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odel" sheetId="1" r:id="rId1"/>
    <sheet name="Vendors" sheetId="2" r:id="rId2"/>
    <sheet name="Products" sheetId="3" r:id="rId3"/>
    <sheet name="Current and Proposed" sheetId="4" r:id="rId4"/>
    <sheet name="Scenarios" sheetId="5" r:id="rId5"/>
    <sheet name="Exclusions" sheetId="6" r:id="rId6"/>
    <sheet name="Months" sheetId="7" r:id="rId7"/>
    <sheet name="Local Catalog" sheetId="8" r:id="rId8"/>
    <sheet name="Method and Plan" sheetId="9" r:id="rId9"/>
  </sheets>
  <definedNames>
    <definedName name="_xlnm._FilterDatabase" localSheetId="0">'Model'!A1:C18</definedName>
    <definedName name="_xlnm._FilterDatabase" localSheetId="1">'Vendors'!A1:G27</definedName>
    <definedName name="_xlnm._FilterDatabase" localSheetId="2">'Products'!A1:N538</definedName>
    <definedName name="_xlnm._FilterDatabase" localSheetId="3">'Current and Proposed'!A1:U3013</definedName>
    <definedName name="_xlnm._FilterDatabase" localSheetId="4">'Scenarios'!A1:E37</definedName>
    <definedName name="_xlnm._FilterDatabase" localSheetId="5">'Exclusions'!A1:D10</definedName>
    <definedName name="_xlnm._FilterDatabase" localSheetId="6">'Months'!A1:E10</definedName>
    <definedName name="_xlnm._FilterDatabase" localSheetId="7">'Local Catalog'!A1:U840</definedName>
    <definedName name="_xlnm._FilterDatabase" localSheetId="8">'Method and Plan'!A1:B24</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2">
    <numFmt numFmtId="56" formatCode="&quot;上午/下午 &quot;hh&quot;時&quot;mm&quot;分&quot;ss&quot;秒 &quot;"/>
    <numFmt numFmtId="60" formatCode="$#,##0.00;[Red]-$#,##0.00"/>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applyNumberFormat="1"/>
    <xf numFmtId="60" fontId="0" fillId="0" borderId="0" xfId="0" applyNumberFormat="1"/>
    <xf numFmtId="1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C18"/>
  <sheetViews>
    <sheetView workbookViewId="0"/>
  </sheetViews>
  <cols>
    <col min="1" max="1" width="62.83203125" customWidth="1"/>
    <col min="2" max="2" width="21.83203125" customWidth="1"/>
    <col min="3" max="3" width="115.83203125" customWidth="1"/>
  </cols>
  <sheetData>
    <row r="1">
      <c r="A1" t="str">
        <v>FFCSA pricing benchmark — Jan–Sep 2026</v>
      </c>
      <c r="B1" t="str">
        <v>Value</v>
      </c>
      <c r="C1" t="str">
        <v>Explanation</v>
      </c>
    </row>
    <row r="2">
      <c r="A2" t="str">
        <v>Additional operating profit target</v>
      </c>
      <c r="B2" s="1">
        <v>30000</v>
      </c>
      <c r="C2" t="str">
        <v>Incremental profit before income tax; does not change past results</v>
      </c>
    </row>
    <row r="3">
      <c r="A3" t="str">
        <v>Selling-price increase</v>
      </c>
      <c r="B3" s="2">
        <v>0.08</v>
      </c>
      <c r="C3" t="str">
        <v>Editable: proportionate increase to existing non-SNAP guest/member/herd prices</v>
      </c>
    </row>
    <row r="4">
      <c r="A4" t="str">
        <v>Unit-volume decline</v>
      </c>
      <c r="B4" s="2">
        <v>0.05</v>
      </c>
      <c r="C4" t="str">
        <v>Editable assumption; not an estimated demand response</v>
      </c>
    </row>
    <row r="5">
      <c r="A5" t="str">
        <v>Incremental transaction cost rate</v>
      </c>
      <c r="B5" s="2">
        <v>0.03</v>
      </c>
      <c r="C5" t="str">
        <v>Editable planning allowance; not the customer-facing fee or measured processor rate</v>
      </c>
    </row>
    <row r="6">
      <c r="A6" t="str">
        <v>Eligible historical product sales</v>
      </c>
      <c r="B6" s="1">
        <v>548218.899999998</v>
      </c>
      <c r="C6" t="str">
        <v>Paid/open product sales with current vendor/package/price-list match; all seasonal visibility states</v>
      </c>
    </row>
    <row r="7">
      <c r="A7" t="str">
        <v>Cached purchase-cost proxy</v>
      </c>
      <c r="B7" s="1">
        <v>365147.2000000003</v>
      </c>
      <c r="C7" t="str">
        <v>Current export package cost × reporting quantity; not actual historical supplier invoices</v>
      </c>
    </row>
    <row r="8">
      <c r="A8" t="str">
        <v>Share of modeled purchase savings realized</v>
      </c>
      <c r="B8" s="2">
        <v>1</v>
      </c>
      <c r="C8" t="str">
        <v>Editable 0–1; 1 assumes purchasing declines fully with volume, 0 assumes no savings</v>
      </c>
    </row>
    <row r="9">
      <c r="A9" t="str">
        <v/>
      </c>
      <c r="B9" t="str">
        <v/>
      </c>
      <c r="C9" t="str">
        <v/>
      </c>
    </row>
    <row r="10">
      <c r="A10" t="str">
        <v>Profit improvement, no volume loss</v>
      </c>
      <c r="B10" s="1">
        <f>B6*B3*(1-B5)</f>
        <v>42541.786639999846</v>
      </c>
      <c r="C10" t="str">
        <v>Contribution improvement with all other costs unchanged</v>
      </c>
    </row>
    <row r="11">
      <c r="A11" t="str">
        <v>Profit improvement, selected volume loss</v>
      </c>
      <c r="B11" s="1">
        <f>B6*((1+B3)*(1-B4)-1)*(1-B5)+B7*B4*B8</f>
        <v>32083.440657999978</v>
      </c>
      <c r="C11" t="str">
        <v>Incremental net operating profit under the stated assumptions</v>
      </c>
    </row>
    <row r="12">
      <c r="A12" t="str">
        <v>Minimum price increase, no volume loss</v>
      </c>
      <c r="B12" s="2">
        <f>B2/(B6*(1-B5))</f>
        <v>0.05641512003972592</v>
      </c>
      <c r="C12" t="str">
        <v>Target divided by eligible revenue and fee retention</v>
      </c>
    </row>
    <row r="13">
      <c r="A13" t="str">
        <v>Minimum increase, selected volume loss</v>
      </c>
      <c r="B13" s="2">
        <f>(B2+B4*(B6*(1-B5)-B7*B8))/(B6*(1-B5)*(1-B4))</f>
        <v>0.075875875269589</v>
      </c>
      <c r="C13" t="str">
        <v>Uses purchasing-savings assumption</v>
      </c>
    </row>
    <row r="14">
      <c r="A14" t="str">
        <v>Purchase savings if customer dollar spend stays fixed</v>
      </c>
      <c r="B14" s="1">
        <f>B7*B3/(1+B3)*B8</f>
        <v>27047.94074074076</v>
      </c>
      <c r="C14" t="str">
        <v>Quantities fall 7.41% at an 8% price increase; no extra sales cash</v>
      </c>
    </row>
    <row r="15">
      <c r="A15" t="str">
        <v>Eligible sales from currently visible products/packages</v>
      </c>
      <c r="B15" s="1">
        <v>404991.89000000013</v>
      </c>
      <c r="C15" t="str">
        <v>Current assortment only; smaller than the full historical seasonal mix</v>
      </c>
    </row>
    <row r="16">
      <c r="A16" t="str">
        <v>Cached QBO net income</v>
      </c>
      <c r="B16" s="1">
        <v>684.72</v>
      </c>
      <c r="C16" t="str">
        <v>Cash basis, Jan 1–Sep 27; fetched Sep 28, incomplete Q3 close</v>
      </c>
    </row>
    <row r="17">
      <c r="A17" t="str">
        <v>Current-price replay of YTD reporting quantities</v>
      </c>
      <c r="B17" s="1">
        <v>556159.4999999997</v>
      </c>
      <c r="C17" t="str">
        <v>Diagnostic only: prior price, package and weight changes prevent an exact historical restatement</v>
      </c>
    </row>
    <row r="18">
      <c r="A18" t="str">
        <v>Read-only analysis</v>
      </c>
      <c r="B18" t="str">
        <v>No changes applied</v>
      </c>
      <c r="C18" t="str">
        <v>No local pricing writes or Local Line/Square publication</v>
      </c>
    </row>
  </sheetData>
  <autoFilter ref="A1:C18"/>
  <ignoredErrors>
    <ignoredError numberStoredAsText="1" sqref="A1:C18"/>
  </ignoredErrors>
</worksheet>
</file>

<file path=xl/worksheets/sheet2.xml><?xml version="1.0" encoding="utf-8"?>
<worksheet xmlns="http://schemas.openxmlformats.org/spreadsheetml/2006/main" xmlns:r="http://schemas.openxmlformats.org/officeDocument/2006/relationships">
  <dimension ref="A1:G27"/>
  <sheetViews>
    <sheetView workbookViewId="0"/>
  </sheetViews>
  <cols>
    <col min="1" max="1" width="44.83203125" customWidth="1"/>
    <col min="2" max="2" width="22.83203125" customWidth="1"/>
    <col min="3" max="3" width="22.83203125" customWidth="1"/>
    <col min="4" max="4" width="22.83203125" customWidth="1"/>
    <col min="5" max="5" width="28.83203125" customWidth="1"/>
    <col min="6" max="6" width="28.83203125" customWidth="1"/>
    <col min="7" max="7" width="88.83203125" customWidth="1"/>
  </cols>
  <sheetData>
    <row r="1">
      <c r="A1" t="str">
        <v>Current local vendor</v>
      </c>
      <c r="B1" t="str">
        <v>Eligible YTD sales</v>
      </c>
      <c r="C1" t="str">
        <v>Cached cost proxy</v>
      </c>
      <c r="D1" t="str">
        <v>Local regular markup</v>
      </c>
      <c r="E1" t="str">
        <v>Typical markup at 8% higher price</v>
      </c>
      <c r="F1" t="str">
        <v>Profit uplift at 8%, no volume loss</v>
      </c>
      <c r="G1" t="str">
        <v>Note</v>
      </c>
    </row>
    <row r="2">
      <c r="A2" t="str">
        <v>Deck Family Farm</v>
      </c>
      <c r="B2" s="1">
        <v>259053.01000000024</v>
      </c>
      <c r="C2" s="1">
        <v>162912.59</v>
      </c>
      <c r="D2" s="2">
        <v>0.6574</v>
      </c>
      <c r="E2" s="2">
        <v>0.789992</v>
      </c>
      <c r="F2" s="1">
        <v>20102.51357600002</v>
      </c>
      <c r="G2" t="str">
        <v>Use Current and Proposed for actual product/list exceptions; do not blanket-edit vendor setting</v>
      </c>
    </row>
    <row r="3">
      <c r="A3" t="str">
        <v>Creamy Cow, LLC</v>
      </c>
      <c r="B3" s="1">
        <v>106627.06000000001</v>
      </c>
      <c r="C3" s="1">
        <v>73095.13000000002</v>
      </c>
      <c r="D3" s="2">
        <v>0.4</v>
      </c>
      <c r="E3" s="2">
        <v>0.512</v>
      </c>
      <c r="F3" s="1">
        <v>8274.259856</v>
      </c>
      <c r="G3" t="str">
        <v>Use Current and Proposed for actual product/list exceptions; do not blanket-edit vendor setting</v>
      </c>
    </row>
    <row r="4">
      <c r="A4" t="str">
        <v>Organically Grown Company</v>
      </c>
      <c r="B4" s="1">
        <v>45133.82999999997</v>
      </c>
      <c r="C4" s="1">
        <v>32448.95</v>
      </c>
      <c r="D4" s="2">
        <v>0.4</v>
      </c>
      <c r="E4" s="2">
        <v>0.512</v>
      </c>
      <c r="F4" s="1">
        <v>3502.385207999998</v>
      </c>
      <c r="G4" t="str">
        <v>Use Current and Proposed for actual product/list exceptions; do not blanket-edit vendor setting</v>
      </c>
    </row>
    <row r="5">
      <c r="A5" t="str">
        <v>Camas Swale Farm</v>
      </c>
      <c r="B5" s="1">
        <v>19294.050000000003</v>
      </c>
      <c r="C5" s="1">
        <v>13721.000000000002</v>
      </c>
      <c r="D5" s="2">
        <v>0.4</v>
      </c>
      <c r="E5" s="2">
        <v>0.512</v>
      </c>
      <c r="F5" s="1">
        <v>1497.2182800000003</v>
      </c>
      <c r="G5" t="str">
        <v>Use Current and Proposed for actual product/list exceptions; do not blanket-edit vendor setting</v>
      </c>
    </row>
    <row r="6">
      <c r="A6" t="str">
        <v>Deck Family Farm's Hyland Artisinal Meats</v>
      </c>
      <c r="B6" s="1">
        <v>16542.48999999999</v>
      </c>
      <c r="C6" s="1">
        <v>10038.719999999996</v>
      </c>
      <c r="D6" s="2">
        <v>0.6574</v>
      </c>
      <c r="E6" s="2">
        <v>0.789992</v>
      </c>
      <c r="F6" s="1">
        <v>1283.6972239999993</v>
      </c>
      <c r="G6" t="str">
        <v>Use Current and Proposed for actual product/list exceptions; do not blanket-edit vendor setting</v>
      </c>
    </row>
    <row r="7">
      <c r="A7" t="str">
        <v>Little Wings</v>
      </c>
      <c r="B7" s="1">
        <v>13796.809999999992</v>
      </c>
      <c r="C7" s="1">
        <v>9940.349999999997</v>
      </c>
      <c r="D7" s="2">
        <v>0.4</v>
      </c>
      <c r="E7" s="2">
        <v>0.512</v>
      </c>
      <c r="F7" s="1">
        <v>1070.6324559999994</v>
      </c>
      <c r="G7" t="str">
        <v>Use Current and Proposed for actual product/list exceptions; do not blanket-edit vendor setting</v>
      </c>
    </row>
    <row r="8">
      <c r="A8" t="str">
        <v>Red Tail Growers</v>
      </c>
      <c r="B8" s="1">
        <v>10445.880000000001</v>
      </c>
      <c r="C8" s="1">
        <v>7243.950000000001</v>
      </c>
      <c r="D8" s="2">
        <v>0.4</v>
      </c>
      <c r="E8" s="2">
        <v>0.512</v>
      </c>
      <c r="F8" s="1">
        <v>810.6002880000001</v>
      </c>
      <c r="G8" t="str">
        <v>Use Current and Proposed for actual product/list exceptions; do not blanket-edit vendor setting</v>
      </c>
    </row>
    <row r="9">
      <c r="A9" t="str">
        <v>Sweet Creek</v>
      </c>
      <c r="B9" s="1">
        <v>8875.330000000005</v>
      </c>
      <c r="C9" s="1">
        <v>6334.119999999995</v>
      </c>
      <c r="D9" s="2">
        <v>0.4</v>
      </c>
      <c r="E9" s="2">
        <v>0.512</v>
      </c>
      <c r="F9" s="1">
        <v>688.7256080000004</v>
      </c>
      <c r="G9" t="str">
        <v>Use Current and Proposed for actual product/list exceptions; do not blanket-edit vendor setting</v>
      </c>
    </row>
    <row r="10">
      <c r="A10" t="str">
        <v>Small is Beautiful Farm</v>
      </c>
      <c r="B10" s="1">
        <v>8599.840000000004</v>
      </c>
      <c r="C10" s="1">
        <v>6269</v>
      </c>
      <c r="D10" s="2">
        <v>0.4</v>
      </c>
      <c r="E10" s="2">
        <v>0.512</v>
      </c>
      <c r="F10" s="1">
        <v>667.3475840000003</v>
      </c>
      <c r="G10" t="str">
        <v>Use Current and Proposed for actual product/list exceptions; do not blanket-edit vendor setting</v>
      </c>
    </row>
    <row r="11">
      <c r="A11" t="str">
        <v>Radiant Coffee Roasters</v>
      </c>
      <c r="B11" s="1">
        <v>7459.600000000002</v>
      </c>
      <c r="C11" s="1">
        <v>5326</v>
      </c>
      <c r="D11" s="2">
        <v>0.4</v>
      </c>
      <c r="E11" s="2">
        <v>0.512</v>
      </c>
      <c r="F11" s="1">
        <v>578.8649600000001</v>
      </c>
      <c r="G11" t="str">
        <v>Use Current and Proposed for actual product/list exceptions; do not blanket-edit vendor setting</v>
      </c>
    </row>
    <row r="12">
      <c r="A12" t="str">
        <v>Camas Country Mill</v>
      </c>
      <c r="B12" s="1">
        <v>6843.810000000002</v>
      </c>
      <c r="C12" s="1">
        <v>4892.599999999999</v>
      </c>
      <c r="D12" s="2">
        <v>0.4</v>
      </c>
      <c r="E12" s="2">
        <v>0.512</v>
      </c>
      <c r="F12" s="1">
        <v>531.0796560000001</v>
      </c>
      <c r="G12" t="str">
        <v>Use Current and Proposed for actual product/list exceptions; do not blanket-edit vendor setting</v>
      </c>
    </row>
    <row r="13">
      <c r="A13" t="str">
        <v>Full Farm CSA</v>
      </c>
      <c r="B13" s="1">
        <v>6515.199999999999</v>
      </c>
      <c r="C13" s="1">
        <v>4657.37</v>
      </c>
      <c r="D13" s="2">
        <v>0.4</v>
      </c>
      <c r="E13" s="2">
        <v>0.512</v>
      </c>
      <c r="F13" s="1">
        <v>505.5795199999999</v>
      </c>
      <c r="G13" t="str">
        <v>Use Current and Proposed for actual product/list exceptions; do not blanket-edit vendor setting</v>
      </c>
    </row>
    <row r="14">
      <c r="A14" t="str">
        <v>Winter Green Farm</v>
      </c>
      <c r="B14" s="1">
        <v>5888.449999999999</v>
      </c>
      <c r="C14" s="1">
        <v>4380.250000000002</v>
      </c>
      <c r="D14" s="2">
        <v>0.4</v>
      </c>
      <c r="E14" s="2">
        <v>0.512</v>
      </c>
      <c r="F14" s="1">
        <v>456.94371999999987</v>
      </c>
      <c r="G14" t="str">
        <v>Use Current and Proposed for actual product/list exceptions; do not blanket-edit vendor setting</v>
      </c>
    </row>
    <row r="15">
      <c r="A15" t="str">
        <v>Elegant Elephant Baking Co.</v>
      </c>
      <c r="B15" s="1">
        <v>5624.309999999999</v>
      </c>
      <c r="C15" s="1">
        <v>4014.0999999999995</v>
      </c>
      <c r="D15" s="2">
        <v>0.4</v>
      </c>
      <c r="E15" s="2">
        <v>0.512</v>
      </c>
      <c r="F15" s="1">
        <v>436.44645599999984</v>
      </c>
      <c r="G15" t="str">
        <v>Use Current and Proposed for actual product/list exceptions; do not blanket-edit vendor setting</v>
      </c>
    </row>
    <row r="16">
      <c r="A16" t="str">
        <v>Grazier's Garden</v>
      </c>
      <c r="B16" s="1">
        <v>5478.56</v>
      </c>
      <c r="C16" s="1">
        <v>3826.31</v>
      </c>
      <c r="D16" s="2">
        <v>0.4</v>
      </c>
      <c r="E16" s="2">
        <v>0.512</v>
      </c>
      <c r="F16" s="1">
        <v>425.136256</v>
      </c>
      <c r="G16" t="str">
        <v>Use Current and Proposed for actual product/list exceptions; do not blanket-edit vendor setting</v>
      </c>
    </row>
    <row r="17">
      <c r="A17" t="str">
        <v>BNF Kombucha and Jun</v>
      </c>
      <c r="B17" s="1">
        <v>5410.5099999999975</v>
      </c>
      <c r="C17" s="1">
        <v>3863.769999999998</v>
      </c>
      <c r="D17" s="2">
        <v>0.4</v>
      </c>
      <c r="E17" s="2">
        <v>0.512</v>
      </c>
      <c r="F17" s="1">
        <v>419.8555759999998</v>
      </c>
      <c r="G17" t="str">
        <v>Use Current and Proposed for actual product/list exceptions; do not blanket-edit vendor setting</v>
      </c>
    </row>
    <row r="18">
      <c r="A18" t="str">
        <v>Reality Kitchen Nonprofit</v>
      </c>
      <c r="B18" s="1">
        <v>4315.799999999999</v>
      </c>
      <c r="C18" s="1">
        <v>3308</v>
      </c>
      <c r="D18" s="2">
        <v>0.4</v>
      </c>
      <c r="E18" s="2">
        <v>0.512</v>
      </c>
      <c r="F18" s="1">
        <v>334.9060799999999</v>
      </c>
      <c r="G18" t="str">
        <v>Use Current and Proposed for actual product/list exceptions; do not blanket-edit vendor setting</v>
      </c>
    </row>
    <row r="19">
      <c r="A19" t="str">
        <v>River Ranch Oregon Olive OIl</v>
      </c>
      <c r="B19" s="1">
        <v>3329.41</v>
      </c>
      <c r="C19" s="1">
        <v>2379.7000000000007</v>
      </c>
      <c r="D19" s="2">
        <v>0.4</v>
      </c>
      <c r="E19" s="2">
        <v>0.512</v>
      </c>
      <c r="F19" s="1">
        <v>258.362216</v>
      </c>
      <c r="G19" t="str">
        <v>Use Current and Proposed for actual product/list exceptions; do not blanket-edit vendor setting</v>
      </c>
    </row>
    <row r="20">
      <c r="A20" t="str">
        <v>Lonesome Whistle</v>
      </c>
      <c r="B20" s="1">
        <v>2584.88</v>
      </c>
      <c r="C20" s="1">
        <v>1842.6499999999999</v>
      </c>
      <c r="D20" s="2">
        <v>0.4</v>
      </c>
      <c r="E20" s="2">
        <v>0.512</v>
      </c>
      <c r="F20" s="1">
        <v>200.586688</v>
      </c>
      <c r="G20" t="str">
        <v>Use Current and Proposed for actual product/list exceptions; do not blanket-edit vendor setting</v>
      </c>
    </row>
    <row r="21">
      <c r="A21" t="str">
        <v>Granny Smith All Natural</v>
      </c>
      <c r="B21" s="1">
        <v>2087.2600000000007</v>
      </c>
      <c r="C21" s="1">
        <v>1580.6000000000013</v>
      </c>
      <c r="D21" s="2">
        <v>0.4</v>
      </c>
      <c r="E21" s="2">
        <v>0.512</v>
      </c>
      <c r="F21" s="1">
        <v>161.97137600000005</v>
      </c>
      <c r="G21" t="str">
        <v>Use Current and Proposed for actual product/list exceptions; do not blanket-edit vendor setting</v>
      </c>
    </row>
    <row r="22">
      <c r="A22" t="str">
        <v>Farmhands Co-Op</v>
      </c>
      <c r="B22" s="1">
        <v>1659.6999999999998</v>
      </c>
      <c r="C22" s="1">
        <v>1185.5</v>
      </c>
      <c r="D22" s="2">
        <v>0.4</v>
      </c>
      <c r="E22" s="2">
        <v>0.512</v>
      </c>
      <c r="F22" s="1">
        <v>128.79271999999997</v>
      </c>
      <c r="G22" t="str">
        <v>Use Current and Proposed for actual product/list exceptions; do not blanket-edit vendor setting</v>
      </c>
    </row>
    <row r="23">
      <c r="A23" t="str">
        <v>RL Plants &amp; Home Goods</v>
      </c>
      <c r="B23" s="1">
        <v>1132.7000000000007</v>
      </c>
      <c r="C23" s="1">
        <v>800.5</v>
      </c>
      <c r="D23" s="2">
        <v>0.4</v>
      </c>
      <c r="E23" s="2">
        <v>0.512</v>
      </c>
      <c r="F23" s="1">
        <v>87.89752000000006</v>
      </c>
      <c r="G23" t="str">
        <v>Use Current and Proposed for actual product/list exceptions; do not blanket-edit vendor setting</v>
      </c>
    </row>
    <row r="24">
      <c r="A24" t="str">
        <v>Sabrooxel's Alchemy</v>
      </c>
      <c r="B24" s="1">
        <v>1023.23</v>
      </c>
      <c r="C24" s="1">
        <v>730.9200000000001</v>
      </c>
      <c r="D24" s="2">
        <v>0.4</v>
      </c>
      <c r="E24" s="2">
        <v>0.512</v>
      </c>
      <c r="F24" s="1">
        <v>79.402648</v>
      </c>
      <c r="G24" t="str">
        <v>Use Current and Proposed for actual product/list exceptions; do not blanket-edit vendor setting</v>
      </c>
    </row>
    <row r="25">
      <c r="A25" t="str">
        <v>Lone Wolf Ranch</v>
      </c>
      <c r="B25" s="1">
        <v>409.5</v>
      </c>
      <c r="C25" s="1">
        <v>292.5</v>
      </c>
      <c r="D25" s="2">
        <v>0.4</v>
      </c>
      <c r="E25" s="2">
        <v>0.512</v>
      </c>
      <c r="F25" s="1">
        <v>31.777199999999997</v>
      </c>
      <c r="G25" t="str">
        <v>Use Current and Proposed for actual product/list exceptions; do not blanket-edit vendor setting</v>
      </c>
    </row>
    <row r="26">
      <c r="A26" t="str">
        <v>Jar Joy Goods</v>
      </c>
      <c r="B26" s="1">
        <v>58.73</v>
      </c>
      <c r="C26" s="1">
        <v>41.95</v>
      </c>
      <c r="D26" s="2">
        <v>0.4</v>
      </c>
      <c r="E26" s="2">
        <v>0.512</v>
      </c>
      <c r="F26" s="1">
        <v>4.557447999999999</v>
      </c>
      <c r="G26" t="str">
        <v>Use Current and Proposed for actual product/list exceptions; do not blanket-edit vendor setting</v>
      </c>
    </row>
    <row r="27">
      <c r="A27" t="str">
        <v>Creole Me Up</v>
      </c>
      <c r="B27" s="1">
        <v>28.950000000000003</v>
      </c>
      <c r="C27" s="1">
        <v>20.669999999999998</v>
      </c>
      <c r="D27" s="2">
        <v>0.4</v>
      </c>
      <c r="E27" s="2">
        <v>0.512</v>
      </c>
      <c r="F27" s="1">
        <v>2.2465200000000003</v>
      </c>
      <c r="G27" t="str">
        <v>Use Current and Proposed for actual product/list exceptions; do not blanket-edit vendor setting</v>
      </c>
    </row>
  </sheetData>
  <autoFilter ref="A1:G27"/>
  <ignoredErrors>
    <ignoredError numberStoredAsText="1" sqref="A1:G27"/>
  </ignoredErrors>
</worksheet>
</file>

<file path=xl/worksheets/sheet3.xml><?xml version="1.0" encoding="utf-8"?>
<worksheet xmlns="http://schemas.openxmlformats.org/spreadsheetml/2006/main" xmlns:r="http://schemas.openxmlformats.org/officeDocument/2006/relationships">
  <dimension ref="A1:N538"/>
  <sheetViews>
    <sheetView workbookViewId="0"/>
  </sheetViews>
  <cols>
    <col min="1" max="1" width="14.83203125" customWidth="1"/>
    <col min="2" max="2" width="55.83203125" customWidth="1"/>
    <col min="3" max="3" width="44.83203125" customWidth="1"/>
    <col min="4" max="4" width="22.83203125" customWidth="1"/>
    <col min="5" max="5" width="22.83203125" customWidth="1"/>
    <col min="6" max="6" width="24.83203125" customWidth="1"/>
    <col min="7" max="7" width="30.83203125" customWidth="1"/>
    <col min="8" max="8" width="22.83203125" customWidth="1"/>
    <col min="9" max="9" width="22.83203125" customWidth="1"/>
    <col min="10" max="10" width="22.83203125" customWidth="1"/>
    <col min="11" max="11" width="26.83203125" customWidth="1"/>
    <col min="12" max="12" width="30.83203125" customWidth="1"/>
    <col min="13" max="13" width="26.83203125" customWidth="1"/>
    <col min="14" max="14" width="30.83203125" customWidth="1"/>
  </cols>
  <sheetData>
    <row r="1">
      <c r="A1" t="str">
        <v>Product ID</v>
      </c>
      <c r="B1" t="str">
        <v>Product</v>
      </c>
      <c r="C1" t="str">
        <v>Current local vendor</v>
      </c>
      <c r="D1" t="str">
        <v>Eligible YTD sales</v>
      </c>
      <c r="E1" t="str">
        <v>Cached cost proxy</v>
      </c>
      <c r="F1" t="str">
        <v>Currently visible product</v>
      </c>
      <c r="G1" t="str">
        <v>Representative package</v>
      </c>
      <c r="H1" t="str">
        <v>Current member/herd price</v>
      </c>
      <c r="I1" t="str">
        <v>Proposed member/herd price (8%)</v>
      </c>
      <c r="J1" t="str">
        <v>Local regular markup</v>
      </c>
      <c r="K1" t="str">
        <v>Live effective markup over remote base</v>
      </c>
      <c r="L1" t="str">
        <v>Required local regular markup for target</v>
      </c>
      <c r="M1" t="str">
        <v>Local/live price discrepancy</v>
      </c>
      <c r="N1" t="str">
        <v>Benchmark uplift at 8%, no volume loss</v>
      </c>
    </row>
    <row r="2">
      <c r="A2">
        <v>805474</v>
      </c>
      <c r="B2" t="str">
        <v>Raw Fresh Whole Milk, 1/2 gallon</v>
      </c>
      <c r="C2" t="str">
        <v>Creamy Cow, LLC</v>
      </c>
      <c r="D2" s="1">
        <v>53475</v>
      </c>
      <c r="E2" s="1">
        <v>35650</v>
      </c>
      <c r="F2" t="str">
        <v>Yes</v>
      </c>
      <c r="G2" t="str">
        <v>1/2 gallon</v>
      </c>
      <c r="H2" s="1">
        <v>15</v>
      </c>
      <c r="I2" s="1">
        <v>16.2</v>
      </c>
      <c r="J2" s="2">
        <v>0.4</v>
      </c>
      <c r="K2" s="2">
        <v>0.5</v>
      </c>
      <c r="L2" s="2">
        <v>0.62</v>
      </c>
      <c r="M2" t="str">
        <v>Review</v>
      </c>
      <c r="N2" s="1">
        <v>4149.66</v>
      </c>
    </row>
    <row r="3">
      <c r="A3">
        <v>941005</v>
      </c>
      <c r="B3" t="str">
        <v>Organic Pasture Raised Chicken Eggs, 1 dozen</v>
      </c>
      <c r="C3" t="str">
        <v>Deck Family Farm</v>
      </c>
      <c r="D3" s="1">
        <v>41975.52</v>
      </c>
      <c r="E3" s="1">
        <v>29996.779999999995</v>
      </c>
      <c r="F3" t="str">
        <v>Yes</v>
      </c>
      <c r="G3" t="str">
        <v>1 dozen</v>
      </c>
      <c r="H3" s="1">
        <v>10.76</v>
      </c>
      <c r="I3" s="1">
        <v>11.62</v>
      </c>
      <c r="J3" s="2">
        <v>0.6574</v>
      </c>
      <c r="K3" s="2">
        <v>0.6579352850539291</v>
      </c>
      <c r="L3" s="2">
        <v>0.7904</v>
      </c>
      <c r="M3" t="str">
        <v/>
      </c>
      <c r="N3" s="1">
        <v>3257.3003519999997</v>
      </c>
    </row>
    <row r="4">
      <c r="A4">
        <v>805689</v>
      </c>
      <c r="B4" t="str">
        <v>Organic Ground Beef</v>
      </c>
      <c r="C4" t="str">
        <v>Deck Family Farm</v>
      </c>
      <c r="D4" s="1">
        <v>24044.85</v>
      </c>
      <c r="E4" s="1">
        <v>16228.78</v>
      </c>
      <c r="F4" t="str">
        <v>Yes</v>
      </c>
      <c r="G4" t="str">
        <v>1 lbs</v>
      </c>
      <c r="H4" s="1">
        <v>12.56</v>
      </c>
      <c r="I4" s="1">
        <v>13.56</v>
      </c>
      <c r="J4" s="2">
        <v>0.6574</v>
      </c>
      <c r="K4" s="2">
        <v>0.6569920844327177</v>
      </c>
      <c r="L4" s="2">
        <v>0.7889</v>
      </c>
      <c r="M4" t="str">
        <v/>
      </c>
      <c r="N4" s="1">
        <v>1865.8803599999999</v>
      </c>
    </row>
    <row r="5">
      <c r="A5">
        <v>805669</v>
      </c>
      <c r="B5" t="str">
        <v>Chicken Part, Breast, Bone-In</v>
      </c>
      <c r="C5" t="str">
        <v>Deck Family Farm</v>
      </c>
      <c r="D5" s="1">
        <v>10785.96</v>
      </c>
      <c r="E5" s="1">
        <v>6161.86</v>
      </c>
      <c r="F5" t="str">
        <v>Yes</v>
      </c>
      <c r="G5" t="str">
        <v>1.30 - 1.70 lbs</v>
      </c>
      <c r="H5" s="1">
        <v>16.14</v>
      </c>
      <c r="I5" s="1">
        <v>17.43</v>
      </c>
      <c r="J5" s="2">
        <v>0.6574</v>
      </c>
      <c r="K5" s="2">
        <v>0.6570841889117043</v>
      </c>
      <c r="L5" s="2">
        <v>0.7895</v>
      </c>
      <c r="M5" t="str">
        <v/>
      </c>
      <c r="N5" s="1">
        <v>836.990496</v>
      </c>
    </row>
    <row r="6">
      <c r="A6">
        <v>805461</v>
      </c>
      <c r="B6" t="str">
        <v>Raw A2/A2 Milk</v>
      </c>
      <c r="C6" t="str">
        <v>Creamy Cow, LLC</v>
      </c>
      <c r="D6" s="1">
        <v>9639</v>
      </c>
      <c r="E6" s="1">
        <v>6885</v>
      </c>
      <c r="F6" t="str">
        <v>Yes</v>
      </c>
      <c r="G6" t="str">
        <v>1/2 gallon</v>
      </c>
      <c r="H6" s="1">
        <v>21</v>
      </c>
      <c r="I6" s="1">
        <v>22.68</v>
      </c>
      <c r="J6" s="2">
        <v>0.4</v>
      </c>
      <c r="K6" s="2">
        <v>0.3999999999999999</v>
      </c>
      <c r="L6" s="2">
        <v>0.512</v>
      </c>
      <c r="M6" t="str">
        <v/>
      </c>
      <c r="N6" s="1">
        <v>747.9864</v>
      </c>
    </row>
    <row r="7">
      <c r="A7">
        <v>805724</v>
      </c>
      <c r="B7" t="str">
        <v>Bacon, Pork</v>
      </c>
      <c r="C7" t="str">
        <v>Deck Family Farm</v>
      </c>
      <c r="D7" s="1">
        <v>7771.7300000000005</v>
      </c>
      <c r="E7" s="1">
        <v>4477.4400000000005</v>
      </c>
      <c r="F7" t="str">
        <v>Yes</v>
      </c>
      <c r="G7" t="str">
        <v>8 oz</v>
      </c>
      <c r="H7" s="1">
        <v>11.67</v>
      </c>
      <c r="I7" s="1">
        <v>12.6</v>
      </c>
      <c r="J7" s="2">
        <v>0.6574</v>
      </c>
      <c r="K7" s="2">
        <v>0.6576704545454546</v>
      </c>
      <c r="L7" s="2">
        <v>0.7898</v>
      </c>
      <c r="M7" t="str">
        <v/>
      </c>
      <c r="N7" s="1">
        <v>603.0862480000001</v>
      </c>
    </row>
    <row r="8">
      <c r="A8">
        <v>805668</v>
      </c>
      <c r="B8" t="str">
        <v>Ribeye Steak</v>
      </c>
      <c r="C8" t="str">
        <v>Deck Family Farm</v>
      </c>
      <c r="D8" s="1">
        <v>7736.120000000001</v>
      </c>
      <c r="E8" s="1">
        <v>4663.679999999999</v>
      </c>
      <c r="F8" t="str">
        <v>Yes</v>
      </c>
      <c r="G8" t="str">
        <v>0.80 - 1.10 lbs</v>
      </c>
      <c r="H8" s="1">
        <v>34.51</v>
      </c>
      <c r="I8" s="1">
        <v>37.27</v>
      </c>
      <c r="J8" s="2">
        <v>0.6574</v>
      </c>
      <c r="K8" s="2">
        <v>0.6575408261287223</v>
      </c>
      <c r="L8" s="2">
        <v>0.7901</v>
      </c>
      <c r="M8" t="str">
        <v/>
      </c>
      <c r="N8" s="1">
        <v>600.3229120000001</v>
      </c>
    </row>
    <row r="9">
      <c r="A9">
        <v>805465</v>
      </c>
      <c r="B9" t="str">
        <v>Live Culture Yogurt, 1 quart</v>
      </c>
      <c r="C9" t="str">
        <v>Creamy Cow, LLC</v>
      </c>
      <c r="D9" s="1">
        <v>7490</v>
      </c>
      <c r="E9" s="1">
        <v>5350</v>
      </c>
      <c r="F9" t="str">
        <v>Yes</v>
      </c>
      <c r="G9" t="str">
        <v>1 quart</v>
      </c>
      <c r="H9" s="1">
        <v>14</v>
      </c>
      <c r="I9" s="1">
        <v>15.12</v>
      </c>
      <c r="J9" s="2">
        <v>0.4</v>
      </c>
      <c r="K9" s="2">
        <v>0.3999999999999999</v>
      </c>
      <c r="L9" s="2">
        <v>0.512</v>
      </c>
      <c r="M9" t="str">
        <v/>
      </c>
      <c r="N9" s="1">
        <v>581.224</v>
      </c>
    </row>
    <row r="10">
      <c r="A10">
        <v>805473</v>
      </c>
      <c r="B10" t="str">
        <v>Raw Fresh Sweet Cream</v>
      </c>
      <c r="C10" t="str">
        <v>Creamy Cow, LLC</v>
      </c>
      <c r="D10" s="1">
        <v>7238</v>
      </c>
      <c r="E10" s="1">
        <v>5170</v>
      </c>
      <c r="F10" t="str">
        <v>Yes</v>
      </c>
      <c r="G10" t="str">
        <v>1 pint</v>
      </c>
      <c r="H10" s="1">
        <v>14</v>
      </c>
      <c r="I10" s="1">
        <v>15.12</v>
      </c>
      <c r="J10" s="2">
        <v>0.4</v>
      </c>
      <c r="K10" s="2">
        <v>0.3999999999999999</v>
      </c>
      <c r="L10" s="2">
        <v>0.512</v>
      </c>
      <c r="M10" t="str">
        <v/>
      </c>
      <c r="N10" s="1">
        <v>561.6687999999999</v>
      </c>
    </row>
    <row r="11">
      <c r="A11">
        <v>805658</v>
      </c>
      <c r="B11" t="str">
        <v>Chuck roast</v>
      </c>
      <c r="C11" t="str">
        <v>Deck Family Farm</v>
      </c>
      <c r="D11" s="1">
        <v>7226.27</v>
      </c>
      <c r="E11" s="1">
        <v>4344.43</v>
      </c>
      <c r="F11" t="str">
        <v>Yes</v>
      </c>
      <c r="G11" t="str">
        <v>2.30 - 2.90 lbs</v>
      </c>
      <c r="H11" s="1">
        <v>37.31</v>
      </c>
      <c r="I11" s="1">
        <v>40.29</v>
      </c>
      <c r="J11" s="2">
        <v>0.6574</v>
      </c>
      <c r="K11" s="2">
        <v>0.6574855619724567</v>
      </c>
      <c r="L11" s="2">
        <v>0.7899</v>
      </c>
      <c r="M11" t="str">
        <v/>
      </c>
      <c r="N11" s="1">
        <v>560.758552</v>
      </c>
    </row>
    <row r="12">
      <c r="A12">
        <v>1117018</v>
      </c>
      <c r="B12" t="str">
        <v>Fresh Strawberries</v>
      </c>
      <c r="C12" t="str">
        <v>Organically Grown Company</v>
      </c>
      <c r="D12" s="1">
        <v>7141.68</v>
      </c>
      <c r="E12" s="1">
        <v>5300.000000000001</v>
      </c>
      <c r="F12" t="str">
        <v>No</v>
      </c>
      <c r="G12" t="str">
        <v>each</v>
      </c>
      <c r="H12" s="1">
        <v>7.42</v>
      </c>
      <c r="I12" s="1">
        <v>8.01</v>
      </c>
      <c r="J12" s="2">
        <v>0.4</v>
      </c>
      <c r="K12" s="2">
        <v>0.40000000000000013</v>
      </c>
      <c r="L12" s="2">
        <v>0.5113</v>
      </c>
      <c r="M12" t="str">
        <v/>
      </c>
      <c r="N12" s="1">
        <v>554.194368</v>
      </c>
    </row>
    <row r="13">
      <c r="A13">
        <v>832792</v>
      </c>
      <c r="B13" t="str">
        <v>Pork Chop, Boneless</v>
      </c>
      <c r="C13" t="str">
        <v>Deck Family Farm</v>
      </c>
      <c r="D13" s="1">
        <v>6729.919999999999</v>
      </c>
      <c r="E13" s="1">
        <v>4050.2</v>
      </c>
      <c r="F13" t="str">
        <v>Yes</v>
      </c>
      <c r="G13" t="str">
        <v>1.20 - 1.50 lbs</v>
      </c>
      <c r="H13" s="1">
        <v>21.79</v>
      </c>
      <c r="I13" s="1">
        <v>23.53</v>
      </c>
      <c r="J13" s="2">
        <v>0.6574</v>
      </c>
      <c r="K13" s="2">
        <v>0.6570342205323192</v>
      </c>
      <c r="L13" s="2">
        <v>0.7894</v>
      </c>
      <c r="M13" t="str">
        <v/>
      </c>
      <c r="N13" s="1">
        <v>522.241792</v>
      </c>
    </row>
    <row r="14">
      <c r="A14">
        <v>805688</v>
      </c>
      <c r="B14" t="str">
        <v>Natural Ground Beef</v>
      </c>
      <c r="C14" t="str">
        <v>Deck Family Farm</v>
      </c>
      <c r="D14" s="1">
        <v>6546.31</v>
      </c>
      <c r="E14" s="1">
        <v>3965.3900000000003</v>
      </c>
      <c r="F14" t="str">
        <v>Yes</v>
      </c>
      <c r="G14" t="str">
        <v>1 lbs</v>
      </c>
      <c r="H14" s="1">
        <v>10.76</v>
      </c>
      <c r="I14" s="1">
        <v>11.62</v>
      </c>
      <c r="J14" s="2">
        <v>0.6574</v>
      </c>
      <c r="K14" s="2">
        <v>0.6579352850539291</v>
      </c>
      <c r="L14" s="2">
        <v>0.7904</v>
      </c>
      <c r="M14" t="str">
        <v/>
      </c>
      <c r="N14" s="1">
        <v>507.9936560000001</v>
      </c>
    </row>
    <row r="15">
      <c r="A15">
        <v>805716</v>
      </c>
      <c r="B15" t="str">
        <v>New York Steak</v>
      </c>
      <c r="C15" t="str">
        <v>Deck Family Farm</v>
      </c>
      <c r="D15" s="1">
        <v>6445.92</v>
      </c>
      <c r="E15" s="1">
        <v>3869.52</v>
      </c>
      <c r="F15" t="str">
        <v>Yes</v>
      </c>
      <c r="G15" t="str">
        <v>0.50 - 0.90 lbs</v>
      </c>
      <c r="H15" s="1">
        <v>23.24</v>
      </c>
      <c r="I15" s="1">
        <v>25.1</v>
      </c>
      <c r="J15" s="2">
        <v>0.6574</v>
      </c>
      <c r="K15" s="2">
        <v>0.6576319543509273</v>
      </c>
      <c r="L15" s="2">
        <v>0.7903</v>
      </c>
      <c r="M15" t="str">
        <v/>
      </c>
      <c r="N15" s="1">
        <v>500.20339199999995</v>
      </c>
    </row>
    <row r="16">
      <c r="A16">
        <v>805475</v>
      </c>
      <c r="B16" t="str">
        <v>Raw Sweet Cream Butter</v>
      </c>
      <c r="C16" t="str">
        <v>Creamy Cow, LLC</v>
      </c>
      <c r="D16" s="1">
        <v>6383.999999999999</v>
      </c>
      <c r="E16" s="1">
        <v>4560</v>
      </c>
      <c r="F16" t="str">
        <v>Yes</v>
      </c>
      <c r="G16" t="str">
        <v>0.5 lbs</v>
      </c>
      <c r="H16" s="1">
        <v>16.8</v>
      </c>
      <c r="I16" s="1">
        <v>18.14</v>
      </c>
      <c r="J16" s="2">
        <v>0.4</v>
      </c>
      <c r="K16" s="2">
        <v>0.40000000000000013</v>
      </c>
      <c r="L16" s="2">
        <v>0.5117</v>
      </c>
      <c r="M16" t="str">
        <v/>
      </c>
      <c r="N16" s="1">
        <v>495.3983999999999</v>
      </c>
    </row>
    <row r="17">
      <c r="A17">
        <v>813067</v>
      </c>
      <c r="B17" t="str">
        <v>Beef Tenderloin</v>
      </c>
      <c r="C17" t="str">
        <v>Deck Family Farm</v>
      </c>
      <c r="D17" s="1">
        <v>5716.35</v>
      </c>
      <c r="E17" s="1">
        <v>3443.2</v>
      </c>
      <c r="F17" t="str">
        <v>Yes</v>
      </c>
      <c r="G17" t="str">
        <v>0.40 - 0.70 lbs</v>
      </c>
      <c r="H17" s="1">
        <v>21.21</v>
      </c>
      <c r="I17" s="1">
        <v>22.91</v>
      </c>
      <c r="J17" s="2">
        <v>0.6574</v>
      </c>
      <c r="K17" s="2">
        <v>0.65703125</v>
      </c>
      <c r="L17" s="2">
        <v>0.7898</v>
      </c>
      <c r="M17" t="str">
        <v/>
      </c>
      <c r="N17" s="1">
        <v>443.58876000000004</v>
      </c>
    </row>
    <row r="18">
      <c r="A18">
        <v>805676</v>
      </c>
      <c r="B18" t="str">
        <v>Chicken Part, Hindquarter</v>
      </c>
      <c r="C18" t="str">
        <v>Deck Family Farm</v>
      </c>
      <c r="D18" s="1">
        <v>5572.38</v>
      </c>
      <c r="E18" s="1">
        <v>3353.559999999999</v>
      </c>
      <c r="F18" t="str">
        <v>Yes</v>
      </c>
      <c r="G18" t="str">
        <v>1.00 - 1.50 lbs</v>
      </c>
      <c r="H18" s="1">
        <v>13.46</v>
      </c>
      <c r="I18" s="1">
        <v>14.54</v>
      </c>
      <c r="J18" s="2">
        <v>0.6574</v>
      </c>
      <c r="K18" s="2">
        <v>0.6576354679802958</v>
      </c>
      <c r="L18" s="2">
        <v>0.7906</v>
      </c>
      <c r="M18" t="str">
        <v/>
      </c>
      <c r="N18" s="1">
        <v>432.416688</v>
      </c>
    </row>
    <row r="19">
      <c r="A19">
        <v>940995</v>
      </c>
      <c r="B19" t="str">
        <v>Pork Shoulder Roast, Large</v>
      </c>
      <c r="C19" t="str">
        <v>Deck Family Farm</v>
      </c>
      <c r="D19" s="1">
        <v>4997.47</v>
      </c>
      <c r="E19" s="1">
        <v>3222.4500000000003</v>
      </c>
      <c r="F19" t="str">
        <v>Yes</v>
      </c>
      <c r="G19" t="str">
        <v>Large, 2.80 - 3.50 lbs</v>
      </c>
      <c r="H19" s="1">
        <v>50.87</v>
      </c>
      <c r="I19" s="1">
        <v>54.94</v>
      </c>
      <c r="J19" s="2">
        <v>0.6574</v>
      </c>
      <c r="K19" s="2">
        <v>0.6575431736722057</v>
      </c>
      <c r="L19" s="2">
        <v>0.7902</v>
      </c>
      <c r="M19" t="str">
        <v/>
      </c>
      <c r="N19" s="1">
        <v>387.803672</v>
      </c>
    </row>
    <row r="20">
      <c r="A20">
        <v>805875</v>
      </c>
      <c r="B20" t="str">
        <v>Crimini Mushrooms</v>
      </c>
      <c r="C20" t="str">
        <v>Organically Grown Company</v>
      </c>
      <c r="D20" s="1">
        <v>4993.960000000001</v>
      </c>
      <c r="E20" s="1">
        <v>3562.9</v>
      </c>
      <c r="F20" t="str">
        <v>Yes</v>
      </c>
      <c r="G20" t="str">
        <v>1 lb</v>
      </c>
      <c r="H20" s="1">
        <v>5.53</v>
      </c>
      <c r="I20" s="1">
        <v>5.97</v>
      </c>
      <c r="J20" s="2">
        <v>0.4</v>
      </c>
      <c r="K20" s="2">
        <v>0.3999999999999999</v>
      </c>
      <c r="L20" s="2">
        <v>0.5114</v>
      </c>
      <c r="M20" t="str">
        <v/>
      </c>
      <c r="N20" s="1">
        <v>387.5312960000001</v>
      </c>
    </row>
    <row r="21">
      <c r="A21">
        <v>922133</v>
      </c>
      <c r="B21" t="str">
        <v>Lamb Chops, 2 pack</v>
      </c>
      <c r="C21" t="str">
        <v>Deck Family Farm</v>
      </c>
      <c r="D21" s="1">
        <v>4495.5199999999995</v>
      </c>
      <c r="E21" s="1">
        <v>2639.3399999999997</v>
      </c>
      <c r="F21" t="str">
        <v>Yes</v>
      </c>
      <c r="G21" t="str">
        <v>2 pack, 0.70 - 1.10 lbs</v>
      </c>
      <c r="H21" s="1">
        <v>16.96</v>
      </c>
      <c r="I21" s="1">
        <v>18.32</v>
      </c>
      <c r="J21" s="2">
        <v>0.6574</v>
      </c>
      <c r="K21" s="2">
        <v>0.6578690127077225</v>
      </c>
      <c r="L21" s="2">
        <v>0.7908</v>
      </c>
      <c r="M21" t="str">
        <v/>
      </c>
      <c r="N21" s="1">
        <v>348.852352</v>
      </c>
    </row>
    <row r="22">
      <c r="A22">
        <v>805691</v>
      </c>
      <c r="B22" t="str">
        <v>Ground Pork</v>
      </c>
      <c r="C22" t="str">
        <v>Deck Family Farm</v>
      </c>
      <c r="D22" s="1">
        <v>4476.41</v>
      </c>
      <c r="E22" s="1">
        <v>2790.7</v>
      </c>
      <c r="F22" t="str">
        <v>Yes</v>
      </c>
      <c r="G22" t="str">
        <v>1.00 lbs</v>
      </c>
      <c r="H22" s="1">
        <v>8.61</v>
      </c>
      <c r="I22" s="1">
        <v>9.3</v>
      </c>
      <c r="J22" s="2">
        <v>0.6574</v>
      </c>
      <c r="K22" s="2">
        <v>0.32665639445300454</v>
      </c>
      <c r="L22" s="2">
        <v>0.7912</v>
      </c>
      <c r="M22" t="str">
        <v/>
      </c>
      <c r="N22" s="1">
        <v>347.369416</v>
      </c>
    </row>
    <row r="23">
      <c r="A23">
        <v>805927</v>
      </c>
      <c r="B23" t="str">
        <v>Shiitake Mushrooms</v>
      </c>
      <c r="C23" t="str">
        <v>Organically Grown Company</v>
      </c>
      <c r="D23" s="1">
        <v>4338.55</v>
      </c>
      <c r="E23" s="1">
        <v>3092.6400000000003</v>
      </c>
      <c r="F23" t="str">
        <v>Yes</v>
      </c>
      <c r="G23" t="str">
        <v>1/2 lb</v>
      </c>
      <c r="H23" s="1">
        <v>5.71</v>
      </c>
      <c r="I23" s="1">
        <v>6.17</v>
      </c>
      <c r="J23" s="2">
        <v>0.4</v>
      </c>
      <c r="K23" s="2">
        <v>0.39950980392156854</v>
      </c>
      <c r="L23" s="2">
        <v>0.5123</v>
      </c>
      <c r="M23" t="str">
        <v/>
      </c>
      <c r="N23" s="1">
        <v>336.67148</v>
      </c>
    </row>
    <row r="24">
      <c r="A24">
        <v>990712</v>
      </c>
      <c r="B24" t="str">
        <v>Raw Fresh Whole Milk, 1/4 gallon</v>
      </c>
      <c r="C24" t="str">
        <v>Creamy Cow, LLC</v>
      </c>
      <c r="D24" s="1">
        <v>4048.8</v>
      </c>
      <c r="E24" s="1">
        <v>2892</v>
      </c>
      <c r="F24" t="str">
        <v>Yes</v>
      </c>
      <c r="G24" t="str">
        <v>1/4 gallon</v>
      </c>
      <c r="H24" s="1">
        <v>8.4</v>
      </c>
      <c r="I24" s="1">
        <v>9.07</v>
      </c>
      <c r="J24" s="2">
        <v>0.4</v>
      </c>
      <c r="K24" s="2">
        <v>0.40000000000000013</v>
      </c>
      <c r="L24" s="2">
        <v>0.5117</v>
      </c>
      <c r="M24" t="str">
        <v/>
      </c>
      <c r="N24" s="1">
        <v>314.18688</v>
      </c>
    </row>
    <row r="25">
      <c r="A25">
        <v>814845</v>
      </c>
      <c r="B25" t="str">
        <v>Top Sirloin Steak</v>
      </c>
      <c r="C25" t="str">
        <v>Deck Family Farm</v>
      </c>
      <c r="D25" s="1">
        <v>4043.5600000000004</v>
      </c>
      <c r="E25" s="1">
        <v>2432.8799999999997</v>
      </c>
      <c r="F25" t="str">
        <v>No</v>
      </c>
      <c r="G25" t="str">
        <v>1.30 - 1.60 lbs</v>
      </c>
      <c r="H25" s="1">
        <v>32.52</v>
      </c>
      <c r="I25" s="1">
        <v>35.12</v>
      </c>
      <c r="J25" s="2">
        <v>0.6574</v>
      </c>
      <c r="K25" s="2">
        <v>0.6574923547400613</v>
      </c>
      <c r="L25" s="2">
        <v>0.79</v>
      </c>
      <c r="M25" t="str">
        <v/>
      </c>
      <c r="N25" s="1">
        <v>313.78025600000007</v>
      </c>
    </row>
    <row r="26">
      <c r="A26">
        <v>805678</v>
      </c>
      <c r="B26" t="str">
        <v>Sage &amp; Sea Salt Sausage</v>
      </c>
      <c r="C26" t="str">
        <v>Deck Family Farm</v>
      </c>
      <c r="D26" s="1">
        <v>3975.0000000000005</v>
      </c>
      <c r="E26" s="1">
        <v>2446.8199999999997</v>
      </c>
      <c r="F26" t="str">
        <v>Yes</v>
      </c>
      <c r="G26" t="str">
        <v>8 oz</v>
      </c>
      <c r="H26" s="1">
        <v>13.32</v>
      </c>
      <c r="I26" s="1">
        <v>14.39</v>
      </c>
      <c r="J26" s="2">
        <v>0.6574</v>
      </c>
      <c r="K26" s="2">
        <v>0.4916013437849944</v>
      </c>
      <c r="L26" s="2">
        <v>0.7905</v>
      </c>
      <c r="M26" t="str">
        <v/>
      </c>
      <c r="N26" s="1">
        <v>308.46000000000004</v>
      </c>
    </row>
    <row r="27">
      <c r="A27">
        <v>953035</v>
      </c>
      <c r="B27" t="str">
        <v>Cornish Roasting Chicken, Large</v>
      </c>
      <c r="C27" t="str">
        <v>Deck Family Farm</v>
      </c>
      <c r="D27" s="1">
        <v>3872.69</v>
      </c>
      <c r="E27" s="1">
        <v>2327.6</v>
      </c>
      <c r="F27" t="str">
        <v>No</v>
      </c>
      <c r="G27" t="str">
        <v>Large, 4.21 - 4.99 lbs</v>
      </c>
      <c r="H27" s="1">
        <v>31.56</v>
      </c>
      <c r="I27" s="1">
        <v>34.08</v>
      </c>
      <c r="J27" s="2">
        <v>0.6574</v>
      </c>
      <c r="K27" s="2">
        <v>0.4914933837429112</v>
      </c>
      <c r="L27" s="2">
        <v>0.6106</v>
      </c>
      <c r="M27" t="str">
        <v>Review</v>
      </c>
      <c r="N27" s="1">
        <v>300.520744</v>
      </c>
    </row>
    <row r="28">
      <c r="A28">
        <v>805758</v>
      </c>
      <c r="B28" t="str">
        <v>Frozen Blueberries</v>
      </c>
      <c r="C28" t="str">
        <v>Full Farm CSA</v>
      </c>
      <c r="D28" s="1">
        <v>3530.3300000000004</v>
      </c>
      <c r="E28" s="1">
        <v>2574</v>
      </c>
      <c r="F28" t="str">
        <v>Yes</v>
      </c>
      <c r="G28" t="str">
        <v>~1.0 lbs</v>
      </c>
      <c r="H28" s="1">
        <v>6.3</v>
      </c>
      <c r="I28" s="1">
        <v>6.8</v>
      </c>
      <c r="J28" s="2">
        <v>0.4</v>
      </c>
      <c r="K28" s="2">
        <v>0.3999999999999999</v>
      </c>
      <c r="L28" s="2">
        <v>0.5111</v>
      </c>
      <c r="M28" t="str">
        <v/>
      </c>
      <c r="N28" s="1">
        <v>273.95360800000003</v>
      </c>
    </row>
    <row r="29">
      <c r="A29">
        <v>941000</v>
      </c>
      <c r="B29" t="str">
        <v>Raw Honey, 1 quart</v>
      </c>
      <c r="C29" t="str">
        <v>Deck Family Farm</v>
      </c>
      <c r="D29" s="1">
        <v>3424.2699999999995</v>
      </c>
      <c r="E29" s="1">
        <v>2108.2200000000003</v>
      </c>
      <c r="F29" t="str">
        <v>Yes</v>
      </c>
      <c r="G29" t="str">
        <v>1 quart</v>
      </c>
      <c r="H29" s="1">
        <v>42.61</v>
      </c>
      <c r="I29" s="1">
        <v>46.02</v>
      </c>
      <c r="J29" s="2">
        <v>0.6574</v>
      </c>
      <c r="K29" s="2">
        <v>0.6573317775184753</v>
      </c>
      <c r="L29" s="2">
        <v>0.79</v>
      </c>
      <c r="M29" t="str">
        <v/>
      </c>
      <c r="N29" s="1">
        <v>265.723352</v>
      </c>
    </row>
    <row r="30">
      <c r="A30">
        <v>813080</v>
      </c>
      <c r="B30" t="str">
        <v>Pet Food, Organ Blend</v>
      </c>
      <c r="C30" t="str">
        <v>Deck Family Farm</v>
      </c>
      <c r="D30" s="1">
        <v>3267.600000000001</v>
      </c>
      <c r="E30" s="1">
        <v>1966.4700000000003</v>
      </c>
      <c r="F30" t="str">
        <v>Yes</v>
      </c>
      <c r="G30" t="str">
        <v>1.00 lbs</v>
      </c>
      <c r="H30" s="1">
        <v>10.76</v>
      </c>
      <c r="I30" s="1">
        <v>11.62</v>
      </c>
      <c r="J30" s="2">
        <v>0.6574</v>
      </c>
      <c r="K30" s="2">
        <v>0.6579352850539291</v>
      </c>
      <c r="L30" s="2">
        <v>0.7904</v>
      </c>
      <c r="M30" t="str">
        <v/>
      </c>
      <c r="N30" s="1">
        <v>253.56576000000007</v>
      </c>
    </row>
    <row r="31">
      <c r="A31">
        <v>1004599</v>
      </c>
      <c r="B31" t="str">
        <v>Red Ranger Roasting Chicken, Medium</v>
      </c>
      <c r="C31" t="str">
        <v>Deck Family Farm</v>
      </c>
      <c r="D31" s="1">
        <v>3220.87</v>
      </c>
      <c r="E31" s="1">
        <v>1901.64</v>
      </c>
      <c r="F31" t="str">
        <v>Yes</v>
      </c>
      <c r="G31" t="str">
        <v>Medium, 4.01 - 5.00 lbs</v>
      </c>
      <c r="H31" s="1">
        <v>40.41</v>
      </c>
      <c r="I31" s="1">
        <v>43.64</v>
      </c>
      <c r="J31" s="2">
        <v>0.6574</v>
      </c>
      <c r="K31" s="2">
        <v>0.6575061525840853</v>
      </c>
      <c r="L31" s="2">
        <v>0.79</v>
      </c>
      <c r="M31" t="str">
        <v/>
      </c>
      <c r="N31" s="1">
        <v>249.939512</v>
      </c>
    </row>
    <row r="32">
      <c r="A32">
        <v>840823</v>
      </c>
      <c r="B32" t="str">
        <v>Bulk English Breakfast Sausage</v>
      </c>
      <c r="C32" t="str">
        <v>Deck Family Farm's Hyland Artisinal Meats</v>
      </c>
      <c r="D32" s="1">
        <v>3162.48</v>
      </c>
      <c r="E32" s="1">
        <v>1902.0900000000001</v>
      </c>
      <c r="F32" t="str">
        <v>No</v>
      </c>
      <c r="G32" t="str">
        <v>12 oz</v>
      </c>
      <c r="H32" s="1">
        <v>14.8</v>
      </c>
      <c r="I32" s="1">
        <v>15.98</v>
      </c>
      <c r="J32" s="2">
        <v>0.6574</v>
      </c>
      <c r="K32" s="2">
        <v>0.6573348264277716</v>
      </c>
      <c r="L32" s="2">
        <v>0.7895</v>
      </c>
      <c r="M32" t="str">
        <v/>
      </c>
      <c r="N32" s="1">
        <v>245.408448</v>
      </c>
    </row>
    <row r="33">
      <c r="A33">
        <v>805654</v>
      </c>
      <c r="B33" t="str">
        <v>Pork Shoulder Roast, Small</v>
      </c>
      <c r="C33" t="str">
        <v>Deck Family Farm</v>
      </c>
      <c r="D33" s="1">
        <v>2957.62</v>
      </c>
      <c r="E33" s="1">
        <v>1889.7300000000002</v>
      </c>
      <c r="F33" t="str">
        <v>Yes</v>
      </c>
      <c r="G33" t="str">
        <v>Small, 2.00 - 2.79 lbs</v>
      </c>
      <c r="H33" s="1">
        <v>38.67</v>
      </c>
      <c r="I33" s="1">
        <v>41.76</v>
      </c>
      <c r="J33" s="2">
        <v>0.6574</v>
      </c>
      <c r="K33" s="2">
        <v>0.6575225032147451</v>
      </c>
      <c r="L33" s="2">
        <v>0.79</v>
      </c>
      <c r="M33" t="str">
        <v/>
      </c>
      <c r="N33" s="1">
        <v>229.511312</v>
      </c>
    </row>
    <row r="34">
      <c r="A34">
        <v>805686</v>
      </c>
      <c r="B34" t="str">
        <v>Fresh Garlic Sausage Links</v>
      </c>
      <c r="C34" t="str">
        <v>Deck Family Farm</v>
      </c>
      <c r="D34" s="1">
        <v>2853.8199999999997</v>
      </c>
      <c r="E34" s="1">
        <v>1751.3</v>
      </c>
      <c r="F34" t="str">
        <v>Yes</v>
      </c>
      <c r="G34" t="str">
        <v>12 oz</v>
      </c>
      <c r="H34" s="1">
        <v>17.49</v>
      </c>
      <c r="I34" s="1">
        <v>18.89</v>
      </c>
      <c r="J34" s="2">
        <v>0.6574</v>
      </c>
      <c r="K34" s="2">
        <v>0.6578199052132698</v>
      </c>
      <c r="L34" s="2">
        <v>0.7905</v>
      </c>
      <c r="M34" t="str">
        <v/>
      </c>
      <c r="N34" s="1">
        <v>221.45643199999998</v>
      </c>
    </row>
    <row r="35">
      <c r="A35">
        <v>805477</v>
      </c>
      <c r="B35" t="str">
        <v>Sour Cream</v>
      </c>
      <c r="C35" t="str">
        <v>Creamy Cow, LLC</v>
      </c>
      <c r="D35" s="1">
        <v>2839.2000000000003</v>
      </c>
      <c r="E35" s="1">
        <v>2028</v>
      </c>
      <c r="F35" t="str">
        <v>Yes</v>
      </c>
      <c r="G35" t="str">
        <v>package</v>
      </c>
      <c r="H35" s="1">
        <v>16.8</v>
      </c>
      <c r="I35" s="1">
        <v>18.14</v>
      </c>
      <c r="J35" s="2">
        <v>0.4</v>
      </c>
      <c r="K35" s="2">
        <v>0.40000000000000013</v>
      </c>
      <c r="L35" s="2">
        <v>0.5117</v>
      </c>
      <c r="M35" t="str">
        <v/>
      </c>
      <c r="N35" s="1">
        <v>220.32192</v>
      </c>
    </row>
    <row r="36">
      <c r="A36">
        <v>805685</v>
      </c>
      <c r="B36" t="str">
        <v>Stewing Hen</v>
      </c>
      <c r="C36" t="str">
        <v>Deck Family Farm</v>
      </c>
      <c r="D36" s="1">
        <v>2755.3599999999997</v>
      </c>
      <c r="E36" s="1">
        <v>1715.7399999999998</v>
      </c>
      <c r="F36" t="str">
        <v>Yes</v>
      </c>
      <c r="G36" t="str">
        <v>2 - 3 lbs</v>
      </c>
      <c r="H36" s="1">
        <v>19.74</v>
      </c>
      <c r="I36" s="1">
        <v>21.32</v>
      </c>
      <c r="J36" s="2">
        <v>0.6574</v>
      </c>
      <c r="K36" s="2">
        <v>0.6574307304785894</v>
      </c>
      <c r="L36" s="2">
        <v>0.7901</v>
      </c>
      <c r="M36" t="str">
        <v/>
      </c>
      <c r="N36" s="1">
        <v>213.81593599999997</v>
      </c>
    </row>
    <row r="37">
      <c r="A37">
        <v>953036</v>
      </c>
      <c r="B37" t="str">
        <v>Cornish Roasting Chicken, Medium</v>
      </c>
      <c r="C37" t="str">
        <v>Deck Family Farm</v>
      </c>
      <c r="D37" s="1">
        <v>2728.3</v>
      </c>
      <c r="E37" s="1">
        <v>1711.8999999999999</v>
      </c>
      <c r="F37" t="str">
        <v>Yes</v>
      </c>
      <c r="G37" t="str">
        <v>Medium, 3.20 - 4.20 lbs</v>
      </c>
      <c r="H37" s="1">
        <v>26.88</v>
      </c>
      <c r="I37" s="1">
        <v>29.03</v>
      </c>
      <c r="J37" s="2">
        <v>0.6574</v>
      </c>
      <c r="K37" s="2">
        <v>0.4916759156492785</v>
      </c>
      <c r="L37" s="2">
        <v>0.79</v>
      </c>
      <c r="M37" t="str">
        <v/>
      </c>
      <c r="N37" s="1">
        <v>211.71608</v>
      </c>
    </row>
    <row r="38">
      <c r="A38">
        <v>813092</v>
      </c>
      <c r="B38" t="str">
        <v>Ground Lamb</v>
      </c>
      <c r="C38" t="str">
        <v>Deck Family Farm</v>
      </c>
      <c r="D38" s="1">
        <v>2669.7799999999997</v>
      </c>
      <c r="E38" s="1">
        <v>1490.4</v>
      </c>
      <c r="F38" t="str">
        <v>No</v>
      </c>
      <c r="G38" t="str">
        <v>1.00 lbs</v>
      </c>
      <c r="H38" s="1">
        <v>15.25</v>
      </c>
      <c r="I38" s="1">
        <v>16.47</v>
      </c>
      <c r="J38" s="2">
        <v>0.6574</v>
      </c>
      <c r="K38" s="2">
        <v>0.6576086956521741</v>
      </c>
      <c r="L38" s="2">
        <v>0.7902</v>
      </c>
      <c r="M38" t="str">
        <v/>
      </c>
      <c r="N38" s="1">
        <v>207.17492799999997</v>
      </c>
    </row>
    <row r="39">
      <c r="A39">
        <v>913652</v>
      </c>
      <c r="B39" t="str">
        <v>Bulk Farm Made Chorizo Sausage</v>
      </c>
      <c r="C39" t="str">
        <v>Deck Family Farm's Hyland Artisinal Meats</v>
      </c>
      <c r="D39" s="1">
        <v>2622.06</v>
      </c>
      <c r="E39" s="1">
        <v>1609.73</v>
      </c>
      <c r="F39" t="str">
        <v>Yes</v>
      </c>
      <c r="G39" t="str">
        <v>12 oz</v>
      </c>
      <c r="H39" s="1">
        <v>16.14</v>
      </c>
      <c r="I39" s="1">
        <v>17.43</v>
      </c>
      <c r="J39" s="2">
        <v>0.6574</v>
      </c>
      <c r="K39" s="2">
        <v>0.6570841889117043</v>
      </c>
      <c r="L39" s="2">
        <v>0.7895</v>
      </c>
      <c r="M39" t="str">
        <v/>
      </c>
      <c r="N39" s="1">
        <v>203.471856</v>
      </c>
    </row>
    <row r="40">
      <c r="A40">
        <v>805470</v>
      </c>
      <c r="B40" t="str">
        <v>Raw Cultured Butter</v>
      </c>
      <c r="C40" t="str">
        <v>Creamy Cow, LLC</v>
      </c>
      <c r="D40" s="1">
        <v>2548</v>
      </c>
      <c r="E40" s="1">
        <v>1820</v>
      </c>
      <c r="F40" t="str">
        <v>Yes</v>
      </c>
      <c r="G40" t="str">
        <v>0.5 lbs</v>
      </c>
      <c r="H40" s="1">
        <v>19.6</v>
      </c>
      <c r="I40" s="1">
        <v>21.17</v>
      </c>
      <c r="J40" s="2">
        <v>0.4</v>
      </c>
      <c r="K40" s="2">
        <v>0.40000000000000013</v>
      </c>
      <c r="L40" s="2">
        <v>0.5121</v>
      </c>
      <c r="M40" t="str">
        <v/>
      </c>
      <c r="N40" s="1">
        <v>197.7248</v>
      </c>
    </row>
    <row r="41">
      <c r="A41">
        <v>805692</v>
      </c>
      <c r="B41" t="str">
        <v>Sweet Italian Sausage Links</v>
      </c>
      <c r="C41" t="str">
        <v>Deck Family Farm</v>
      </c>
      <c r="D41" s="1">
        <v>2472.05</v>
      </c>
      <c r="E41" s="1">
        <v>1487.55</v>
      </c>
      <c r="F41" t="str">
        <v>Yes</v>
      </c>
      <c r="G41" t="str">
        <v>12 oz</v>
      </c>
      <c r="H41" s="1">
        <v>17.49</v>
      </c>
      <c r="I41" s="1">
        <v>18.89</v>
      </c>
      <c r="J41" s="2">
        <v>0.6574</v>
      </c>
      <c r="K41" s="2">
        <v>0.6578199052132698</v>
      </c>
      <c r="L41" s="2">
        <v>0.7905</v>
      </c>
      <c r="M41" t="str">
        <v/>
      </c>
      <c r="N41" s="1">
        <v>191.83108000000001</v>
      </c>
    </row>
    <row r="42">
      <c r="A42">
        <v>894281</v>
      </c>
      <c r="B42" t="str">
        <v>Beef Short Rib</v>
      </c>
      <c r="C42" t="str">
        <v>Deck Family Farm</v>
      </c>
      <c r="D42" s="1">
        <v>2408.13</v>
      </c>
      <c r="E42" s="1">
        <v>1453.14</v>
      </c>
      <c r="F42" t="str">
        <v>Yes</v>
      </c>
      <c r="G42" t="str">
        <v>1.30 - 2.10 lbs</v>
      </c>
      <c r="H42" s="1">
        <v>29.73</v>
      </c>
      <c r="I42" s="1">
        <v>32.11</v>
      </c>
      <c r="J42" s="2">
        <v>0.6574</v>
      </c>
      <c r="K42" s="2">
        <v>0.6571906354515049</v>
      </c>
      <c r="L42" s="2">
        <v>0.7899</v>
      </c>
      <c r="M42" t="str">
        <v/>
      </c>
      <c r="N42" s="1">
        <v>186.870888</v>
      </c>
    </row>
    <row r="43">
      <c r="A43">
        <v>805679</v>
      </c>
      <c r="B43" t="str">
        <v>Chicken Part, Wings</v>
      </c>
      <c r="C43" t="str">
        <v>Deck Family Farm</v>
      </c>
      <c r="D43" s="1">
        <v>2361.92</v>
      </c>
      <c r="E43" s="1">
        <v>1409.8799999999997</v>
      </c>
      <c r="F43" t="str">
        <v>Yes</v>
      </c>
      <c r="G43" t="str">
        <v>1.50 - 2.00</v>
      </c>
      <c r="H43" s="1">
        <v>18.84</v>
      </c>
      <c r="I43" s="1">
        <v>20.35</v>
      </c>
      <c r="J43" s="2">
        <v>0.6574</v>
      </c>
      <c r="K43" s="2">
        <v>0.6569920844327177</v>
      </c>
      <c r="L43" s="2">
        <v>0.7898</v>
      </c>
      <c r="M43" t="str">
        <v/>
      </c>
      <c r="N43" s="1">
        <v>183.28499200000002</v>
      </c>
    </row>
    <row r="44">
      <c r="A44">
        <v>941002</v>
      </c>
      <c r="B44" t="str">
        <v>Brisket, Small</v>
      </c>
      <c r="C44" t="str">
        <v>Deck Family Farm</v>
      </c>
      <c r="D44" s="1">
        <v>2349.05</v>
      </c>
      <c r="E44" s="1">
        <v>1417.35</v>
      </c>
      <c r="F44" t="str">
        <v>Yes</v>
      </c>
      <c r="G44" t="str">
        <v>Small, 2.30 - 2.99 lbs</v>
      </c>
      <c r="H44" s="1">
        <v>42.71</v>
      </c>
      <c r="I44" s="1">
        <v>46.13</v>
      </c>
      <c r="J44" s="2">
        <v>0.6574</v>
      </c>
      <c r="K44" s="2">
        <v>0.6573535118354676</v>
      </c>
      <c r="L44" s="2">
        <v>0.7901</v>
      </c>
      <c r="M44" t="str">
        <v/>
      </c>
      <c r="N44" s="1">
        <v>182.28628</v>
      </c>
    </row>
    <row r="45">
      <c r="A45">
        <v>871793</v>
      </c>
      <c r="B45" t="str">
        <v>Sweet Onion</v>
      </c>
      <c r="C45" t="str">
        <v>Organically Grown Company</v>
      </c>
      <c r="D45" s="1">
        <v>2322.03</v>
      </c>
      <c r="E45" s="1">
        <v>1655.8499999999997</v>
      </c>
      <c r="F45" t="str">
        <v>No</v>
      </c>
      <c r="G45" t="str">
        <v>1lb</v>
      </c>
      <c r="H45" s="1">
        <v>1.47</v>
      </c>
      <c r="I45" s="1">
        <v>1.59</v>
      </c>
      <c r="J45" s="2">
        <v>0.4</v>
      </c>
      <c r="K45" s="2">
        <v>0.3999999999999999</v>
      </c>
      <c r="L45" s="2">
        <v>0.5143</v>
      </c>
      <c r="M45" t="str">
        <v/>
      </c>
      <c r="N45" s="1">
        <v>180.189528</v>
      </c>
    </row>
    <row r="46">
      <c r="A46">
        <v>940998</v>
      </c>
      <c r="B46" t="str">
        <v>Raw Honey, 1/2 pint</v>
      </c>
      <c r="C46" t="str">
        <v>Deck Family Farm</v>
      </c>
      <c r="D46" s="1">
        <v>2304.88</v>
      </c>
      <c r="E46" s="1">
        <v>1398.4000000000003</v>
      </c>
      <c r="F46" t="str">
        <v>Yes</v>
      </c>
      <c r="G46" t="str">
        <v>1/2 pint</v>
      </c>
      <c r="H46" s="1">
        <v>15.25</v>
      </c>
      <c r="I46" s="1">
        <v>16.47</v>
      </c>
      <c r="J46" s="2">
        <v>0.6574</v>
      </c>
      <c r="K46" s="2">
        <v>0.6576086956521741</v>
      </c>
      <c r="L46" s="2">
        <v>0.7902</v>
      </c>
      <c r="M46" t="str">
        <v/>
      </c>
      <c r="N46" s="1">
        <v>178.858688</v>
      </c>
    </row>
    <row r="47">
      <c r="A47">
        <v>805827</v>
      </c>
      <c r="B47" t="str">
        <v>Sungold Cherry Tomato Pint</v>
      </c>
      <c r="C47" t="str">
        <v>Organically Grown Company</v>
      </c>
      <c r="D47" s="1">
        <v>2293.2000000000003</v>
      </c>
      <c r="E47" s="1">
        <v>1305.5</v>
      </c>
      <c r="F47" t="str">
        <v>No</v>
      </c>
      <c r="G47" t="str">
        <v>each</v>
      </c>
      <c r="H47" s="1">
        <v>4.9</v>
      </c>
      <c r="I47" s="1">
        <v>5.29</v>
      </c>
      <c r="J47" s="2">
        <v>0.4</v>
      </c>
      <c r="K47" s="2">
        <v>0.40000000000000013</v>
      </c>
      <c r="L47" s="2">
        <v>0.5114</v>
      </c>
      <c r="M47" t="str">
        <v/>
      </c>
      <c r="N47" s="1">
        <v>177.95232000000001</v>
      </c>
    </row>
    <row r="48">
      <c r="A48">
        <v>805472</v>
      </c>
      <c r="B48" t="str">
        <v>Raw Farmer's Cheese</v>
      </c>
      <c r="C48" t="str">
        <v>Creamy Cow, LLC</v>
      </c>
      <c r="D48" s="1">
        <v>2254</v>
      </c>
      <c r="E48" s="1">
        <v>1610</v>
      </c>
      <c r="F48" t="str">
        <v>Yes</v>
      </c>
      <c r="G48" t="str">
        <v>12 oz</v>
      </c>
      <c r="H48" s="1">
        <v>14</v>
      </c>
      <c r="I48" s="1">
        <v>15.12</v>
      </c>
      <c r="J48" s="2">
        <v>0.4</v>
      </c>
      <c r="K48" s="2">
        <v>0.3999999999999999</v>
      </c>
      <c r="L48" s="2">
        <v>0.512</v>
      </c>
      <c r="M48" t="str">
        <v/>
      </c>
      <c r="N48" s="1">
        <v>174.91039999999998</v>
      </c>
    </row>
    <row r="49">
      <c r="A49">
        <v>805673</v>
      </c>
      <c r="B49" t="str">
        <v>Cornish Roasting Chicken, Extra Large</v>
      </c>
      <c r="C49" t="str">
        <v>Deck Family Farm</v>
      </c>
      <c r="D49" s="1">
        <v>2206.7500000000005</v>
      </c>
      <c r="E49" s="1">
        <v>1285.7399999999998</v>
      </c>
      <c r="F49" t="str">
        <v>No</v>
      </c>
      <c r="G49" t="str">
        <v>Extra Large, 5.00 - 6.00 lbs</v>
      </c>
      <c r="H49" s="1">
        <v>35.52</v>
      </c>
      <c r="I49" s="1">
        <v>38.36</v>
      </c>
      <c r="J49" s="2">
        <v>0.6574</v>
      </c>
      <c r="K49" s="2">
        <v>0.49181016379672426</v>
      </c>
      <c r="L49" s="2">
        <v>0.6111</v>
      </c>
      <c r="M49" t="str">
        <v>Review</v>
      </c>
      <c r="N49" s="1">
        <v>171.24380000000005</v>
      </c>
    </row>
    <row r="50">
      <c r="A50">
        <v>806161</v>
      </c>
      <c r="B50" t="str">
        <v>Raw Honey, 1 pint</v>
      </c>
      <c r="C50" t="str">
        <v>Deck Family Farm</v>
      </c>
      <c r="D50" s="1">
        <v>2174.6000000000004</v>
      </c>
      <c r="E50" s="1">
        <v>1336.65</v>
      </c>
      <c r="F50" t="str">
        <v>Yes</v>
      </c>
      <c r="G50" t="str">
        <v>1 pint</v>
      </c>
      <c r="H50" s="1">
        <v>23.32</v>
      </c>
      <c r="I50" s="1">
        <v>25.19</v>
      </c>
      <c r="J50" s="2">
        <v>0.6574</v>
      </c>
      <c r="K50" s="2">
        <v>0.6574271499644633</v>
      </c>
      <c r="L50" s="2">
        <v>0.7903</v>
      </c>
      <c r="M50" t="str">
        <v/>
      </c>
      <c r="N50" s="1">
        <v>168.74896000000004</v>
      </c>
    </row>
    <row r="51">
      <c r="A51">
        <v>871143</v>
      </c>
      <c r="B51" t="str">
        <v>Hot Italian Sausage Links</v>
      </c>
      <c r="C51" t="str">
        <v>Deck Family Farm's Hyland Artisinal Meats</v>
      </c>
      <c r="D51" s="1">
        <v>2154.66</v>
      </c>
      <c r="E51" s="1">
        <v>1298.4</v>
      </c>
      <c r="F51" t="str">
        <v>Yes</v>
      </c>
      <c r="G51" t="str">
        <v>4 links/ pack 14 oz pack</v>
      </c>
      <c r="H51" s="1">
        <v>17.93</v>
      </c>
      <c r="I51" s="1">
        <v>19.36</v>
      </c>
      <c r="J51" s="2">
        <v>0.6574</v>
      </c>
      <c r="K51" s="2">
        <v>0.6571164510166358</v>
      </c>
      <c r="L51" s="2">
        <v>0.7893</v>
      </c>
      <c r="M51" t="str">
        <v/>
      </c>
      <c r="N51" s="1">
        <v>167.20161599999997</v>
      </c>
    </row>
    <row r="52">
      <c r="A52">
        <v>836368</v>
      </c>
      <c r="B52" t="str">
        <v>Mixed Dried Fruit</v>
      </c>
      <c r="C52" t="str">
        <v>Small is Beautiful Farm</v>
      </c>
      <c r="D52" s="1">
        <v>2095.7999999999997</v>
      </c>
      <c r="E52" s="1">
        <v>1491</v>
      </c>
      <c r="F52" t="str">
        <v>No</v>
      </c>
      <c r="G52" t="str">
        <v>1/2 Lb. bag</v>
      </c>
      <c r="H52" s="1">
        <v>9.8</v>
      </c>
      <c r="I52" s="1">
        <v>10.58</v>
      </c>
      <c r="J52" s="2">
        <v>0.4</v>
      </c>
      <c r="K52" s="2">
        <v>0.40000000000000013</v>
      </c>
      <c r="L52" s="2">
        <v>0.5114</v>
      </c>
      <c r="M52" t="str">
        <v/>
      </c>
      <c r="N52" s="1">
        <v>162.63407999999998</v>
      </c>
    </row>
    <row r="53">
      <c r="A53">
        <v>805667</v>
      </c>
      <c r="B53" t="str">
        <v>Beef Stew Meat</v>
      </c>
      <c r="C53" t="str">
        <v>Deck Family Farm</v>
      </c>
      <c r="D53" s="1">
        <v>2040.9900000000002</v>
      </c>
      <c r="E53" s="1">
        <v>1225.02</v>
      </c>
      <c r="F53" t="str">
        <v>Yes</v>
      </c>
      <c r="G53" t="str">
        <v>1.1 - 1.3 lbs</v>
      </c>
      <c r="H53" s="1">
        <v>19.91</v>
      </c>
      <c r="I53" s="1">
        <v>21.5</v>
      </c>
      <c r="J53" s="2">
        <v>0.6574</v>
      </c>
      <c r="K53" s="2">
        <v>0.6577851790174856</v>
      </c>
      <c r="L53" s="2">
        <v>0.7902</v>
      </c>
      <c r="M53" t="str">
        <v/>
      </c>
      <c r="N53" s="1">
        <v>158.38082400000002</v>
      </c>
    </row>
    <row r="54">
      <c r="A54">
        <v>813075</v>
      </c>
      <c r="B54" t="str">
        <v>Beef Flat Iron Steak</v>
      </c>
      <c r="C54" t="str">
        <v>Deck Family Farm</v>
      </c>
      <c r="D54" s="1">
        <v>1972.1200000000001</v>
      </c>
      <c r="E54" s="1">
        <v>1190.0399999999997</v>
      </c>
      <c r="F54" t="str">
        <v>Yes</v>
      </c>
      <c r="G54" t="str">
        <v>0.70 - 1.10 lbs</v>
      </c>
      <c r="H54" s="1">
        <v>20.98</v>
      </c>
      <c r="I54" s="1">
        <v>22.66</v>
      </c>
      <c r="J54" s="2">
        <v>0.6574</v>
      </c>
      <c r="K54" s="2">
        <v>0.6571879936808847</v>
      </c>
      <c r="L54" s="2">
        <v>0.7899</v>
      </c>
      <c r="M54" t="str">
        <v/>
      </c>
      <c r="N54" s="1">
        <v>153.03651200000002</v>
      </c>
    </row>
    <row r="55">
      <c r="A55">
        <v>1125866</v>
      </c>
      <c r="B55" t="str">
        <v>Orange Carrots</v>
      </c>
      <c r="C55" t="str">
        <v>Camas Swale Farm</v>
      </c>
      <c r="D55" s="1">
        <v>1968.4</v>
      </c>
      <c r="E55" s="1">
        <v>1285</v>
      </c>
      <c r="F55" t="str">
        <v>No</v>
      </c>
      <c r="G55" t="str">
        <v>1 bunch</v>
      </c>
      <c r="H55" s="1">
        <v>3.5</v>
      </c>
      <c r="I55" s="1">
        <v>3.78</v>
      </c>
      <c r="J55" s="2">
        <v>0.4</v>
      </c>
      <c r="K55" s="2">
        <v>0.3999999999999999</v>
      </c>
      <c r="L55" s="2">
        <v>0.512</v>
      </c>
      <c r="M55" t="str">
        <v/>
      </c>
      <c r="N55" s="1">
        <v>152.74784</v>
      </c>
    </row>
    <row r="56">
      <c r="A56">
        <v>805687</v>
      </c>
      <c r="B56" t="str">
        <v>Summer Sausage</v>
      </c>
      <c r="C56" t="str">
        <v>Deck Family Farm</v>
      </c>
      <c r="D56" s="1">
        <v>1924.1</v>
      </c>
      <c r="E56" s="1">
        <v>1159.1999999999998</v>
      </c>
      <c r="F56" t="str">
        <v>Yes</v>
      </c>
      <c r="G56" t="str">
        <v>8 oz</v>
      </c>
      <c r="H56" s="1">
        <v>15.25</v>
      </c>
      <c r="I56" s="1">
        <v>16.47</v>
      </c>
      <c r="J56" s="2">
        <v>0.6574</v>
      </c>
      <c r="K56" s="2">
        <v>0.6576086956521741</v>
      </c>
      <c r="L56" s="2">
        <v>0.7902</v>
      </c>
      <c r="M56" t="str">
        <v/>
      </c>
      <c r="N56" s="1">
        <v>149.31016</v>
      </c>
    </row>
    <row r="57">
      <c r="A57">
        <v>813086</v>
      </c>
      <c r="B57" t="str">
        <v>Country Sausage, Bulk</v>
      </c>
      <c r="C57" t="str">
        <v>Deck Family Farm</v>
      </c>
      <c r="D57" s="1">
        <v>1771.33</v>
      </c>
      <c r="E57" s="1">
        <v>1082.31</v>
      </c>
      <c r="F57" t="str">
        <v>Yes</v>
      </c>
      <c r="G57" t="str">
        <v>12 oz</v>
      </c>
      <c r="H57" s="1">
        <v>13.91</v>
      </c>
      <c r="I57" s="1">
        <v>15.02</v>
      </c>
      <c r="J57" s="2">
        <v>0.6574</v>
      </c>
      <c r="K57" s="2">
        <v>0.6579261025029797</v>
      </c>
      <c r="L57" s="2">
        <v>0.7902</v>
      </c>
      <c r="M57" t="str">
        <v/>
      </c>
      <c r="N57" s="1">
        <v>137.455208</v>
      </c>
    </row>
    <row r="58">
      <c r="A58">
        <v>1028364</v>
      </c>
      <c r="B58" t="str">
        <v>Soft-neck Garlic ( CA )</v>
      </c>
      <c r="C58" t="str">
        <v>Organically Grown Company</v>
      </c>
      <c r="D58" s="1">
        <v>1754.8000000000002</v>
      </c>
      <c r="E58" s="1">
        <v>1250.2</v>
      </c>
      <c r="F58" t="str">
        <v>No</v>
      </c>
      <c r="G58" t="str">
        <v>1/2 lb</v>
      </c>
      <c r="H58" s="1">
        <v>3.72</v>
      </c>
      <c r="I58" s="1">
        <v>4.02</v>
      </c>
      <c r="J58" s="2">
        <v>0.4</v>
      </c>
      <c r="K58" s="2">
        <v>0.3984962406015038</v>
      </c>
      <c r="L58" s="2">
        <v>0.5113</v>
      </c>
      <c r="M58" t="str">
        <v/>
      </c>
      <c r="N58" s="1">
        <v>136.17248</v>
      </c>
    </row>
    <row r="59">
      <c r="A59">
        <v>805950</v>
      </c>
      <c r="B59" t="str">
        <v>Bi-Color Corn</v>
      </c>
      <c r="C59" t="str">
        <v>Camas Swale Farm</v>
      </c>
      <c r="D59" s="1">
        <v>1740.48</v>
      </c>
      <c r="E59" s="1">
        <v>1155.6</v>
      </c>
      <c r="F59" t="str">
        <v>Yes</v>
      </c>
      <c r="G59" t="str">
        <v>each</v>
      </c>
      <c r="H59" s="1">
        <v>1.54</v>
      </c>
      <c r="I59" s="1">
        <v>1.66</v>
      </c>
      <c r="J59" s="2">
        <v>0.4</v>
      </c>
      <c r="K59" s="2">
        <v>0.3999999999999999</v>
      </c>
      <c r="L59" s="2">
        <v>0.5091</v>
      </c>
      <c r="M59" t="str">
        <v/>
      </c>
      <c r="N59" s="1">
        <v>135.061248</v>
      </c>
    </row>
    <row r="60">
      <c r="A60">
        <v>813084</v>
      </c>
      <c r="B60" t="str">
        <v>Bratwurst</v>
      </c>
      <c r="C60" t="str">
        <v>Deck Family Farm</v>
      </c>
      <c r="D60" s="1">
        <v>1731.5100000000002</v>
      </c>
      <c r="E60" s="1">
        <v>1044.45</v>
      </c>
      <c r="F60" t="str">
        <v>Yes</v>
      </c>
      <c r="G60" t="str">
        <v>12 oz</v>
      </c>
      <c r="H60" s="1">
        <v>17.49</v>
      </c>
      <c r="I60" s="1">
        <v>18.89</v>
      </c>
      <c r="J60" s="2">
        <v>0.6574</v>
      </c>
      <c r="K60" s="2">
        <v>0.6578199052132698</v>
      </c>
      <c r="L60" s="2">
        <v>0.7905</v>
      </c>
      <c r="M60" t="str">
        <v/>
      </c>
      <c r="N60" s="1">
        <v>134.365176</v>
      </c>
    </row>
    <row r="61">
      <c r="A61">
        <v>805845</v>
      </c>
      <c r="B61" t="str">
        <v>Yellow Potatoes (Canada Gold)</v>
      </c>
      <c r="C61" t="str">
        <v>Winter Green Farm</v>
      </c>
      <c r="D61" s="1">
        <v>1661.6699999999998</v>
      </c>
      <c r="E61" s="1">
        <v>1614.65</v>
      </c>
      <c r="F61" t="str">
        <v>No</v>
      </c>
      <c r="G61" t="str">
        <v>1 lb</v>
      </c>
      <c r="H61" s="1">
        <v>3.01</v>
      </c>
      <c r="I61" s="1">
        <v>3.25</v>
      </c>
      <c r="J61" s="2">
        <v>0.4</v>
      </c>
      <c r="K61" s="2">
        <v>0.3999999999999999</v>
      </c>
      <c r="L61" s="2">
        <v>0.5116</v>
      </c>
      <c r="M61" t="str">
        <v/>
      </c>
      <c r="N61" s="1">
        <v>128.94559199999998</v>
      </c>
    </row>
    <row r="62">
      <c r="A62">
        <v>941001</v>
      </c>
      <c r="B62" t="str">
        <v>Brisket, Medium</v>
      </c>
      <c r="C62" t="str">
        <v>Deck Family Farm</v>
      </c>
      <c r="D62" s="1">
        <v>1652.3</v>
      </c>
      <c r="E62" s="1">
        <v>996.9599999999999</v>
      </c>
      <c r="F62" t="str">
        <v>Yes</v>
      </c>
      <c r="G62" t="str">
        <v>Medium, 3.00 - 3.99 lbs</v>
      </c>
      <c r="H62" s="1">
        <v>53.3</v>
      </c>
      <c r="I62" s="1">
        <v>57.56</v>
      </c>
      <c r="J62" s="2">
        <v>0.6574</v>
      </c>
      <c r="K62" s="2">
        <v>0.6573383084577116</v>
      </c>
      <c r="L62" s="2">
        <v>0.7898</v>
      </c>
      <c r="M62" t="str">
        <v/>
      </c>
      <c r="N62" s="1">
        <v>128.21848</v>
      </c>
    </row>
    <row r="63">
      <c r="A63">
        <v>805471</v>
      </c>
      <c r="B63" t="str">
        <v>Raw Cultured Buttermilk</v>
      </c>
      <c r="C63" t="str">
        <v>Creamy Cow, LLC</v>
      </c>
      <c r="D63" s="1">
        <v>1650</v>
      </c>
      <c r="E63" s="1">
        <v>1210</v>
      </c>
      <c r="F63" t="str">
        <v>Yes</v>
      </c>
      <c r="G63" t="str">
        <v>1 quart</v>
      </c>
      <c r="H63" s="1">
        <v>15</v>
      </c>
      <c r="I63" s="1">
        <v>16.2</v>
      </c>
      <c r="J63" s="2">
        <v>0.4</v>
      </c>
      <c r="K63" s="2">
        <v>0.36363636363636354</v>
      </c>
      <c r="L63" s="2">
        <v>0.4727</v>
      </c>
      <c r="M63" t="str">
        <v>Review</v>
      </c>
      <c r="N63" s="1">
        <v>128.04</v>
      </c>
    </row>
    <row r="64">
      <c r="A64">
        <v>899385</v>
      </c>
      <c r="B64" t="str">
        <v>Broccoli</v>
      </c>
      <c r="C64" t="str">
        <v>Camas Swale Farm</v>
      </c>
      <c r="D64" s="1">
        <v>1623.44</v>
      </c>
      <c r="E64" s="1">
        <v>1550</v>
      </c>
      <c r="F64" t="str">
        <v>No</v>
      </c>
      <c r="G64" t="str">
        <v>ea</v>
      </c>
      <c r="H64" s="1">
        <v>7</v>
      </c>
      <c r="I64" s="1">
        <v>7.56</v>
      </c>
      <c r="J64" s="2">
        <v>0.4</v>
      </c>
      <c r="K64" s="2">
        <v>0.3999999999999999</v>
      </c>
      <c r="L64" s="2">
        <v>0.512</v>
      </c>
      <c r="M64" t="str">
        <v/>
      </c>
      <c r="N64" s="1">
        <v>125.978944</v>
      </c>
    </row>
    <row r="65">
      <c r="A65">
        <v>816242</v>
      </c>
      <c r="B65" t="str">
        <v>Baby Back Ribs</v>
      </c>
      <c r="C65" t="str">
        <v>Deck Family Farm</v>
      </c>
      <c r="D65" s="1">
        <v>1569.7800000000002</v>
      </c>
      <c r="E65" s="1">
        <v>946.8900000000001</v>
      </c>
      <c r="F65" t="str">
        <v>No</v>
      </c>
      <c r="G65" t="str">
        <v>0.90 - 1.50 lbs</v>
      </c>
      <c r="H65" s="1">
        <v>19.38</v>
      </c>
      <c r="I65" s="1">
        <v>20.93</v>
      </c>
      <c r="J65" s="2">
        <v>0.6574</v>
      </c>
      <c r="K65" s="2">
        <v>0.6578272027373824</v>
      </c>
      <c r="L65" s="2">
        <v>0.7904</v>
      </c>
      <c r="M65" t="str">
        <v/>
      </c>
      <c r="N65" s="1">
        <v>121.81492800000002</v>
      </c>
    </row>
    <row r="66">
      <c r="A66">
        <v>805661</v>
      </c>
      <c r="B66" t="str">
        <v>Red Ranger Roasting Chicken, Small</v>
      </c>
      <c r="C66" t="str">
        <v>Deck Family Farm</v>
      </c>
      <c r="D66" s="1">
        <v>1557.13</v>
      </c>
      <c r="E66" s="1">
        <v>871.2400000000002</v>
      </c>
      <c r="F66" t="str">
        <v>Yes</v>
      </c>
      <c r="G66" t="str">
        <v>Small, 3.00 - 4.00 lbs</v>
      </c>
      <c r="H66" s="1">
        <v>31.39</v>
      </c>
      <c r="I66" s="1">
        <v>33.9</v>
      </c>
      <c r="J66" s="2">
        <v>0.6574</v>
      </c>
      <c r="K66" s="2">
        <v>0.657338965153115</v>
      </c>
      <c r="L66" s="2">
        <v>0.7899</v>
      </c>
      <c r="M66" t="str">
        <v/>
      </c>
      <c r="N66" s="1">
        <v>120.833288</v>
      </c>
    </row>
    <row r="67">
      <c r="A67">
        <v>999641</v>
      </c>
      <c r="B67" t="str">
        <v>Heirloom Tomatoes</v>
      </c>
      <c r="C67" t="str">
        <v>Red Tail Growers</v>
      </c>
      <c r="D67" s="1">
        <v>1545.7400000000002</v>
      </c>
      <c r="E67" s="1">
        <v>975</v>
      </c>
      <c r="F67" t="str">
        <v>Yes</v>
      </c>
      <c r="G67" t="str">
        <v>pound</v>
      </c>
      <c r="H67" s="1">
        <v>4.48</v>
      </c>
      <c r="I67" s="1">
        <v>4.84</v>
      </c>
      <c r="J67" s="2">
        <v>0.4</v>
      </c>
      <c r="K67" s="2">
        <v>0.40000000000000013</v>
      </c>
      <c r="L67" s="2">
        <v>0.5125</v>
      </c>
      <c r="M67" t="str">
        <v/>
      </c>
      <c r="N67" s="1">
        <v>119.94942400000002</v>
      </c>
    </row>
    <row r="68">
      <c r="A68">
        <v>927368</v>
      </c>
      <c r="B68" t="str">
        <v>Broccoli Rapini</v>
      </c>
      <c r="C68" t="str">
        <v>Organically Grown Company</v>
      </c>
      <c r="D68" s="1">
        <v>1535.58</v>
      </c>
      <c r="E68" s="1">
        <v>1092.5</v>
      </c>
      <c r="F68" t="str">
        <v>No</v>
      </c>
      <c r="G68" t="str">
        <v>bu</v>
      </c>
      <c r="H68" s="1">
        <v>3.5</v>
      </c>
      <c r="I68" s="1">
        <v>3.78</v>
      </c>
      <c r="J68" s="2">
        <v>0.4</v>
      </c>
      <c r="K68" s="2">
        <v>0.3999999999999999</v>
      </c>
      <c r="L68" s="2">
        <v>0.512</v>
      </c>
      <c r="M68" t="str">
        <v/>
      </c>
      <c r="N68" s="1">
        <v>119.161008</v>
      </c>
    </row>
    <row r="69">
      <c r="A69">
        <v>805701</v>
      </c>
      <c r="B69" t="str">
        <v>Korean Style Beef Ribs</v>
      </c>
      <c r="C69" t="str">
        <v>Deck Family Farm</v>
      </c>
      <c r="D69" s="1">
        <v>1531.34</v>
      </c>
      <c r="E69" s="1">
        <v>919.24</v>
      </c>
      <c r="F69" t="str">
        <v>No</v>
      </c>
      <c r="G69" t="str">
        <v>1.20 - 1.40 lbs</v>
      </c>
      <c r="H69" s="1">
        <v>22.74</v>
      </c>
      <c r="I69" s="1">
        <v>24.56</v>
      </c>
      <c r="J69" s="2">
        <v>0.6574</v>
      </c>
      <c r="K69" s="2">
        <v>0.6574344023323613</v>
      </c>
      <c r="L69" s="2">
        <v>0.7901</v>
      </c>
      <c r="M69" t="str">
        <v/>
      </c>
      <c r="N69" s="1">
        <v>118.83198399999999</v>
      </c>
    </row>
    <row r="70">
      <c r="A70">
        <v>963826</v>
      </c>
      <c r="B70" t="str">
        <v>Lamb Sundried Tomato Basil Sausage</v>
      </c>
      <c r="C70" t="str">
        <v>Deck Family Farm</v>
      </c>
      <c r="D70" s="1">
        <v>1523.91</v>
      </c>
      <c r="E70" s="1">
        <v>919.56</v>
      </c>
      <c r="F70" t="str">
        <v>Yes</v>
      </c>
      <c r="G70" t="str">
        <v>12 oz</v>
      </c>
      <c r="H70" s="1">
        <v>19.29</v>
      </c>
      <c r="I70" s="1">
        <v>20.83</v>
      </c>
      <c r="J70" s="2">
        <v>0.6574</v>
      </c>
      <c r="K70" s="2">
        <v>0.6572164948453607</v>
      </c>
      <c r="L70" s="2">
        <v>0.7895</v>
      </c>
      <c r="M70" t="str">
        <v/>
      </c>
      <c r="N70" s="1">
        <v>118.255416</v>
      </c>
    </row>
    <row r="71">
      <c r="A71">
        <v>929452</v>
      </c>
      <c r="B71" t="str">
        <v>Skirt Steak, Large</v>
      </c>
      <c r="C71" t="str">
        <v>Deck Family Farm</v>
      </c>
      <c r="D71" s="1">
        <v>1515.8</v>
      </c>
      <c r="E71" s="1">
        <v>914.5500000000001</v>
      </c>
      <c r="F71" t="str">
        <v>No</v>
      </c>
      <c r="G71" t="str">
        <v>Large, .80 - 1.20 lbs</v>
      </c>
      <c r="H71" s="1">
        <v>23.32</v>
      </c>
      <c r="I71" s="1">
        <v>25.19</v>
      </c>
      <c r="J71" s="2">
        <v>0.6574</v>
      </c>
      <c r="K71" s="2">
        <v>0.6574271499644633</v>
      </c>
      <c r="L71" s="2">
        <v>0.7903</v>
      </c>
      <c r="M71" t="str">
        <v/>
      </c>
      <c r="N71" s="1">
        <v>117.62607999999999</v>
      </c>
    </row>
    <row r="72">
      <c r="A72">
        <v>816241</v>
      </c>
      <c r="B72" t="str">
        <v>Pork Spare Ribs</v>
      </c>
      <c r="C72" t="str">
        <v>Deck Family Farm</v>
      </c>
      <c r="D72" s="1">
        <v>1514.36</v>
      </c>
      <c r="E72" s="1">
        <v>981.0000000000001</v>
      </c>
      <c r="F72" t="str">
        <v>Yes</v>
      </c>
      <c r="G72" t="str">
        <v>2.00 - 3.00 lbs</v>
      </c>
      <c r="H72" s="1">
        <v>32.52</v>
      </c>
      <c r="I72" s="1">
        <v>35.12</v>
      </c>
      <c r="J72" s="2">
        <v>0.6574</v>
      </c>
      <c r="K72" s="2">
        <v>0.6574923547400613</v>
      </c>
      <c r="L72" s="2">
        <v>0.79</v>
      </c>
      <c r="M72" t="str">
        <v/>
      </c>
      <c r="N72" s="1">
        <v>117.51433599999999</v>
      </c>
    </row>
    <row r="73">
      <c r="A73">
        <v>805882</v>
      </c>
      <c r="B73" t="str">
        <v>Green Cabbage</v>
      </c>
      <c r="C73" t="str">
        <v>Red Tail Growers</v>
      </c>
      <c r="D73" s="1">
        <v>1513.47</v>
      </c>
      <c r="E73" s="1">
        <v>1125.8</v>
      </c>
      <c r="F73" t="str">
        <v>Yes</v>
      </c>
      <c r="G73" t="str">
        <v>each</v>
      </c>
      <c r="H73" s="1">
        <v>5.6</v>
      </c>
      <c r="I73" s="1">
        <v>6.05</v>
      </c>
      <c r="J73" s="2">
        <v>0.4</v>
      </c>
      <c r="K73" s="2">
        <v>0.3999999999999999</v>
      </c>
      <c r="L73" s="2">
        <v>0.5125</v>
      </c>
      <c r="M73" t="str">
        <v/>
      </c>
      <c r="N73" s="1">
        <v>117.445272</v>
      </c>
    </row>
    <row r="74">
      <c r="A74">
        <v>805977</v>
      </c>
      <c r="B74" t="str">
        <v>Salad Mix</v>
      </c>
      <c r="C74" t="str">
        <v>Little Wings</v>
      </c>
      <c r="D74" s="1">
        <v>1513.19</v>
      </c>
      <c r="E74" s="1">
        <v>1093.5</v>
      </c>
      <c r="F74" t="str">
        <v>No</v>
      </c>
      <c r="G74" t="str">
        <v>1/2 lb</v>
      </c>
      <c r="H74" s="1">
        <v>6.3</v>
      </c>
      <c r="I74" s="1">
        <v>6.8</v>
      </c>
      <c r="J74" s="2">
        <v>0.4</v>
      </c>
      <c r="K74" s="2">
        <v>0.3999999999999999</v>
      </c>
      <c r="L74" s="2">
        <v>0.5111</v>
      </c>
      <c r="M74" t="str">
        <v/>
      </c>
      <c r="N74" s="1">
        <v>117.423544</v>
      </c>
    </row>
    <row r="75">
      <c r="A75">
        <v>805781</v>
      </c>
      <c r="B75" t="str">
        <v>Red D'Anjou Pears</v>
      </c>
      <c r="C75" t="str">
        <v>Organically Grown Company</v>
      </c>
      <c r="D75" s="1">
        <v>1481.8500000000001</v>
      </c>
      <c r="E75" s="1">
        <v>1056</v>
      </c>
      <c r="F75" t="str">
        <v>No</v>
      </c>
      <c r="G75" t="str">
        <v>each</v>
      </c>
      <c r="H75" s="1">
        <v>1.4</v>
      </c>
      <c r="I75" s="1">
        <v>1.51</v>
      </c>
      <c r="J75" s="2">
        <v>0.4</v>
      </c>
      <c r="K75" s="2">
        <v>0.3999999999999999</v>
      </c>
      <c r="L75" s="2">
        <v>0.51</v>
      </c>
      <c r="M75" t="str">
        <v/>
      </c>
      <c r="N75" s="1">
        <v>114.99156</v>
      </c>
    </row>
    <row r="76">
      <c r="A76">
        <v>805720</v>
      </c>
      <c r="B76" t="str">
        <v>Peppered Knife Cut Beef Jerky</v>
      </c>
      <c r="C76" t="str">
        <v>Deck Family Farm</v>
      </c>
      <c r="D76" s="1">
        <v>1472.04</v>
      </c>
      <c r="E76" s="1">
        <v>905.8199999999999</v>
      </c>
      <c r="F76" t="str">
        <v>Yes</v>
      </c>
      <c r="G76" t="str">
        <v>3 oz</v>
      </c>
      <c r="H76" s="1">
        <v>16.14</v>
      </c>
      <c r="I76" s="1">
        <v>17.43</v>
      </c>
      <c r="J76" s="2">
        <v>0.6574</v>
      </c>
      <c r="K76" s="2">
        <v>0.6570841889117043</v>
      </c>
      <c r="L76" s="2">
        <v>0.7895</v>
      </c>
      <c r="M76" t="str">
        <v/>
      </c>
      <c r="N76" s="1">
        <v>114.23030399999999</v>
      </c>
    </row>
    <row r="77">
      <c r="A77">
        <v>1004980</v>
      </c>
      <c r="B77" t="str">
        <v>Romaine Lettuce</v>
      </c>
      <c r="C77" t="str">
        <v>Little Wings</v>
      </c>
      <c r="D77" s="1">
        <v>1467.1999999999998</v>
      </c>
      <c r="E77" s="1">
        <v>1102.25</v>
      </c>
      <c r="F77" t="str">
        <v>Yes</v>
      </c>
      <c r="G77" t="str">
        <v>each</v>
      </c>
      <c r="H77" s="1">
        <v>2.8</v>
      </c>
      <c r="I77" s="1">
        <v>3.02</v>
      </c>
      <c r="J77" s="2">
        <v>0.4</v>
      </c>
      <c r="K77" s="2">
        <v>0.3999999999999999</v>
      </c>
      <c r="L77" s="2">
        <v>0.51</v>
      </c>
      <c r="M77" t="str">
        <v/>
      </c>
      <c r="N77" s="1">
        <v>113.85471999999999</v>
      </c>
    </row>
    <row r="78">
      <c r="A78">
        <v>827440</v>
      </c>
      <c r="B78" t="str">
        <v>Olympia Provisions Frankfurter</v>
      </c>
      <c r="C78" t="str">
        <v>Deck Family Farm</v>
      </c>
      <c r="D78" s="1">
        <v>1461.2</v>
      </c>
      <c r="E78" s="1">
        <v>1276.76</v>
      </c>
      <c r="F78" t="str">
        <v>No</v>
      </c>
      <c r="G78" t="str">
        <v>12 oz</v>
      </c>
      <c r="H78" s="1">
        <v>17.93</v>
      </c>
      <c r="I78" s="1">
        <v>19.36</v>
      </c>
      <c r="J78" s="2">
        <v>0.6574</v>
      </c>
      <c r="K78" s="2">
        <v>0.6571164510166358</v>
      </c>
      <c r="L78" s="2">
        <v>0.7893</v>
      </c>
      <c r="M78" t="str">
        <v/>
      </c>
      <c r="N78" s="1">
        <v>113.38911999999999</v>
      </c>
    </row>
    <row r="79">
      <c r="A79">
        <v>960228</v>
      </c>
      <c r="B79" t="str">
        <v>Bavette Steak</v>
      </c>
      <c r="C79" t="str">
        <v>Deck Family Farm</v>
      </c>
      <c r="D79" s="1">
        <v>1457.4999999999998</v>
      </c>
      <c r="E79" s="1">
        <v>879.5</v>
      </c>
      <c r="F79" t="str">
        <v>No</v>
      </c>
      <c r="G79" t="str">
        <v>0.9 - 1.6 lbs</v>
      </c>
      <c r="H79" s="1">
        <v>29.15</v>
      </c>
      <c r="I79" s="1">
        <v>31.48</v>
      </c>
      <c r="J79" s="2">
        <v>0.6574</v>
      </c>
      <c r="K79" s="2">
        <v>0.657191586128482</v>
      </c>
      <c r="L79" s="2">
        <v>0.7897</v>
      </c>
      <c r="M79" t="str">
        <v/>
      </c>
      <c r="N79" s="1">
        <v>113.10199999999998</v>
      </c>
    </row>
    <row r="80">
      <c r="A80">
        <v>1013988</v>
      </c>
      <c r="B80" t="str">
        <v>Smoked Pork Shanks - Skin-on and Smoked</v>
      </c>
      <c r="C80" t="str">
        <v>Deck Family Farm</v>
      </c>
      <c r="D80" s="1">
        <v>1452.92</v>
      </c>
      <c r="E80" s="1">
        <v>875.14</v>
      </c>
      <c r="F80" t="str">
        <v>Yes</v>
      </c>
      <c r="G80" t="str">
        <v>2 - 2.5 lbs</v>
      </c>
      <c r="H80" s="1">
        <v>14.8</v>
      </c>
      <c r="I80" s="1">
        <v>15.98</v>
      </c>
      <c r="J80" s="2">
        <v>0.6574</v>
      </c>
      <c r="K80" s="2">
        <v>0.6573348264277716</v>
      </c>
      <c r="L80" s="2">
        <v>0.7895</v>
      </c>
      <c r="M80" t="str">
        <v/>
      </c>
      <c r="N80" s="1">
        <v>112.746592</v>
      </c>
    </row>
    <row r="81">
      <c r="A81">
        <v>894790</v>
      </c>
      <c r="B81" t="str">
        <v>2025 Arbequina  Olive Oil 250mL</v>
      </c>
      <c r="C81" t="str">
        <v>River Ranch Oregon Olive OIl</v>
      </c>
      <c r="D81" s="1">
        <v>1432.9600000000003</v>
      </c>
      <c r="E81" s="1">
        <v>1021.75</v>
      </c>
      <c r="F81" t="str">
        <v>Yes</v>
      </c>
      <c r="G81" t="str">
        <v>Ea.</v>
      </c>
      <c r="H81" s="1">
        <v>23.45</v>
      </c>
      <c r="I81" s="1">
        <v>25.33</v>
      </c>
      <c r="J81" s="2">
        <v>0.4</v>
      </c>
      <c r="K81" s="2">
        <v>0.3999999999999999</v>
      </c>
      <c r="L81" s="2">
        <v>0.5122</v>
      </c>
      <c r="M81" t="str">
        <v/>
      </c>
      <c r="N81" s="1">
        <v>111.19769600000002</v>
      </c>
    </row>
    <row r="82">
      <c r="A82">
        <v>842611</v>
      </c>
      <c r="B82" t="str">
        <v>Henni Penni Hispanico Cheese, 4 Month Aged,  7-8 oz</v>
      </c>
      <c r="C82" t="str">
        <v>Creamy Cow, LLC</v>
      </c>
      <c r="D82" s="1">
        <v>1430.57</v>
      </c>
      <c r="E82" s="1">
        <v>816.9599999999999</v>
      </c>
      <c r="F82" t="str">
        <v>No</v>
      </c>
      <c r="G82" t="str">
        <v>7-8 oz</v>
      </c>
      <c r="H82" s="1">
        <v>16.58</v>
      </c>
      <c r="I82" s="1">
        <v>17.91</v>
      </c>
      <c r="J82" s="2">
        <v>0.4</v>
      </c>
      <c r="K82" s="2">
        <v>0.4003378378378377</v>
      </c>
      <c r="L82" s="2">
        <v>0.5127</v>
      </c>
      <c r="M82" t="str">
        <v/>
      </c>
      <c r="N82" s="1">
        <v>111.012232</v>
      </c>
    </row>
    <row r="83">
      <c r="A83">
        <v>806127</v>
      </c>
      <c r="B83" t="str">
        <v>Radiant Balanced Blend - Medium Roast Coffee Beans</v>
      </c>
      <c r="C83" t="str">
        <v>Radiant Coffee Roasters</v>
      </c>
      <c r="D83" s="1">
        <v>1396.1999999999998</v>
      </c>
      <c r="E83" s="1">
        <v>996</v>
      </c>
      <c r="F83" t="str">
        <v>Yes</v>
      </c>
      <c r="G83" t="str">
        <v>12 oz</v>
      </c>
      <c r="H83" s="1">
        <v>16.8</v>
      </c>
      <c r="I83" s="1">
        <v>18.14</v>
      </c>
      <c r="J83" s="2">
        <v>0.4</v>
      </c>
      <c r="K83" s="2">
        <v>0.40000000000000013</v>
      </c>
      <c r="L83" s="2">
        <v>0.5117</v>
      </c>
      <c r="M83" t="str">
        <v/>
      </c>
      <c r="N83" s="1">
        <v>108.34511999999998</v>
      </c>
    </row>
    <row r="84">
      <c r="A84">
        <v>813072</v>
      </c>
      <c r="B84" t="str">
        <v>Beef Back Ribs</v>
      </c>
      <c r="C84" t="str">
        <v>Deck Family Farm</v>
      </c>
      <c r="D84" s="1">
        <v>1386.87</v>
      </c>
      <c r="E84" s="1">
        <v>844.3499999999998</v>
      </c>
      <c r="F84" t="str">
        <v>Yes</v>
      </c>
      <c r="G84" t="str">
        <v>2.00 - 3.00 lbs</v>
      </c>
      <c r="H84" s="1">
        <v>35.88</v>
      </c>
      <c r="I84" s="1">
        <v>38.75</v>
      </c>
      <c r="J84" s="2">
        <v>0.6574</v>
      </c>
      <c r="K84" s="2">
        <v>0.6572748267898385</v>
      </c>
      <c r="L84" s="2">
        <v>0.7898</v>
      </c>
      <c r="M84" t="str">
        <v/>
      </c>
      <c r="N84" s="1">
        <v>107.62111199999998</v>
      </c>
    </row>
    <row r="85">
      <c r="A85">
        <v>805464</v>
      </c>
      <c r="B85" t="str">
        <v>Henni Penni Hispanico Cheese, 4 Month Aged,  5.9-6.9 oz</v>
      </c>
      <c r="C85" t="str">
        <v>Creamy Cow, LLC</v>
      </c>
      <c r="D85" s="1">
        <v>1339.1200000000003</v>
      </c>
      <c r="E85" s="1">
        <v>831.7600000000001</v>
      </c>
      <c r="F85" t="str">
        <v>No</v>
      </c>
      <c r="G85" t="str">
        <v>5.9-6.9 oz</v>
      </c>
      <c r="H85" s="1">
        <v>15.74</v>
      </c>
      <c r="I85" s="1">
        <v>17</v>
      </c>
      <c r="J85" s="2">
        <v>0.4</v>
      </c>
      <c r="K85" s="2">
        <v>0.4003558718861211</v>
      </c>
      <c r="L85" s="2">
        <v>0.5125</v>
      </c>
      <c r="M85" t="str">
        <v/>
      </c>
      <c r="N85" s="1">
        <v>103.91571200000003</v>
      </c>
    </row>
    <row r="86">
      <c r="A86">
        <v>805711</v>
      </c>
      <c r="B86" t="str">
        <v>Lamb Shoulder Roast</v>
      </c>
      <c r="C86" t="str">
        <v>Deck Family Farm</v>
      </c>
      <c r="D86" s="1">
        <v>1306.0400000000002</v>
      </c>
      <c r="E86" s="1">
        <v>811.8</v>
      </c>
      <c r="F86" t="str">
        <v>Yes</v>
      </c>
      <c r="G86" t="str">
        <v>2.30 - 2.70 lbs</v>
      </c>
      <c r="H86" s="1">
        <v>44.85</v>
      </c>
      <c r="I86" s="1">
        <v>48.44</v>
      </c>
      <c r="J86" s="2">
        <v>0.6574</v>
      </c>
      <c r="K86" s="2">
        <v>0.6574279379157428</v>
      </c>
      <c r="L86" s="2">
        <v>0.7901</v>
      </c>
      <c r="M86" t="str">
        <v/>
      </c>
      <c r="N86" s="1">
        <v>101.34870400000001</v>
      </c>
    </row>
    <row r="87">
      <c r="A87">
        <v>1004600</v>
      </c>
      <c r="B87" t="str">
        <v>Red Ranger Roasting Chicken, Large</v>
      </c>
      <c r="C87" t="str">
        <v>Deck Family Farm</v>
      </c>
      <c r="D87" s="1">
        <v>1295.19</v>
      </c>
      <c r="E87" s="1">
        <v>782.46</v>
      </c>
      <c r="F87" t="str">
        <v>No</v>
      </c>
      <c r="G87" t="str">
        <v>Large, 5.01 - 5.70 lbs</v>
      </c>
      <c r="H87" s="1">
        <v>48.03</v>
      </c>
      <c r="I87" s="1">
        <v>51.87</v>
      </c>
      <c r="J87" s="2">
        <v>0.6574</v>
      </c>
      <c r="K87" s="2">
        <v>0.6573498964803313</v>
      </c>
      <c r="L87" s="2">
        <v>0.7899</v>
      </c>
      <c r="M87" t="str">
        <v/>
      </c>
      <c r="N87" s="1">
        <v>100.506744</v>
      </c>
    </row>
    <row r="88">
      <c r="A88">
        <v>825839</v>
      </c>
      <c r="B88" t="str">
        <v>Lamb Kabob</v>
      </c>
      <c r="C88" t="str">
        <v>Deck Family Farm</v>
      </c>
      <c r="D88" s="1">
        <v>1283.52</v>
      </c>
      <c r="E88" s="1">
        <v>769.5</v>
      </c>
      <c r="F88" t="str">
        <v>No</v>
      </c>
      <c r="G88" t="str">
        <v>1.1 - 1.35</v>
      </c>
      <c r="H88" s="1">
        <v>23.62</v>
      </c>
      <c r="I88" s="1">
        <v>25.51</v>
      </c>
      <c r="J88" s="2">
        <v>0.6574</v>
      </c>
      <c r="K88" s="2">
        <v>0.657543859649123</v>
      </c>
      <c r="L88" s="2">
        <v>0.7902</v>
      </c>
      <c r="M88" t="str">
        <v/>
      </c>
      <c r="N88" s="1">
        <v>99.601152</v>
      </c>
    </row>
    <row r="89">
      <c r="A89">
        <v>813074</v>
      </c>
      <c r="B89" t="str">
        <v>Flank Steak</v>
      </c>
      <c r="C89" t="str">
        <v>Deck Family Farm</v>
      </c>
      <c r="D89" s="1">
        <v>1263.3899999999999</v>
      </c>
      <c r="E89" s="1">
        <v>756.3699999999999</v>
      </c>
      <c r="F89" t="str">
        <v>No</v>
      </c>
      <c r="G89" t="str">
        <v>1.10 - 1.40 lbs</v>
      </c>
      <c r="H89" s="1">
        <v>29.15</v>
      </c>
      <c r="I89" s="1">
        <v>31.48</v>
      </c>
      <c r="J89" s="2">
        <v>0.6574</v>
      </c>
      <c r="K89" s="2">
        <v>0.657191586128482</v>
      </c>
      <c r="L89" s="2">
        <v>0.7897</v>
      </c>
      <c r="M89" t="str">
        <v/>
      </c>
      <c r="N89" s="1">
        <v>98.03906399999998</v>
      </c>
    </row>
    <row r="90">
      <c r="A90">
        <v>805753</v>
      </c>
      <c r="B90" t="str">
        <v>Cut Flower Bouquet</v>
      </c>
      <c r="C90" t="str">
        <v>Small is Beautiful Farm</v>
      </c>
      <c r="D90" s="1">
        <v>1260</v>
      </c>
      <c r="E90" s="1">
        <v>900</v>
      </c>
      <c r="F90" t="str">
        <v>Yes</v>
      </c>
      <c r="G90" t="str">
        <v>each</v>
      </c>
      <c r="H90" s="1">
        <v>14</v>
      </c>
      <c r="I90" s="1">
        <v>15.12</v>
      </c>
      <c r="J90" s="2">
        <v>0.4</v>
      </c>
      <c r="K90" s="2">
        <v>0.3999999999999999</v>
      </c>
      <c r="L90" s="2">
        <v>0.512</v>
      </c>
      <c r="M90" t="str">
        <v/>
      </c>
      <c r="N90" s="1">
        <v>97.776</v>
      </c>
    </row>
    <row r="91">
      <c r="A91">
        <v>812626</v>
      </c>
      <c r="B91" t="str">
        <v>Red Potatoes (Idaho)</v>
      </c>
      <c r="C91" t="str">
        <v>Organically Grown Company</v>
      </c>
      <c r="D91" s="1">
        <v>1257.4500000000003</v>
      </c>
      <c r="E91" s="1">
        <v>897</v>
      </c>
      <c r="F91" t="str">
        <v>No</v>
      </c>
      <c r="G91" t="str">
        <v>1 lb</v>
      </c>
      <c r="H91" s="1">
        <v>1.4</v>
      </c>
      <c r="I91" s="1">
        <v>1.51</v>
      </c>
      <c r="J91" s="2">
        <v>0.4</v>
      </c>
      <c r="K91" s="2">
        <v>0.3999999999999999</v>
      </c>
      <c r="L91" s="2">
        <v>0.51</v>
      </c>
      <c r="M91" t="str">
        <v/>
      </c>
      <c r="N91" s="1">
        <v>97.57812000000001</v>
      </c>
    </row>
    <row r="92">
      <c r="A92">
        <v>818963</v>
      </c>
      <c r="B92" t="str">
        <v>Greek Loukaniko Sausage Links</v>
      </c>
      <c r="C92" t="str">
        <v>Deck Family Farm's Hyland Artisinal Meats</v>
      </c>
      <c r="D92" s="1">
        <v>1256.05</v>
      </c>
      <c r="E92" s="1">
        <v>822.3199999999999</v>
      </c>
      <c r="F92" t="str">
        <v>Yes</v>
      </c>
      <c r="G92" t="str">
        <v>4 links/ pack 14 oz pack</v>
      </c>
      <c r="H92" s="1">
        <v>17.93</v>
      </c>
      <c r="I92" s="1">
        <v>19.36</v>
      </c>
      <c r="J92" s="2">
        <v>0.6574</v>
      </c>
      <c r="K92" s="2">
        <v>0.6571164510166358</v>
      </c>
      <c r="L92" s="2">
        <v>0.7893</v>
      </c>
      <c r="M92" t="str">
        <v/>
      </c>
      <c r="N92" s="1">
        <v>97.46947999999999</v>
      </c>
    </row>
    <row r="93">
      <c r="A93">
        <v>805670</v>
      </c>
      <c r="B93" t="str">
        <v>Roast Beef, Sliced</v>
      </c>
      <c r="C93" t="str">
        <v>Deck Family Farm</v>
      </c>
      <c r="D93" s="1">
        <v>1244.42</v>
      </c>
      <c r="E93" s="1">
        <v>779.04</v>
      </c>
      <c r="F93" t="str">
        <v>No</v>
      </c>
      <c r="G93" t="str">
        <v>8 oz</v>
      </c>
      <c r="H93" s="1">
        <v>17.93</v>
      </c>
      <c r="I93" s="1">
        <v>19.36</v>
      </c>
      <c r="J93" s="2">
        <v>0.6574</v>
      </c>
      <c r="K93" s="2">
        <v>0.6571164510166358</v>
      </c>
      <c r="L93" s="2">
        <v>0.7893</v>
      </c>
      <c r="M93" t="str">
        <v/>
      </c>
      <c r="N93" s="1">
        <v>96.566992</v>
      </c>
    </row>
    <row r="94">
      <c r="A94">
        <v>816246</v>
      </c>
      <c r="B94" t="str">
        <v>Pork Tenderloin</v>
      </c>
      <c r="C94" t="str">
        <v>Deck Family Farm</v>
      </c>
      <c r="D94" s="1">
        <v>1243.06</v>
      </c>
      <c r="E94" s="1">
        <v>749.8399999999999</v>
      </c>
      <c r="F94" t="str">
        <v>No</v>
      </c>
      <c r="G94" t="str">
        <v>0.80 - 1.30 lbs</v>
      </c>
      <c r="H94" s="1">
        <v>13.66</v>
      </c>
      <c r="I94" s="1">
        <v>14.75</v>
      </c>
      <c r="J94" s="2">
        <v>0.6574</v>
      </c>
      <c r="K94" s="2">
        <v>0.6577669902912622</v>
      </c>
      <c r="L94" s="2">
        <v>0.79</v>
      </c>
      <c r="M94" t="str">
        <v/>
      </c>
      <c r="N94" s="1">
        <v>96.461456</v>
      </c>
    </row>
    <row r="95">
      <c r="A95">
        <v>1132419</v>
      </c>
      <c r="B95" t="str">
        <v>Red Baltic Rose Potatoes</v>
      </c>
      <c r="C95" t="str">
        <v>Winter Green Farm</v>
      </c>
      <c r="D95" s="1">
        <v>1241.1</v>
      </c>
      <c r="E95" s="1">
        <v>714.6</v>
      </c>
      <c r="F95" t="str">
        <v>Yes</v>
      </c>
      <c r="G95" t="str">
        <v>1 lb</v>
      </c>
      <c r="H95" s="1">
        <v>1.82</v>
      </c>
      <c r="I95" s="1">
        <v>1.97</v>
      </c>
      <c r="J95" s="2">
        <v>0.4</v>
      </c>
      <c r="K95" s="2">
        <v>0.3999999999999999</v>
      </c>
      <c r="L95" s="2">
        <v>0.5154</v>
      </c>
      <c r="M95" t="str">
        <v/>
      </c>
      <c r="N95" s="1">
        <v>96.30936</v>
      </c>
    </row>
    <row r="96">
      <c r="A96">
        <v>1048411</v>
      </c>
      <c r="B96" t="str">
        <v>Shallots</v>
      </c>
      <c r="C96" t="str">
        <v>Organically Grown Company</v>
      </c>
      <c r="D96" s="1">
        <v>1232.53</v>
      </c>
      <c r="E96" s="1">
        <v>945.5</v>
      </c>
      <c r="F96" t="str">
        <v>Yes</v>
      </c>
      <c r="G96" t="str">
        <v>1 lb</v>
      </c>
      <c r="H96" s="1">
        <v>4.9</v>
      </c>
      <c r="I96" s="1">
        <v>5.29</v>
      </c>
      <c r="J96" s="2">
        <v>0.4</v>
      </c>
      <c r="K96" s="2">
        <v>0.40000000000000013</v>
      </c>
      <c r="L96" s="2">
        <v>0.5114</v>
      </c>
      <c r="M96" t="str">
        <v/>
      </c>
      <c r="N96" s="1">
        <v>95.644328</v>
      </c>
    </row>
    <row r="97">
      <c r="A97">
        <v>910776</v>
      </c>
      <c r="B97" t="str">
        <v>Heritage Turkeys, Medium</v>
      </c>
      <c r="C97" t="str">
        <v>Deck Family Farm</v>
      </c>
      <c r="D97" s="1">
        <v>1220.6</v>
      </c>
      <c r="E97" s="1">
        <v>1010.25</v>
      </c>
      <c r="F97" t="str">
        <v>Yes</v>
      </c>
      <c r="G97" t="str">
        <v>12.01 - 14.00 lbs</v>
      </c>
      <c r="H97" s="1">
        <v>112.12</v>
      </c>
      <c r="I97" s="1">
        <v>121.09</v>
      </c>
      <c r="J97" s="2">
        <v>0.6574</v>
      </c>
      <c r="K97" s="2">
        <v>0.6573540280857353</v>
      </c>
      <c r="L97" s="2">
        <v>0.7899</v>
      </c>
      <c r="M97" t="str">
        <v/>
      </c>
      <c r="N97" s="1">
        <v>94.71856</v>
      </c>
    </row>
    <row r="98">
      <c r="A98">
        <v>806029</v>
      </c>
      <c r="B98" t="str">
        <v>Challah Sandwich Loaf</v>
      </c>
      <c r="C98" t="str">
        <v>Reality Kitchen Nonprofit</v>
      </c>
      <c r="D98" s="1">
        <v>1215.1000000000001</v>
      </c>
      <c r="E98" s="1">
        <v>903.5</v>
      </c>
      <c r="F98" t="str">
        <v>Yes</v>
      </c>
      <c r="G98" t="str">
        <v>each</v>
      </c>
      <c r="H98" s="1">
        <v>9.1</v>
      </c>
      <c r="I98" s="1">
        <v>9.83</v>
      </c>
      <c r="J98" s="2">
        <v>0.4</v>
      </c>
      <c r="K98" s="2">
        <v>0.3999999999999999</v>
      </c>
      <c r="L98" s="2">
        <v>0.5123</v>
      </c>
      <c r="M98" t="str">
        <v/>
      </c>
      <c r="N98" s="1">
        <v>94.29176000000001</v>
      </c>
    </row>
    <row r="99">
      <c r="A99">
        <v>805712</v>
      </c>
      <c r="B99" t="str">
        <v>Lamb Stew</v>
      </c>
      <c r="C99" t="str">
        <v>Deck Family Farm</v>
      </c>
      <c r="D99" s="1">
        <v>1202.5600000000002</v>
      </c>
      <c r="E99" s="1">
        <v>721.6800000000001</v>
      </c>
      <c r="F99" t="str">
        <v>No</v>
      </c>
      <c r="G99" t="str">
        <v>0.90 - 1.10 lbs</v>
      </c>
      <c r="H99" s="1">
        <v>19.29</v>
      </c>
      <c r="I99" s="1">
        <v>20.83</v>
      </c>
      <c r="J99" s="2">
        <v>0.6574</v>
      </c>
      <c r="K99" s="2">
        <v>0.6572164948453607</v>
      </c>
      <c r="L99" s="2">
        <v>0.7895</v>
      </c>
      <c r="M99" t="str">
        <v/>
      </c>
      <c r="N99" s="1">
        <v>93.31865600000002</v>
      </c>
    </row>
    <row r="100">
      <c r="A100">
        <v>899379</v>
      </c>
      <c r="B100" t="str">
        <v>Honey Crisp Apple (WA)</v>
      </c>
      <c r="C100" t="str">
        <v>Organically Grown Company</v>
      </c>
      <c r="D100" s="1">
        <v>1197.47</v>
      </c>
      <c r="E100" s="1">
        <v>1174.25</v>
      </c>
      <c r="F100" t="str">
        <v>No</v>
      </c>
      <c r="G100" t="str">
        <v>ea</v>
      </c>
      <c r="H100" s="1">
        <v>2.63</v>
      </c>
      <c r="I100" s="1">
        <v>2.84</v>
      </c>
      <c r="J100" s="2">
        <v>0.4</v>
      </c>
      <c r="K100" s="2">
        <v>0.5028571428571429</v>
      </c>
      <c r="L100" s="2">
        <v>0.6229</v>
      </c>
      <c r="M100" t="str">
        <v>Review</v>
      </c>
      <c r="N100" s="1">
        <v>92.923672</v>
      </c>
    </row>
    <row r="101">
      <c r="A101">
        <v>813079</v>
      </c>
      <c r="B101" t="str">
        <v>Chicken Feet, 1lb bag</v>
      </c>
      <c r="C101" t="str">
        <v>Deck Family Farm</v>
      </c>
      <c r="D101" s="1">
        <v>1195.88</v>
      </c>
      <c r="E101" s="1">
        <v>714.46</v>
      </c>
      <c r="F101" t="str">
        <v>Yes</v>
      </c>
      <c r="G101" t="str">
        <v>1 lb bag</v>
      </c>
      <c r="H101" s="1">
        <v>8.52</v>
      </c>
      <c r="I101" s="1">
        <v>9.2</v>
      </c>
      <c r="J101" s="2">
        <v>0.6574</v>
      </c>
      <c r="K101" s="2">
        <v>0.6575875486381324</v>
      </c>
      <c r="L101" s="2">
        <v>0.7899</v>
      </c>
      <c r="M101" t="str">
        <v/>
      </c>
      <c r="N101" s="1">
        <v>92.80028800000001</v>
      </c>
    </row>
    <row r="102">
      <c r="A102">
        <v>929322</v>
      </c>
      <c r="B102" t="str">
        <v>Winter Carrots</v>
      </c>
      <c r="C102" t="str">
        <v>Small is Beautiful Farm</v>
      </c>
      <c r="D102" s="1">
        <v>1173.2</v>
      </c>
      <c r="E102" s="1">
        <v>832</v>
      </c>
      <c r="F102" t="str">
        <v>No</v>
      </c>
      <c r="G102" t="str">
        <v>2# bag</v>
      </c>
      <c r="H102" s="1">
        <v>5.6</v>
      </c>
      <c r="I102" s="1">
        <v>6.05</v>
      </c>
      <c r="J102" s="2">
        <v>0.4</v>
      </c>
      <c r="K102" s="2">
        <v>0.3999999999999999</v>
      </c>
      <c r="L102" s="2">
        <v>0.5125</v>
      </c>
      <c r="M102" t="str">
        <v/>
      </c>
      <c r="N102" s="1">
        <v>91.04032000000001</v>
      </c>
    </row>
    <row r="103">
      <c r="A103">
        <v>1011872</v>
      </c>
      <c r="B103" t="str">
        <v>Swedish Sausage Potato Dumplings</v>
      </c>
      <c r="C103" t="str">
        <v>Deck Family Farm's Hyland Artisinal Meats</v>
      </c>
      <c r="D103" s="1">
        <v>1171.5700000000002</v>
      </c>
      <c r="E103" s="1">
        <v>703.2999999999998</v>
      </c>
      <c r="F103" t="str">
        <v>No</v>
      </c>
      <c r="G103" t="str">
        <v>13oz/ 10 Dumplings/Pack</v>
      </c>
      <c r="H103" s="1">
        <v>17.93</v>
      </c>
      <c r="I103" s="1">
        <v>19.36</v>
      </c>
      <c r="J103" s="2">
        <v>0.6574</v>
      </c>
      <c r="K103" s="2">
        <v>0.6571164510166358</v>
      </c>
      <c r="L103" s="2">
        <v>0.7893</v>
      </c>
      <c r="M103" t="str">
        <v/>
      </c>
      <c r="N103" s="1">
        <v>90.91383200000001</v>
      </c>
    </row>
    <row r="104">
      <c r="A104">
        <v>907016</v>
      </c>
      <c r="B104" t="str">
        <v>Roasted Hazelnuts 12 oz.</v>
      </c>
      <c r="C104" t="str">
        <v>Farmhands Co-Op</v>
      </c>
      <c r="D104" s="1">
        <v>1155.6999999999998</v>
      </c>
      <c r="E104" s="1">
        <v>825.4999999999999</v>
      </c>
      <c r="F104" t="str">
        <v>Yes</v>
      </c>
      <c r="G104" t="str">
        <v>12 oz bag</v>
      </c>
      <c r="H104" s="1">
        <v>17.78</v>
      </c>
      <c r="I104" s="1">
        <v>19.2</v>
      </c>
      <c r="J104" s="2">
        <v>0.4</v>
      </c>
      <c r="K104" s="2">
        <v>0.40000000000000013</v>
      </c>
      <c r="L104" s="2">
        <v>0.5118</v>
      </c>
      <c r="M104" t="str">
        <v/>
      </c>
      <c r="N104" s="1">
        <v>89.68231999999999</v>
      </c>
    </row>
    <row r="105">
      <c r="A105">
        <v>806009</v>
      </c>
      <c r="B105" t="str">
        <v>Slicer Cucumbers</v>
      </c>
      <c r="C105" t="str">
        <v>Camas Swale Farm</v>
      </c>
      <c r="D105" s="1">
        <v>1153.6</v>
      </c>
      <c r="E105" s="1">
        <v>812</v>
      </c>
      <c r="F105" t="str">
        <v>No</v>
      </c>
      <c r="G105" t="str">
        <v>1 lb</v>
      </c>
      <c r="H105" s="1">
        <v>2.8</v>
      </c>
      <c r="I105" s="1">
        <v>3.02</v>
      </c>
      <c r="J105" s="2">
        <v>0.4</v>
      </c>
      <c r="K105" s="2">
        <v>0.3999999999999999</v>
      </c>
      <c r="L105" s="2">
        <v>0.51</v>
      </c>
      <c r="M105" t="str">
        <v/>
      </c>
      <c r="N105" s="1">
        <v>89.51935999999999</v>
      </c>
    </row>
    <row r="106">
      <c r="A106">
        <v>805979</v>
      </c>
      <c r="B106" t="str">
        <v>Green Zucchini</v>
      </c>
      <c r="C106" t="str">
        <v>Camas Swale Farm</v>
      </c>
      <c r="D106" s="1">
        <v>1138.2</v>
      </c>
      <c r="E106" s="1">
        <v>662</v>
      </c>
      <c r="F106" t="str">
        <v>No</v>
      </c>
      <c r="G106" t="str">
        <v>1 lb</v>
      </c>
      <c r="H106" s="1">
        <v>2.8</v>
      </c>
      <c r="I106" s="1">
        <v>3.02</v>
      </c>
      <c r="J106" s="2">
        <v>0.4</v>
      </c>
      <c r="K106" s="2">
        <v>0.3999999999999999</v>
      </c>
      <c r="L106" s="2">
        <v>0.51</v>
      </c>
      <c r="M106" t="str">
        <v/>
      </c>
      <c r="N106" s="1">
        <v>88.32432000000001</v>
      </c>
    </row>
    <row r="107">
      <c r="A107">
        <v>913651</v>
      </c>
      <c r="B107" t="str">
        <v>Bulk Thai Curry Sausage</v>
      </c>
      <c r="C107" t="str">
        <v>Deck Family Farm's Hyland Artisinal Meats</v>
      </c>
      <c r="D107" s="1">
        <v>1124.8</v>
      </c>
      <c r="E107" s="1">
        <v>678.6800000000001</v>
      </c>
      <c r="F107" t="str">
        <v>Yes</v>
      </c>
      <c r="G107" t="str">
        <v>12 oz</v>
      </c>
      <c r="H107" s="1">
        <v>14.8</v>
      </c>
      <c r="I107" s="1">
        <v>15.98</v>
      </c>
      <c r="J107" s="2">
        <v>0.6574</v>
      </c>
      <c r="K107" s="2">
        <v>0.6573348264277716</v>
      </c>
      <c r="L107" s="2">
        <v>0.7895</v>
      </c>
      <c r="M107" t="str">
        <v/>
      </c>
      <c r="N107" s="1">
        <v>87.28447999999999</v>
      </c>
    </row>
    <row r="108">
      <c r="A108">
        <v>813071</v>
      </c>
      <c r="B108" t="str">
        <v>Beef Shank Osso Buco</v>
      </c>
      <c r="C108" t="str">
        <v>Deck Family Farm</v>
      </c>
      <c r="D108" s="1">
        <v>1122.2400000000002</v>
      </c>
      <c r="E108" s="1">
        <v>665</v>
      </c>
      <c r="F108" t="str">
        <v>No</v>
      </c>
      <c r="G108" t="str">
        <v>2.10 - 2.40 lbs</v>
      </c>
      <c r="H108" s="1">
        <v>39.36</v>
      </c>
      <c r="I108" s="1">
        <v>42.51</v>
      </c>
      <c r="J108" s="2">
        <v>0.6574</v>
      </c>
      <c r="K108" s="2">
        <v>0.6572631578947368</v>
      </c>
      <c r="L108" s="2">
        <v>0.7899</v>
      </c>
      <c r="M108" t="str">
        <v/>
      </c>
      <c r="N108" s="1">
        <v>87.08582400000002</v>
      </c>
    </row>
    <row r="109">
      <c r="A109">
        <v>805653</v>
      </c>
      <c r="B109" t="str">
        <v>Bacon Ends &amp; Pieces, Pork</v>
      </c>
      <c r="C109" t="str">
        <v>Deck Family Farm</v>
      </c>
      <c r="D109" s="1">
        <v>1121.32</v>
      </c>
      <c r="E109" s="1">
        <v>666.4</v>
      </c>
      <c r="F109" t="str">
        <v>Yes</v>
      </c>
      <c r="G109" t="str">
        <v>8 oz</v>
      </c>
      <c r="H109" s="1">
        <v>9.86</v>
      </c>
      <c r="I109" s="1">
        <v>10.65</v>
      </c>
      <c r="J109" s="2">
        <v>0.6574</v>
      </c>
      <c r="K109" s="2">
        <v>0.657142857142857</v>
      </c>
      <c r="L109" s="2">
        <v>0.7899</v>
      </c>
      <c r="M109" t="str">
        <v/>
      </c>
      <c r="N109" s="1">
        <v>87.01443199999999</v>
      </c>
    </row>
    <row r="110">
      <c r="A110">
        <v>805957</v>
      </c>
      <c r="B110" t="str">
        <v>Italian (Dino) Kale</v>
      </c>
      <c r="C110" t="str">
        <v>Camas Swale Farm</v>
      </c>
      <c r="D110" s="1">
        <v>1119.95</v>
      </c>
      <c r="E110" s="1">
        <v>726.9</v>
      </c>
      <c r="F110" t="str">
        <v>No</v>
      </c>
      <c r="G110" t="str">
        <v>bu.</v>
      </c>
      <c r="H110" s="1">
        <v>2.66</v>
      </c>
      <c r="I110" s="1">
        <v>2.87</v>
      </c>
      <c r="J110" s="2">
        <v>0.4</v>
      </c>
      <c r="K110" s="2">
        <v>0.40000000000000013</v>
      </c>
      <c r="L110" s="2">
        <v>0.5105</v>
      </c>
      <c r="M110" t="str">
        <v/>
      </c>
      <c r="N110" s="1">
        <v>86.90812</v>
      </c>
    </row>
    <row r="111">
      <c r="A111">
        <v>806033</v>
      </c>
      <c r="B111" t="str">
        <v>Sourdough Rye Sandwich Loaf</v>
      </c>
      <c r="C111" t="str">
        <v>Reality Kitchen Nonprofit</v>
      </c>
      <c r="D111" s="1">
        <v>1110.9099999999999</v>
      </c>
      <c r="E111" s="1">
        <v>856.25</v>
      </c>
      <c r="F111" t="str">
        <v>Yes</v>
      </c>
      <c r="G111" t="str">
        <v>each</v>
      </c>
      <c r="H111" s="1">
        <v>8.75</v>
      </c>
      <c r="I111" s="1">
        <v>9.45</v>
      </c>
      <c r="J111" s="2">
        <v>0.4</v>
      </c>
      <c r="K111" s="2">
        <v>0.3999999999999999</v>
      </c>
      <c r="L111" s="2">
        <v>0.512</v>
      </c>
      <c r="M111" t="str">
        <v/>
      </c>
      <c r="N111" s="1">
        <v>86.20661599999998</v>
      </c>
    </row>
    <row r="112">
      <c r="A112">
        <v>883820</v>
      </c>
      <c r="B112" t="str">
        <v>Basil</v>
      </c>
      <c r="C112" t="str">
        <v>Little Wings</v>
      </c>
      <c r="D112" s="1">
        <v>1102.5</v>
      </c>
      <c r="E112" s="1">
        <v>774</v>
      </c>
      <c r="F112" t="str">
        <v>No</v>
      </c>
      <c r="G112" t="str">
        <v>1 bu.</v>
      </c>
      <c r="H112" s="1">
        <v>3.15</v>
      </c>
      <c r="I112" s="1">
        <v>3.4</v>
      </c>
      <c r="J112" s="2">
        <v>0.4</v>
      </c>
      <c r="K112" s="2">
        <v>0.3999999999999999</v>
      </c>
      <c r="L112" s="2">
        <v>0.5111</v>
      </c>
      <c r="M112" t="str">
        <v/>
      </c>
      <c r="N112" s="1">
        <v>85.554</v>
      </c>
    </row>
    <row r="113">
      <c r="A113">
        <v>859028</v>
      </c>
      <c r="B113" t="str">
        <v>Olympia Provisions, Dog Treats</v>
      </c>
      <c r="C113" t="str">
        <v>Deck Family Farm</v>
      </c>
      <c r="D113" s="1">
        <v>1086.9</v>
      </c>
      <c r="E113" s="1">
        <v>652.5800000000002</v>
      </c>
      <c r="F113" t="str">
        <v>Yes</v>
      </c>
      <c r="G113" t="str">
        <v>5 oz</v>
      </c>
      <c r="H113" s="1">
        <v>16.14</v>
      </c>
      <c r="I113" s="1">
        <v>17.43</v>
      </c>
      <c r="J113" s="2">
        <v>0.6574</v>
      </c>
      <c r="K113" s="2">
        <v>0.6570841889117043</v>
      </c>
      <c r="L113" s="2">
        <v>0.7895</v>
      </c>
      <c r="M113" t="str">
        <v/>
      </c>
      <c r="N113" s="1">
        <v>84.34344000000002</v>
      </c>
    </row>
    <row r="114">
      <c r="A114">
        <v>840822</v>
      </c>
      <c r="B114" t="str">
        <v>English Banger Sausage Links</v>
      </c>
      <c r="C114" t="str">
        <v>Deck Family Farm's Hyland Artisinal Meats</v>
      </c>
      <c r="D114" s="1">
        <v>1047.25</v>
      </c>
      <c r="E114" s="1">
        <v>613.62</v>
      </c>
      <c r="F114" t="str">
        <v>Yes</v>
      </c>
      <c r="G114" t="str">
        <v>4 links/ pack 14 oz pack</v>
      </c>
      <c r="H114" s="1">
        <v>16.14</v>
      </c>
      <c r="I114" s="1">
        <v>17.43</v>
      </c>
      <c r="J114" s="2">
        <v>0.6574</v>
      </c>
      <c r="K114" s="2">
        <v>0.6570841889117043</v>
      </c>
      <c r="L114" s="2">
        <v>0.7895</v>
      </c>
      <c r="M114" t="str">
        <v/>
      </c>
      <c r="N114" s="1">
        <v>81.2666</v>
      </c>
    </row>
    <row r="115">
      <c r="A115">
        <v>913653</v>
      </c>
      <c r="B115" t="str">
        <v>Grass-Fed Organ Blend</v>
      </c>
      <c r="C115" t="str">
        <v>Deck Family Farm's Hyland Artisinal Meats</v>
      </c>
      <c r="D115" s="1">
        <v>1038.71</v>
      </c>
      <c r="E115" s="1">
        <v>625.24</v>
      </c>
      <c r="F115" t="str">
        <v>Yes</v>
      </c>
      <c r="G115" t="str">
        <v>1 lb pack</v>
      </c>
      <c r="H115" s="1">
        <v>13.46</v>
      </c>
      <c r="I115" s="1">
        <v>14.54</v>
      </c>
      <c r="J115" s="2">
        <v>0.6574</v>
      </c>
      <c r="K115" s="2">
        <v>0.6576354679802958</v>
      </c>
      <c r="L115" s="2">
        <v>0.7906</v>
      </c>
      <c r="M115" t="str">
        <v/>
      </c>
      <c r="N115" s="1">
        <v>80.603896</v>
      </c>
    </row>
    <row r="116">
      <c r="A116">
        <v>859074</v>
      </c>
      <c r="B116" t="str">
        <v>Leeks</v>
      </c>
      <c r="C116" t="str">
        <v>Organically Grown Company</v>
      </c>
      <c r="D116" s="1">
        <v>1038.54</v>
      </c>
      <c r="E116" s="1">
        <v>690</v>
      </c>
      <c r="F116" t="str">
        <v>No</v>
      </c>
      <c r="G116" t="str">
        <v>1 lb</v>
      </c>
      <c r="H116" s="1">
        <v>2.8</v>
      </c>
      <c r="I116" s="1">
        <v>3.02</v>
      </c>
      <c r="J116" s="2">
        <v>0.4</v>
      </c>
      <c r="K116" s="2">
        <v>0.3999999999999999</v>
      </c>
      <c r="L116" s="2">
        <v>0.51</v>
      </c>
      <c r="M116" t="str">
        <v/>
      </c>
      <c r="N116" s="1">
        <v>80.590704</v>
      </c>
    </row>
    <row r="117">
      <c r="A117">
        <v>806037</v>
      </c>
      <c r="B117" t="str">
        <v>Wholewheat Multigrain Sandwich Loaf</v>
      </c>
      <c r="C117" t="str">
        <v>Reality Kitchen Nonprofit</v>
      </c>
      <c r="D117" s="1">
        <v>1025.15</v>
      </c>
      <c r="E117" s="1">
        <v>781.25</v>
      </c>
      <c r="F117" t="str">
        <v>Yes</v>
      </c>
      <c r="G117" t="str">
        <v>each</v>
      </c>
      <c r="H117" s="1">
        <v>8.75</v>
      </c>
      <c r="I117" s="1">
        <v>9.45</v>
      </c>
      <c r="J117" s="2">
        <v>0.4</v>
      </c>
      <c r="K117" s="2">
        <v>0.3999999999999999</v>
      </c>
      <c r="L117" s="2">
        <v>0.512</v>
      </c>
      <c r="M117" t="str">
        <v/>
      </c>
      <c r="N117" s="1">
        <v>79.55164</v>
      </c>
    </row>
    <row r="118">
      <c r="A118">
        <v>806115</v>
      </c>
      <c r="B118" t="str">
        <v>Organic Oat Flakes</v>
      </c>
      <c r="C118" t="str">
        <v>Camas Country Mill</v>
      </c>
      <c r="D118" s="1">
        <v>1022.5600000000001</v>
      </c>
      <c r="E118" s="1">
        <v>733.2</v>
      </c>
      <c r="F118" t="str">
        <v>Yes</v>
      </c>
      <c r="G118" t="str">
        <v>4 lbs</v>
      </c>
      <c r="H118" s="1">
        <v>21.84</v>
      </c>
      <c r="I118" s="1">
        <v>23.59</v>
      </c>
      <c r="J118" s="2">
        <v>0.4</v>
      </c>
      <c r="K118" s="2">
        <v>0.40000000000000013</v>
      </c>
      <c r="L118" s="2">
        <v>0.5122</v>
      </c>
      <c r="M118" t="str">
        <v/>
      </c>
      <c r="N118" s="1">
        <v>79.350656</v>
      </c>
    </row>
    <row r="119">
      <c r="A119">
        <v>953039</v>
      </c>
      <c r="B119" t="str">
        <v>Cornish Roasting Chicken, Small</v>
      </c>
      <c r="C119" t="str">
        <v>Deck Family Farm</v>
      </c>
      <c r="D119" s="1">
        <v>1019.65</v>
      </c>
      <c r="E119" s="1">
        <v>614.46</v>
      </c>
      <c r="F119" t="str">
        <v>No</v>
      </c>
      <c r="G119" t="str">
        <v>Small, 2.50 - 3.19 lbs</v>
      </c>
      <c r="H119" s="1">
        <v>21.82</v>
      </c>
      <c r="I119" s="1">
        <v>23.57</v>
      </c>
      <c r="J119" s="2">
        <v>0.6574</v>
      </c>
      <c r="K119" s="2">
        <v>0.49145591250854403</v>
      </c>
      <c r="L119" s="2">
        <v>0.6111</v>
      </c>
      <c r="M119" t="str">
        <v>Review</v>
      </c>
      <c r="N119" s="1">
        <v>79.12484</v>
      </c>
    </row>
    <row r="120">
      <c r="A120">
        <v>890302</v>
      </c>
      <c r="B120" t="str">
        <v>Blueberries</v>
      </c>
      <c r="C120" t="str">
        <v>Organically Grown Company</v>
      </c>
      <c r="D120" s="1">
        <v>1010.8</v>
      </c>
      <c r="E120" s="1">
        <v>668</v>
      </c>
      <c r="F120" t="str">
        <v>No</v>
      </c>
      <c r="G120" t="str">
        <v>1 pint</v>
      </c>
      <c r="H120" s="1">
        <v>5.6</v>
      </c>
      <c r="I120" s="1">
        <v>6.05</v>
      </c>
      <c r="J120" s="2">
        <v>0.4</v>
      </c>
      <c r="K120" s="2">
        <v>0.3999999999999999</v>
      </c>
      <c r="L120" s="2">
        <v>0.5125</v>
      </c>
      <c r="M120" t="str">
        <v/>
      </c>
      <c r="N120" s="1">
        <v>78.43808</v>
      </c>
    </row>
    <row r="121">
      <c r="A121">
        <v>919070</v>
      </c>
      <c r="B121" t="str">
        <v>Radiant Balanced Blend - Medium Roast Ground Coffee</v>
      </c>
      <c r="C121" t="str">
        <v>Radiant Coffee Roasters</v>
      </c>
      <c r="D121" s="1">
        <v>1009.8</v>
      </c>
      <c r="E121" s="1">
        <v>720</v>
      </c>
      <c r="F121" t="str">
        <v>Yes</v>
      </c>
      <c r="G121" t="str">
        <v>12 oz</v>
      </c>
      <c r="H121" s="1">
        <v>16.8</v>
      </c>
      <c r="I121" s="1">
        <v>18.14</v>
      </c>
      <c r="J121" s="2">
        <v>0.4</v>
      </c>
      <c r="K121" s="2">
        <v>0.40000000000000013</v>
      </c>
      <c r="L121" s="2">
        <v>0.5117</v>
      </c>
      <c r="M121" t="str">
        <v/>
      </c>
      <c r="N121" s="1">
        <v>78.36048</v>
      </c>
    </row>
    <row r="122">
      <c r="A122">
        <v>824478</v>
      </c>
      <c r="B122" t="str">
        <v>Russet potatoes (CA)</v>
      </c>
      <c r="C122" t="str">
        <v>Organically Grown Company</v>
      </c>
      <c r="D122" s="1">
        <v>1000.35</v>
      </c>
      <c r="E122" s="1">
        <v>714</v>
      </c>
      <c r="F122" t="str">
        <v>No</v>
      </c>
      <c r="G122" t="str">
        <v>1 lb</v>
      </c>
      <c r="H122" s="1">
        <v>1.4</v>
      </c>
      <c r="I122" s="1">
        <v>1.51</v>
      </c>
      <c r="J122" s="2">
        <v>0.4</v>
      </c>
      <c r="K122" s="2">
        <v>0.3999999999999999</v>
      </c>
      <c r="L122" s="2">
        <v>0.51</v>
      </c>
      <c r="M122" t="str">
        <v/>
      </c>
      <c r="N122" s="1">
        <v>77.62716</v>
      </c>
    </row>
    <row r="123">
      <c r="A123">
        <v>805659</v>
      </c>
      <c r="B123" t="str">
        <v>Rack of Lamb</v>
      </c>
      <c r="C123" t="str">
        <v>Deck Family Farm</v>
      </c>
      <c r="D123" s="1">
        <v>996.1299999999999</v>
      </c>
      <c r="E123" s="1">
        <v>596.16</v>
      </c>
      <c r="F123" t="str">
        <v>No</v>
      </c>
      <c r="G123" t="str">
        <v>2.50 - 3.10 lbs</v>
      </c>
      <c r="H123" s="1">
        <v>54</v>
      </c>
      <c r="I123" s="1">
        <v>58.32</v>
      </c>
      <c r="J123" s="2">
        <v>0.6574</v>
      </c>
      <c r="K123" s="2">
        <v>0.6574585635359116</v>
      </c>
      <c r="L123" s="2">
        <v>0.7901</v>
      </c>
      <c r="M123" t="str">
        <v/>
      </c>
      <c r="N123" s="1">
        <v>77.29968799999999</v>
      </c>
    </row>
    <row r="124">
      <c r="A124">
        <v>805721</v>
      </c>
      <c r="B124" t="str">
        <v>Pepperoni stick</v>
      </c>
      <c r="C124" t="str">
        <v>Deck Family Farm</v>
      </c>
      <c r="D124" s="1">
        <v>996.0399999999998</v>
      </c>
      <c r="E124" s="1">
        <v>600.88</v>
      </c>
      <c r="F124" t="str">
        <v>No</v>
      </c>
      <c r="G124" t="str">
        <v>6 oz</v>
      </c>
      <c r="H124" s="1">
        <v>17.93</v>
      </c>
      <c r="I124" s="1">
        <v>19.36</v>
      </c>
      <c r="J124" s="2">
        <v>0.6574</v>
      </c>
      <c r="K124" s="2">
        <v>0.6571164510166358</v>
      </c>
      <c r="L124" s="2">
        <v>0.7893</v>
      </c>
      <c r="M124" t="str">
        <v/>
      </c>
      <c r="N124" s="1">
        <v>77.29270399999999</v>
      </c>
    </row>
    <row r="125">
      <c r="A125">
        <v>805898</v>
      </c>
      <c r="B125" t="str">
        <v>Fennel</v>
      </c>
      <c r="C125" t="str">
        <v>Little Wings</v>
      </c>
      <c r="D125" s="1">
        <v>986.7700000000001</v>
      </c>
      <c r="E125" s="1">
        <v>751.5</v>
      </c>
      <c r="F125" t="str">
        <v>Yes</v>
      </c>
      <c r="G125" t="str">
        <v>each</v>
      </c>
      <c r="H125" s="1">
        <v>3.15</v>
      </c>
      <c r="I125" s="1">
        <v>3.4</v>
      </c>
      <c r="J125" s="2">
        <v>0.4</v>
      </c>
      <c r="K125" s="2">
        <v>0.3999999999999999</v>
      </c>
      <c r="L125" s="2">
        <v>0.5111</v>
      </c>
      <c r="M125" t="str">
        <v/>
      </c>
      <c r="N125" s="1">
        <v>76.573352</v>
      </c>
    </row>
    <row r="126">
      <c r="A126">
        <v>869027</v>
      </c>
      <c r="B126" t="str">
        <v>Beef Tri-Tip</v>
      </c>
      <c r="C126" t="str">
        <v>Deck Family Farm</v>
      </c>
      <c r="D126" s="1">
        <v>965.5</v>
      </c>
      <c r="E126" s="1">
        <v>582.5000000000001</v>
      </c>
      <c r="F126" t="str">
        <v>No</v>
      </c>
      <c r="G126" t="str">
        <v>1.90 - 2.20 lbs</v>
      </c>
      <c r="H126" s="1">
        <v>38.62</v>
      </c>
      <c r="I126" s="1">
        <v>41.71</v>
      </c>
      <c r="J126" s="2">
        <v>0.6574</v>
      </c>
      <c r="K126" s="2">
        <v>0.6575107296137337</v>
      </c>
      <c r="L126" s="2">
        <v>0.7901</v>
      </c>
      <c r="M126" t="str">
        <v/>
      </c>
      <c r="N126" s="1">
        <v>74.9228</v>
      </c>
    </row>
    <row r="127">
      <c r="A127">
        <v>1012261</v>
      </c>
      <c r="B127" t="str">
        <v>VIRGO GLOW (WhippedTallow - skin care) 4 oz glass jar</v>
      </c>
      <c r="C127" t="str">
        <v>Sabrooxel's Alchemy</v>
      </c>
      <c r="D127" s="1">
        <v>953.23</v>
      </c>
      <c r="E127" s="1">
        <v>680.9200000000001</v>
      </c>
      <c r="F127" t="str">
        <v>Yes</v>
      </c>
      <c r="G127" t="str">
        <v>ea</v>
      </c>
      <c r="H127" s="1">
        <v>32.87</v>
      </c>
      <c r="I127" s="1">
        <v>35.5</v>
      </c>
      <c r="J127" s="2">
        <v>0.4</v>
      </c>
      <c r="K127" s="2">
        <v>0.39991482112436105</v>
      </c>
      <c r="L127" s="2">
        <v>0.5119</v>
      </c>
      <c r="M127" t="str">
        <v/>
      </c>
      <c r="N127" s="1">
        <v>73.97064800000001</v>
      </c>
    </row>
    <row r="128">
      <c r="A128">
        <v>805710</v>
      </c>
      <c r="B128" t="str">
        <v>Lamb Shank, Whole</v>
      </c>
      <c r="C128" t="str">
        <v>Deck Family Farm</v>
      </c>
      <c r="D128" s="1">
        <v>928.1800000000001</v>
      </c>
      <c r="E128" s="1">
        <v>496.74</v>
      </c>
      <c r="F128" t="str">
        <v>No</v>
      </c>
      <c r="G128" t="str">
        <v>2.00 - 2.50 lbs</v>
      </c>
      <c r="H128" s="1">
        <v>24.21</v>
      </c>
      <c r="I128" s="1">
        <v>26.15</v>
      </c>
      <c r="J128" s="2">
        <v>0.6574</v>
      </c>
      <c r="K128" s="2">
        <v>0.6570841889117045</v>
      </c>
      <c r="L128" s="2">
        <v>0.7899</v>
      </c>
      <c r="M128" t="str">
        <v/>
      </c>
      <c r="N128" s="1">
        <v>72.026768</v>
      </c>
    </row>
    <row r="129">
      <c r="A129">
        <v>1038287</v>
      </c>
      <c r="B129" t="str">
        <v>Red Beets</v>
      </c>
      <c r="C129" t="str">
        <v>Organically Grown Company</v>
      </c>
      <c r="D129" s="1">
        <v>923.8600000000001</v>
      </c>
      <c r="E129" s="1">
        <v>695.04</v>
      </c>
      <c r="F129" t="str">
        <v>No</v>
      </c>
      <c r="G129" t="str">
        <v>1 lb</v>
      </c>
      <c r="H129" s="1">
        <v>1.9</v>
      </c>
      <c r="I129" s="1">
        <v>2.05</v>
      </c>
      <c r="J129" s="2">
        <v>0.4</v>
      </c>
      <c r="K129" s="2">
        <v>0.3970588235294117</v>
      </c>
      <c r="L129" s="2">
        <v>0.5074</v>
      </c>
      <c r="M129" t="str">
        <v/>
      </c>
      <c r="N129" s="1">
        <v>71.69153600000001</v>
      </c>
    </row>
    <row r="130">
      <c r="A130">
        <v>805772</v>
      </c>
      <c r="B130" t="str">
        <v>Blackberries</v>
      </c>
      <c r="C130" t="str">
        <v>Organically Grown Company</v>
      </c>
      <c r="D130" s="1">
        <v>907.2</v>
      </c>
      <c r="E130" s="1">
        <v>668.4</v>
      </c>
      <c r="F130" t="str">
        <v>No</v>
      </c>
      <c r="G130" t="str">
        <v>1/2  pt</v>
      </c>
      <c r="H130" s="1">
        <v>6.65</v>
      </c>
      <c r="I130" s="1">
        <v>7.18</v>
      </c>
      <c r="J130" s="2">
        <v>0.4</v>
      </c>
      <c r="K130" s="2">
        <v>0.40000000000000013</v>
      </c>
      <c r="L130" s="2">
        <v>0.5116</v>
      </c>
      <c r="M130" t="str">
        <v/>
      </c>
      <c r="N130" s="1">
        <v>70.39872000000001</v>
      </c>
    </row>
    <row r="131">
      <c r="A131">
        <v>1013987</v>
      </c>
      <c r="B131" t="str">
        <v>Smoked Pork Hocks -Skin-on and Smoked</v>
      </c>
      <c r="C131" t="str">
        <v>Deck Family Farm</v>
      </c>
      <c r="D131" s="1">
        <v>905.3199999999999</v>
      </c>
      <c r="E131" s="1">
        <v>544.7299999999999</v>
      </c>
      <c r="F131" t="str">
        <v>Yes</v>
      </c>
      <c r="G131" t="str">
        <v>0.8 - 1.2 lbs</v>
      </c>
      <c r="H131" s="1">
        <v>14.8</v>
      </c>
      <c r="I131" s="1">
        <v>15.98</v>
      </c>
      <c r="J131" s="2">
        <v>0.6574</v>
      </c>
      <c r="K131" s="2">
        <v>0.6573348264277716</v>
      </c>
      <c r="L131" s="2">
        <v>0.7895</v>
      </c>
      <c r="M131" t="str">
        <v/>
      </c>
      <c r="N131" s="1">
        <v>70.252832</v>
      </c>
    </row>
    <row r="132">
      <c r="A132">
        <v>1108429</v>
      </c>
      <c r="B132" t="str">
        <v>Spinach  1/2 Lb.</v>
      </c>
      <c r="C132" t="str">
        <v>Little Wings</v>
      </c>
      <c r="D132" s="1">
        <v>895.5799999999998</v>
      </c>
      <c r="E132" s="1">
        <v>651.1999999999999</v>
      </c>
      <c r="F132" t="str">
        <v>No</v>
      </c>
      <c r="G132" t="str">
        <v>each</v>
      </c>
      <c r="H132" s="1">
        <v>6.16</v>
      </c>
      <c r="I132" s="1">
        <v>6.65</v>
      </c>
      <c r="J132" s="2">
        <v>0.4</v>
      </c>
      <c r="K132" s="2">
        <v>0.3999999999999999</v>
      </c>
      <c r="L132" s="2">
        <v>0.5114</v>
      </c>
      <c r="M132" t="str">
        <v/>
      </c>
      <c r="N132" s="1">
        <v>69.49700799999998</v>
      </c>
    </row>
    <row r="133">
      <c r="A133">
        <v>806133</v>
      </c>
      <c r="B133" t="str">
        <v>Radiant Midnight Blend - Dark Roast Coffee Beans</v>
      </c>
      <c r="C133" t="str">
        <v>Radiant Coffee Roasters</v>
      </c>
      <c r="D133" s="1">
        <v>890.4</v>
      </c>
      <c r="E133" s="1">
        <v>636</v>
      </c>
      <c r="F133" t="str">
        <v>Yes</v>
      </c>
      <c r="G133" t="str">
        <v>12 oz</v>
      </c>
      <c r="H133" s="1">
        <v>16.8</v>
      </c>
      <c r="I133" s="1">
        <v>18.14</v>
      </c>
      <c r="J133" s="2">
        <v>0.4</v>
      </c>
      <c r="K133" s="2">
        <v>0.40000000000000013</v>
      </c>
      <c r="L133" s="2">
        <v>0.5117</v>
      </c>
      <c r="M133" t="str">
        <v/>
      </c>
      <c r="N133" s="1">
        <v>69.09504</v>
      </c>
    </row>
    <row r="134">
      <c r="A134">
        <v>973113</v>
      </c>
      <c r="B134" t="str">
        <v>Sugar Snap Peas</v>
      </c>
      <c r="C134" t="str">
        <v>Camas Swale Farm</v>
      </c>
      <c r="D134" s="1">
        <v>887.95</v>
      </c>
      <c r="E134" s="1">
        <v>634.25</v>
      </c>
      <c r="F134" t="str">
        <v>No</v>
      </c>
      <c r="G134" t="str">
        <v>1/2 lb</v>
      </c>
      <c r="H134" s="1">
        <v>4.13</v>
      </c>
      <c r="I134" s="1">
        <v>4.46</v>
      </c>
      <c r="J134" s="2">
        <v>0.4</v>
      </c>
      <c r="K134" s="2">
        <v>0.3999999999999999</v>
      </c>
      <c r="L134" s="2">
        <v>0.5119</v>
      </c>
      <c r="M134" t="str">
        <v/>
      </c>
      <c r="N134" s="1">
        <v>68.90492</v>
      </c>
    </row>
    <row r="135">
      <c r="A135">
        <v>806148</v>
      </c>
      <c r="B135" t="str">
        <v>Basil Tomato Sauce</v>
      </c>
      <c r="C135" t="str">
        <v>Sweet Creek</v>
      </c>
      <c r="D135" s="1">
        <v>870.8399999999999</v>
      </c>
      <c r="E135" s="1">
        <v>621.86</v>
      </c>
      <c r="F135" t="str">
        <v>No</v>
      </c>
      <c r="G135" t="str">
        <v>16 oz</v>
      </c>
      <c r="H135" s="1">
        <v>7.38</v>
      </c>
      <c r="I135" s="1">
        <v>7.97</v>
      </c>
      <c r="J135" s="2">
        <v>0.4</v>
      </c>
      <c r="K135" s="2">
        <v>0.40037950664136623</v>
      </c>
      <c r="L135" s="2">
        <v>0.5123</v>
      </c>
      <c r="M135" t="str">
        <v/>
      </c>
      <c r="N135" s="1">
        <v>67.57718399999999</v>
      </c>
    </row>
    <row r="136">
      <c r="A136">
        <v>805876</v>
      </c>
      <c r="B136" t="str">
        <v>Red Cherry Tomatoes</v>
      </c>
      <c r="C136" t="str">
        <v>Little Wings</v>
      </c>
      <c r="D136" s="1">
        <v>864.78</v>
      </c>
      <c r="E136" s="1">
        <v>549.5</v>
      </c>
      <c r="F136" t="str">
        <v>No</v>
      </c>
      <c r="G136" t="str">
        <v>each</v>
      </c>
      <c r="H136" s="1">
        <v>4.9</v>
      </c>
      <c r="I136" s="1">
        <v>5.29</v>
      </c>
      <c r="J136" s="2">
        <v>0.4</v>
      </c>
      <c r="K136" s="2">
        <v>0.40000000000000013</v>
      </c>
      <c r="L136" s="2">
        <v>0.5114</v>
      </c>
      <c r="M136" t="str">
        <v/>
      </c>
      <c r="N136" s="1">
        <v>67.106928</v>
      </c>
    </row>
    <row r="137">
      <c r="A137">
        <v>1021692</v>
      </c>
      <c r="B137" t="str">
        <v>Rainbow Chard</v>
      </c>
      <c r="C137" t="str">
        <v>Camas Swale Farm</v>
      </c>
      <c r="D137" s="1">
        <v>857.1</v>
      </c>
      <c r="E137" s="1">
        <v>659</v>
      </c>
      <c r="F137" t="str">
        <v>Yes</v>
      </c>
      <c r="G137" t="str">
        <v>each</v>
      </c>
      <c r="H137" s="1">
        <v>3.5</v>
      </c>
      <c r="I137" s="1">
        <v>3.78</v>
      </c>
      <c r="J137" s="2">
        <v>0.4</v>
      </c>
      <c r="K137" s="2">
        <v>0.3999999999999999</v>
      </c>
      <c r="L137" s="2">
        <v>0.512</v>
      </c>
      <c r="M137" t="str">
        <v/>
      </c>
      <c r="N137" s="1">
        <v>66.51096</v>
      </c>
    </row>
    <row r="138">
      <c r="A138">
        <v>805848</v>
      </c>
      <c r="B138" t="str">
        <v>Green Curly Kale</v>
      </c>
      <c r="C138" t="str">
        <v>Little Wings</v>
      </c>
      <c r="D138" s="1">
        <v>856.5199999999999</v>
      </c>
      <c r="E138" s="1">
        <v>609.1</v>
      </c>
      <c r="F138" t="str">
        <v>Yes</v>
      </c>
      <c r="G138" t="str">
        <v>each</v>
      </c>
      <c r="H138" s="1">
        <v>2.8</v>
      </c>
      <c r="I138" s="1">
        <v>3.02</v>
      </c>
      <c r="J138" s="2">
        <v>0.4</v>
      </c>
      <c r="K138" s="2">
        <v>0.3999999999999999</v>
      </c>
      <c r="L138" s="2">
        <v>0.51</v>
      </c>
      <c r="M138" t="str">
        <v/>
      </c>
      <c r="N138" s="1">
        <v>66.46595199999999</v>
      </c>
    </row>
    <row r="139">
      <c r="A139">
        <v>1131456</v>
      </c>
      <c r="B139" t="str">
        <v>Pink Raspberries</v>
      </c>
      <c r="C139" t="str">
        <v>Organically Grown Company</v>
      </c>
      <c r="D139" s="1">
        <v>850.08</v>
      </c>
      <c r="E139" s="1">
        <v>607.2</v>
      </c>
      <c r="F139" t="str">
        <v>No</v>
      </c>
      <c r="G139" t="str">
        <v>1/2 pt</v>
      </c>
      <c r="H139" s="1">
        <v>6.44</v>
      </c>
      <c r="I139" s="1">
        <v>6.96</v>
      </c>
      <c r="J139" s="2">
        <v>0.4</v>
      </c>
      <c r="K139" s="2">
        <v>0.40000000000000013</v>
      </c>
      <c r="L139" s="2">
        <v>0.513</v>
      </c>
      <c r="M139" t="str">
        <v/>
      </c>
      <c r="N139" s="1">
        <v>65.966208</v>
      </c>
    </row>
    <row r="140">
      <c r="A140">
        <v>972408</v>
      </c>
      <c r="B140" t="str">
        <v>Salanova Lettuce Mix</v>
      </c>
      <c r="C140" t="str">
        <v>Camas Swale Farm</v>
      </c>
      <c r="D140" s="1">
        <v>840</v>
      </c>
      <c r="E140" s="1">
        <v>600</v>
      </c>
      <c r="F140" t="str">
        <v>No</v>
      </c>
      <c r="G140" t="str">
        <v>1/2 lb bag</v>
      </c>
      <c r="H140" s="1">
        <v>5.6</v>
      </c>
      <c r="I140" s="1">
        <v>6.05</v>
      </c>
      <c r="J140" s="2">
        <v>0.4</v>
      </c>
      <c r="K140" s="2">
        <v>0.3999999999999999</v>
      </c>
      <c r="L140" s="2">
        <v>0.5125</v>
      </c>
      <c r="M140" t="str">
        <v/>
      </c>
      <c r="N140" s="1">
        <v>65.184</v>
      </c>
    </row>
    <row r="141">
      <c r="A141">
        <v>881794</v>
      </c>
      <c r="B141" t="str">
        <v>Live Culture Yogurt, glass jar 1 pint</v>
      </c>
      <c r="C141" t="str">
        <v>Creamy Cow, LLC</v>
      </c>
      <c r="D141" s="1">
        <v>836.64</v>
      </c>
      <c r="E141" s="1">
        <v>504</v>
      </c>
      <c r="F141" t="str">
        <v>Yes</v>
      </c>
      <c r="G141" t="str">
        <v>1 pint</v>
      </c>
      <c r="H141" s="1">
        <v>14.94</v>
      </c>
      <c r="I141" s="1">
        <v>16.14</v>
      </c>
      <c r="J141" s="2">
        <v>0.4</v>
      </c>
      <c r="K141" s="2">
        <v>0.6599999999999999</v>
      </c>
      <c r="L141" s="2">
        <v>0.7933</v>
      </c>
      <c r="M141" t="str">
        <v>Review</v>
      </c>
      <c r="N141" s="1">
        <v>64.923264</v>
      </c>
    </row>
    <row r="142">
      <c r="A142">
        <v>922135</v>
      </c>
      <c r="B142" t="str">
        <v>Beef Bones</v>
      </c>
      <c r="C142" t="str">
        <v>Deck Family Farm</v>
      </c>
      <c r="D142" s="1">
        <v>828.2400000000002</v>
      </c>
      <c r="E142" s="1">
        <v>499.79999999999995</v>
      </c>
      <c r="F142" t="str">
        <v>Yes</v>
      </c>
      <c r="G142" t="str">
        <v>3.00 - 5.00 lbs</v>
      </c>
      <c r="H142" s="1">
        <v>9.86</v>
      </c>
      <c r="I142" s="1">
        <v>10.65</v>
      </c>
      <c r="J142" s="2">
        <v>0.6574</v>
      </c>
      <c r="K142" s="2">
        <v>0.657142857142857</v>
      </c>
      <c r="L142" s="2">
        <v>0.7899</v>
      </c>
      <c r="M142" t="str">
        <v/>
      </c>
      <c r="N142" s="1">
        <v>64.27142400000002</v>
      </c>
    </row>
    <row r="143">
      <c r="A143">
        <v>973114</v>
      </c>
      <c r="B143" t="str">
        <v>Arugula</v>
      </c>
      <c r="C143" t="str">
        <v>Red Tail Growers</v>
      </c>
      <c r="D143" s="1">
        <v>826.56</v>
      </c>
      <c r="E143" s="1">
        <v>578</v>
      </c>
      <c r="F143" t="str">
        <v>Yes</v>
      </c>
      <c r="G143" t="str">
        <v>1/2 lb bag</v>
      </c>
      <c r="H143" s="1">
        <v>5.95</v>
      </c>
      <c r="I143" s="1">
        <v>6.43</v>
      </c>
      <c r="J143" s="2">
        <v>0.4</v>
      </c>
      <c r="K143" s="2">
        <v>0.40000000000000013</v>
      </c>
      <c r="L143" s="2">
        <v>0.5129</v>
      </c>
      <c r="M143" t="str">
        <v/>
      </c>
      <c r="N143" s="1">
        <v>64.14105599999999</v>
      </c>
    </row>
    <row r="144">
      <c r="A144">
        <v>1130087</v>
      </c>
      <c r="B144" t="str">
        <v>Orange Carrots</v>
      </c>
      <c r="C144" t="str">
        <v>Winter Green Farm</v>
      </c>
      <c r="D144" s="1">
        <v>808.29</v>
      </c>
      <c r="E144" s="1">
        <v>579.6</v>
      </c>
      <c r="F144" t="str">
        <v>No</v>
      </c>
      <c r="G144" t="str">
        <v>1 bunch</v>
      </c>
      <c r="H144" s="1">
        <v>3.22</v>
      </c>
      <c r="I144" s="1">
        <v>3.48</v>
      </c>
      <c r="J144" s="2">
        <v>0.4</v>
      </c>
      <c r="K144" s="2">
        <v>0.40000000000000013</v>
      </c>
      <c r="L144" s="2">
        <v>0.513</v>
      </c>
      <c r="M144" t="str">
        <v/>
      </c>
      <c r="N144" s="1">
        <v>62.723304</v>
      </c>
    </row>
    <row r="145">
      <c r="A145">
        <v>940994</v>
      </c>
      <c r="B145" t="str">
        <v>Raw Walnuts, 1/2 lb</v>
      </c>
      <c r="C145" t="str">
        <v>Deck Family Farm</v>
      </c>
      <c r="D145" s="1">
        <v>803.8399999999999</v>
      </c>
      <c r="E145" s="1">
        <v>485.11999999999995</v>
      </c>
      <c r="F145" t="str">
        <v>No</v>
      </c>
      <c r="G145" t="str">
        <v>1/2 lb</v>
      </c>
      <c r="H145" s="1">
        <v>12.56</v>
      </c>
      <c r="I145" s="1">
        <v>13.56</v>
      </c>
      <c r="J145" s="2">
        <v>0.6574</v>
      </c>
      <c r="K145" s="2">
        <v>0.6569920844327177</v>
      </c>
      <c r="L145" s="2">
        <v>0.7889</v>
      </c>
      <c r="M145" t="str">
        <v/>
      </c>
      <c r="N145" s="1">
        <v>62.37798399999999</v>
      </c>
    </row>
    <row r="146">
      <c r="A146">
        <v>805900</v>
      </c>
      <c r="B146" t="str">
        <v>Parsnips</v>
      </c>
      <c r="C146" t="str">
        <v>Organically Grown Company</v>
      </c>
      <c r="D146" s="1">
        <v>796.4</v>
      </c>
      <c r="E146" s="1">
        <v>567.5</v>
      </c>
      <c r="F146" t="str">
        <v>No</v>
      </c>
      <c r="G146" t="str">
        <v>1 lb</v>
      </c>
      <c r="H146" s="1">
        <v>3.5</v>
      </c>
      <c r="I146" s="1">
        <v>3.78</v>
      </c>
      <c r="J146" s="2">
        <v>0.4</v>
      </c>
      <c r="K146" s="2">
        <v>0.3999999999999999</v>
      </c>
      <c r="L146" s="2">
        <v>0.512</v>
      </c>
      <c r="M146" t="str">
        <v/>
      </c>
      <c r="N146" s="1">
        <v>61.800639999999994</v>
      </c>
    </row>
    <row r="147">
      <c r="A147">
        <v>900152</v>
      </c>
      <c r="B147" t="str">
        <v>Garbanzo Beans/ Chickpeas, Organic</v>
      </c>
      <c r="C147" t="str">
        <v>Camas Country Mill</v>
      </c>
      <c r="D147" s="1">
        <v>791.4</v>
      </c>
      <c r="E147" s="1">
        <v>564</v>
      </c>
      <c r="F147" t="str">
        <v>No</v>
      </c>
      <c r="G147" t="str">
        <v>3 lbs</v>
      </c>
      <c r="H147" s="1">
        <v>16.8</v>
      </c>
      <c r="I147" s="1">
        <v>18.14</v>
      </c>
      <c r="J147" s="2">
        <v>0.4</v>
      </c>
      <c r="K147" s="2">
        <v>0.40000000000000013</v>
      </c>
      <c r="L147" s="2">
        <v>0.5117</v>
      </c>
      <c r="M147" t="str">
        <v/>
      </c>
      <c r="N147" s="1">
        <v>61.412639999999996</v>
      </c>
    </row>
    <row r="148">
      <c r="A148">
        <v>957423</v>
      </c>
      <c r="B148" t="str">
        <v>Gogo Gouda Cheese, 4 Month Aged, 5.9-6.9 oz</v>
      </c>
      <c r="C148" t="str">
        <v>Creamy Cow, LLC</v>
      </c>
      <c r="D148" s="1">
        <v>784.55</v>
      </c>
      <c r="E148" s="1">
        <v>584.48</v>
      </c>
      <c r="F148" t="str">
        <v>No</v>
      </c>
      <c r="G148" t="str">
        <v>5.9 -6.9 oz</v>
      </c>
      <c r="H148" s="1">
        <v>15.74</v>
      </c>
      <c r="I148" s="1">
        <v>17</v>
      </c>
      <c r="J148" s="2">
        <v>0.4</v>
      </c>
      <c r="K148" s="2">
        <v>0.4003558718861211</v>
      </c>
      <c r="L148" s="2">
        <v>0.5125</v>
      </c>
      <c r="M148" t="str">
        <v/>
      </c>
      <c r="N148" s="1">
        <v>60.88108</v>
      </c>
    </row>
    <row r="149">
      <c r="A149">
        <v>806136</v>
      </c>
      <c r="B149" t="str">
        <v>Roasted Garlic Tomato Sauce</v>
      </c>
      <c r="C149" t="str">
        <v>Sweet Creek</v>
      </c>
      <c r="D149" s="1">
        <v>782.2799999999999</v>
      </c>
      <c r="E149" s="1">
        <v>558.62</v>
      </c>
      <c r="F149" t="str">
        <v>No</v>
      </c>
      <c r="G149" t="str">
        <v>16 oz</v>
      </c>
      <c r="H149" s="1">
        <v>7.38</v>
      </c>
      <c r="I149" s="1">
        <v>7.97</v>
      </c>
      <c r="J149" s="2">
        <v>0.4</v>
      </c>
      <c r="K149" s="2">
        <v>0.40037950664136623</v>
      </c>
      <c r="L149" s="2">
        <v>0.5123</v>
      </c>
      <c r="M149" t="str">
        <v/>
      </c>
      <c r="N149" s="1">
        <v>60.70492799999999</v>
      </c>
    </row>
    <row r="150">
      <c r="A150">
        <v>805919</v>
      </c>
      <c r="B150" t="str">
        <v>Green Romaine Little Gem</v>
      </c>
      <c r="C150" t="str">
        <v>Red Tail Growers</v>
      </c>
      <c r="D150" s="1">
        <v>779.8700000000001</v>
      </c>
      <c r="E150" s="1">
        <v>483.00000000000006</v>
      </c>
      <c r="F150" t="str">
        <v>No</v>
      </c>
      <c r="G150" t="str">
        <v>each</v>
      </c>
      <c r="H150" s="1">
        <v>1.89</v>
      </c>
      <c r="I150" s="1">
        <v>2.04</v>
      </c>
      <c r="J150" s="2">
        <v>0.4</v>
      </c>
      <c r="K150" s="2">
        <v>0.3999999999999999</v>
      </c>
      <c r="L150" s="2">
        <v>0.5111</v>
      </c>
      <c r="M150" t="str">
        <v/>
      </c>
      <c r="N150" s="1">
        <v>60.51791200000001</v>
      </c>
    </row>
    <row r="151">
      <c r="A151">
        <v>805765</v>
      </c>
      <c r="B151" t="str">
        <v>Frozen Strawberries</v>
      </c>
      <c r="C151" t="str">
        <v>Full Farm CSA</v>
      </c>
      <c r="D151" s="1">
        <v>775.25</v>
      </c>
      <c r="E151" s="1">
        <v>553</v>
      </c>
      <c r="F151" t="str">
        <v>No</v>
      </c>
      <c r="G151" t="str">
        <v>~1 lbs</v>
      </c>
      <c r="H151" s="1">
        <v>9.8</v>
      </c>
      <c r="I151" s="1">
        <v>10.58</v>
      </c>
      <c r="J151" s="2">
        <v>0.4</v>
      </c>
      <c r="K151" s="2">
        <v>0.40000000000000013</v>
      </c>
      <c r="L151" s="2">
        <v>0.5114</v>
      </c>
      <c r="M151" t="str">
        <v/>
      </c>
      <c r="N151" s="1">
        <v>60.1594</v>
      </c>
    </row>
    <row r="152">
      <c r="A152">
        <v>928530</v>
      </c>
      <c r="B152" t="str">
        <v>Gold Beets</v>
      </c>
      <c r="C152" t="str">
        <v>Organically Grown Company</v>
      </c>
      <c r="D152" s="1">
        <v>772.16</v>
      </c>
      <c r="E152" s="1">
        <v>550</v>
      </c>
      <c r="F152" t="str">
        <v>No</v>
      </c>
      <c r="G152" t="str">
        <v>lb</v>
      </c>
      <c r="H152" s="1">
        <v>2.24</v>
      </c>
      <c r="I152" s="1">
        <v>2.42</v>
      </c>
      <c r="J152" s="2">
        <v>0.4</v>
      </c>
      <c r="K152" s="2">
        <v>0.40000000000000013</v>
      </c>
      <c r="L152" s="2">
        <v>0.5125</v>
      </c>
      <c r="M152" t="str">
        <v/>
      </c>
      <c r="N152" s="1">
        <v>59.919616</v>
      </c>
    </row>
    <row r="153">
      <c r="A153">
        <v>1008414</v>
      </c>
      <c r="B153" t="str">
        <v>Heritage Thanksgiving Turkey, Small</v>
      </c>
      <c r="C153" t="str">
        <v>Deck Family Farm</v>
      </c>
      <c r="D153" s="1">
        <v>753.52</v>
      </c>
      <c r="E153" s="1">
        <v>454.64</v>
      </c>
      <c r="F153" t="str">
        <v>Yes</v>
      </c>
      <c r="G153" t="str">
        <v>9 - 12  lbs</v>
      </c>
      <c r="H153" s="1">
        <v>94.19</v>
      </c>
      <c r="I153" s="1">
        <v>101.73</v>
      </c>
      <c r="J153" s="2">
        <v>0.6574</v>
      </c>
      <c r="K153" s="2">
        <v>0.6573992609537216</v>
      </c>
      <c r="L153" s="2">
        <v>0.7901</v>
      </c>
      <c r="M153" t="str">
        <v/>
      </c>
      <c r="N153" s="1">
        <v>58.473152</v>
      </c>
    </row>
    <row r="154">
      <c r="A154">
        <v>816472</v>
      </c>
      <c r="B154" t="str">
        <v>Heritage Turkeys, Large</v>
      </c>
      <c r="C154" t="str">
        <v>Deck Family Farm</v>
      </c>
      <c r="D154" s="1">
        <v>753.48</v>
      </c>
      <c r="E154" s="1">
        <v>454.62</v>
      </c>
      <c r="F154" t="str">
        <v>No</v>
      </c>
      <c r="G154" t="str">
        <v>14.01 - 16.00  lbs</v>
      </c>
      <c r="H154" s="1">
        <v>125.58</v>
      </c>
      <c r="I154" s="1">
        <v>135.63</v>
      </c>
      <c r="J154" s="2">
        <v>0.6574</v>
      </c>
      <c r="K154" s="2">
        <v>0.6573841889930052</v>
      </c>
      <c r="L154" s="2">
        <v>0.79</v>
      </c>
      <c r="M154" t="str">
        <v/>
      </c>
      <c r="N154" s="1">
        <v>58.470048000000006</v>
      </c>
    </row>
    <row r="155">
      <c r="A155">
        <v>881653</v>
      </c>
      <c r="B155" t="str">
        <v>Nantes Carrots</v>
      </c>
      <c r="C155" t="str">
        <v>Organically Grown Company</v>
      </c>
      <c r="D155" s="1">
        <v>746.94</v>
      </c>
      <c r="E155" s="1">
        <v>533.8299999999999</v>
      </c>
      <c r="F155" t="str">
        <v>No</v>
      </c>
      <c r="G155" t="str">
        <v>bunch</v>
      </c>
      <c r="H155" s="1">
        <v>3.54</v>
      </c>
      <c r="I155" s="1">
        <v>3.82</v>
      </c>
      <c r="J155" s="2">
        <v>0.4</v>
      </c>
      <c r="K155" s="2">
        <v>0.39920948616600804</v>
      </c>
      <c r="L155" s="2">
        <v>0.5099</v>
      </c>
      <c r="M155" t="str">
        <v/>
      </c>
      <c r="N155" s="1">
        <v>57.962544</v>
      </c>
    </row>
    <row r="156">
      <c r="A156">
        <v>901753</v>
      </c>
      <c r="B156" t="str">
        <v>Olympia Provisions Saucisson D'Arles Salami</v>
      </c>
      <c r="C156" t="str">
        <v>Deck Family Farm</v>
      </c>
      <c r="D156" s="1">
        <v>731.24</v>
      </c>
      <c r="E156" s="1">
        <v>381.52</v>
      </c>
      <c r="F156" t="str">
        <v>Yes</v>
      </c>
      <c r="G156" t="str">
        <v>4.5 oz</v>
      </c>
      <c r="H156" s="1">
        <v>13.46</v>
      </c>
      <c r="I156" s="1">
        <v>14.54</v>
      </c>
      <c r="J156" s="2">
        <v>0.6574</v>
      </c>
      <c r="K156" s="2">
        <v>0.6576354679802958</v>
      </c>
      <c r="L156" s="2">
        <v>0.7906</v>
      </c>
      <c r="M156" t="str">
        <v/>
      </c>
      <c r="N156" s="1">
        <v>56.744224</v>
      </c>
    </row>
    <row r="157">
      <c r="A157">
        <v>806124</v>
      </c>
      <c r="B157" t="str">
        <v>Brazil Cerrado Miniero - Dark Roast Coffee Beans</v>
      </c>
      <c r="C157" t="str">
        <v>Radiant Coffee Roasters</v>
      </c>
      <c r="D157" s="1">
        <v>709.1999999999999</v>
      </c>
      <c r="E157" s="1">
        <v>504</v>
      </c>
      <c r="F157" t="str">
        <v>No</v>
      </c>
      <c r="G157" t="str">
        <v>12 oz</v>
      </c>
      <c r="H157" s="1">
        <v>16.8</v>
      </c>
      <c r="I157" s="1">
        <v>18.14</v>
      </c>
      <c r="J157" s="2">
        <v>0.4</v>
      </c>
      <c r="K157" s="2">
        <v>0.40000000000000013</v>
      </c>
      <c r="L157" s="2">
        <v>0.5117</v>
      </c>
      <c r="M157" t="str">
        <v/>
      </c>
      <c r="N157" s="1">
        <v>55.033919999999995</v>
      </c>
    </row>
    <row r="158">
      <c r="A158">
        <v>806122</v>
      </c>
      <c r="B158" t="str">
        <v>Organic Sonora Soft White Wheat Flour</v>
      </c>
      <c r="C158" t="str">
        <v>Camas Country Mill</v>
      </c>
      <c r="D158" s="1">
        <v>707.5600000000001</v>
      </c>
      <c r="E158" s="1">
        <v>505.4</v>
      </c>
      <c r="F158" t="str">
        <v>Yes</v>
      </c>
      <c r="G158" t="str">
        <v>4 lbs</v>
      </c>
      <c r="H158" s="1">
        <v>18.62</v>
      </c>
      <c r="I158" s="1">
        <v>20.11</v>
      </c>
      <c r="J158" s="2">
        <v>0.4</v>
      </c>
      <c r="K158" s="2">
        <v>0.3999999999999999</v>
      </c>
      <c r="L158" s="2">
        <v>0.512</v>
      </c>
      <c r="M158" t="str">
        <v/>
      </c>
      <c r="N158" s="1">
        <v>54.906656000000005</v>
      </c>
    </row>
    <row r="159">
      <c r="A159">
        <v>805880</v>
      </c>
      <c r="B159" t="str">
        <v>Fresh Chives</v>
      </c>
      <c r="C159" t="str">
        <v>Red Tail Growers</v>
      </c>
      <c r="D159" s="1">
        <v>698.2499999999999</v>
      </c>
      <c r="E159" s="1">
        <v>472</v>
      </c>
      <c r="F159" t="str">
        <v>Yes</v>
      </c>
      <c r="G159" t="str">
        <v>each</v>
      </c>
      <c r="H159" s="1">
        <v>2.8</v>
      </c>
      <c r="I159" s="1">
        <v>3.02</v>
      </c>
      <c r="J159" s="2">
        <v>0.4</v>
      </c>
      <c r="K159" s="2">
        <v>0.3999999999999999</v>
      </c>
      <c r="L159" s="2">
        <v>0.51</v>
      </c>
      <c r="M159" t="str">
        <v/>
      </c>
      <c r="N159" s="1">
        <v>54.18419999999999</v>
      </c>
    </row>
    <row r="160">
      <c r="A160">
        <v>925430</v>
      </c>
      <c r="B160" t="str">
        <v>Radiant Breakfast Blend - Light Roast Coffee Beans</v>
      </c>
      <c r="C160" t="str">
        <v>Radiant Coffee Roasters</v>
      </c>
      <c r="D160" s="1">
        <v>688.8</v>
      </c>
      <c r="E160" s="1">
        <v>492</v>
      </c>
      <c r="F160" t="str">
        <v>Yes</v>
      </c>
      <c r="G160" t="str">
        <v>12 oz</v>
      </c>
      <c r="H160" s="1">
        <v>16.8</v>
      </c>
      <c r="I160" s="1">
        <v>18.14</v>
      </c>
      <c r="J160" s="2">
        <v>0.4</v>
      </c>
      <c r="K160" s="2">
        <v>0.40000000000000013</v>
      </c>
      <c r="L160" s="2">
        <v>0.5117</v>
      </c>
      <c r="M160" t="str">
        <v/>
      </c>
      <c r="N160" s="1">
        <v>53.45088</v>
      </c>
    </row>
    <row r="161">
      <c r="A161">
        <v>1131458</v>
      </c>
      <c r="B161" t="str">
        <v>Rainer Cherries (WA)</v>
      </c>
      <c r="C161" t="str">
        <v>Organically Grown Company</v>
      </c>
      <c r="D161" s="1">
        <v>683.62</v>
      </c>
      <c r="E161" s="1">
        <v>488.3</v>
      </c>
      <c r="F161" t="str">
        <v>No</v>
      </c>
      <c r="G161" t="str">
        <v>1.5 lb. bag</v>
      </c>
      <c r="H161" s="1">
        <v>17.99</v>
      </c>
      <c r="I161" s="1">
        <v>19.43</v>
      </c>
      <c r="J161" s="2">
        <v>0.4</v>
      </c>
      <c r="K161" s="2">
        <v>0.3999999999999999</v>
      </c>
      <c r="L161" s="2">
        <v>0.5121</v>
      </c>
      <c r="M161" t="str">
        <v/>
      </c>
      <c r="N161" s="1">
        <v>53.048911999999994</v>
      </c>
    </row>
    <row r="162">
      <c r="A162">
        <v>816905</v>
      </c>
      <c r="B162" t="str">
        <v>Cajun Chaurice Sausage Links</v>
      </c>
      <c r="C162" t="str">
        <v>Deck Family Farm's Hyland Artisinal Meats</v>
      </c>
      <c r="D162" s="1">
        <v>681.34</v>
      </c>
      <c r="E162" s="1">
        <v>411.16</v>
      </c>
      <c r="F162" t="str">
        <v>Yes</v>
      </c>
      <c r="G162" t="str">
        <v>4 links/ pack 14 oz pack</v>
      </c>
      <c r="H162" s="1">
        <v>17.93</v>
      </c>
      <c r="I162" s="1">
        <v>19.36</v>
      </c>
      <c r="J162" s="2">
        <v>0.6574</v>
      </c>
      <c r="K162" s="2">
        <v>0.6571164510166358</v>
      </c>
      <c r="L162" s="2">
        <v>0.7893</v>
      </c>
      <c r="M162" t="str">
        <v/>
      </c>
      <c r="N162" s="1">
        <v>52.871984000000005</v>
      </c>
    </row>
    <row r="163">
      <c r="A163">
        <v>894793</v>
      </c>
      <c r="B163" t="str">
        <v>Flavor Infused Olive Oil- Garlic 250mL</v>
      </c>
      <c r="C163" t="str">
        <v>River Ranch Oregon Olive OIl</v>
      </c>
      <c r="D163" s="1">
        <v>679.3500000000001</v>
      </c>
      <c r="E163" s="1">
        <v>482.89999999999986</v>
      </c>
      <c r="F163" t="str">
        <v>No</v>
      </c>
      <c r="G163" t="str">
        <v>250mL</v>
      </c>
      <c r="H163" s="1">
        <v>30.73</v>
      </c>
      <c r="I163" s="1">
        <v>33.19</v>
      </c>
      <c r="J163" s="2">
        <v>0.4</v>
      </c>
      <c r="K163" s="2">
        <v>0.40000000000000013</v>
      </c>
      <c r="L163" s="2">
        <v>0.5121</v>
      </c>
      <c r="M163" t="str">
        <v/>
      </c>
      <c r="N163" s="1">
        <v>52.71756000000001</v>
      </c>
    </row>
    <row r="164">
      <c r="A164">
        <v>1023367</v>
      </c>
      <c r="B164" t="str">
        <v>Shredded Alpine Cheese Blend, 6oz</v>
      </c>
      <c r="C164" t="str">
        <v>Creamy Cow, LLC</v>
      </c>
      <c r="D164" s="1">
        <v>673.14</v>
      </c>
      <c r="E164" s="1">
        <v>420.81000000000006</v>
      </c>
      <c r="F164" t="str">
        <v>No</v>
      </c>
      <c r="G164" t="str">
        <v>6 oz bag</v>
      </c>
      <c r="H164" s="1">
        <v>17.26</v>
      </c>
      <c r="I164" s="1">
        <v>18.64</v>
      </c>
      <c r="J164" s="2">
        <v>0.4</v>
      </c>
      <c r="K164" s="2">
        <v>0.5996292863762747</v>
      </c>
      <c r="L164" s="2">
        <v>0.7275</v>
      </c>
      <c r="M164" t="str">
        <v>Review</v>
      </c>
      <c r="N164" s="1">
        <v>52.235664</v>
      </c>
    </row>
    <row r="165">
      <c r="A165">
        <v>806159</v>
      </c>
      <c r="B165" t="str">
        <v>Raw Walnuts, 1 lb</v>
      </c>
      <c r="C165" t="str">
        <v>Deck Family Farm</v>
      </c>
      <c r="D165" s="1">
        <v>672.6</v>
      </c>
      <c r="E165" s="1">
        <v>405.9</v>
      </c>
      <c r="F165" t="str">
        <v>No</v>
      </c>
      <c r="G165" t="str">
        <v>1 lb</v>
      </c>
      <c r="H165" s="1">
        <v>22.42</v>
      </c>
      <c r="I165" s="1">
        <v>24.21</v>
      </c>
      <c r="J165" s="2">
        <v>0.6574</v>
      </c>
      <c r="K165" s="2">
        <v>0.657058388765706</v>
      </c>
      <c r="L165" s="2">
        <v>0.7894</v>
      </c>
      <c r="M165" t="str">
        <v/>
      </c>
      <c r="N165" s="1">
        <v>52.19376</v>
      </c>
    </row>
    <row r="166">
      <c r="A166">
        <v>806110</v>
      </c>
      <c r="B166" t="str">
        <v>Oregon Wild Rice</v>
      </c>
      <c r="C166" t="str">
        <v>Camas Country Mill</v>
      </c>
      <c r="D166" s="1">
        <v>661.8199999999999</v>
      </c>
      <c r="E166" s="1">
        <v>471.5</v>
      </c>
      <c r="F166" t="str">
        <v>No</v>
      </c>
      <c r="G166" t="str">
        <v>16 oz</v>
      </c>
      <c r="H166" s="1">
        <v>16.1</v>
      </c>
      <c r="I166" s="1">
        <v>17.39</v>
      </c>
      <c r="J166" s="2">
        <v>0.4</v>
      </c>
      <c r="K166" s="2">
        <v>0.40000000000000013</v>
      </c>
      <c r="L166" s="2">
        <v>0.5122</v>
      </c>
      <c r="M166" t="str">
        <v/>
      </c>
      <c r="N166" s="1">
        <v>51.357231999999996</v>
      </c>
    </row>
    <row r="167">
      <c r="A167">
        <v>1018719</v>
      </c>
      <c r="B167" t="str">
        <v>Radiant Roasters Chiapas Mexico Light Roast Coffee Beans</v>
      </c>
      <c r="C167" t="str">
        <v>Radiant Coffee Roasters</v>
      </c>
      <c r="D167" s="1">
        <v>655.2</v>
      </c>
      <c r="E167" s="1">
        <v>468</v>
      </c>
      <c r="F167" t="str">
        <v>No</v>
      </c>
      <c r="G167" t="str">
        <v>12 oz bag</v>
      </c>
      <c r="H167" s="1">
        <v>16.8</v>
      </c>
      <c r="I167" s="1">
        <v>18.14</v>
      </c>
      <c r="J167" s="2">
        <v>0.4</v>
      </c>
      <c r="K167" s="2">
        <v>0.40000000000000013</v>
      </c>
      <c r="L167" s="2">
        <v>0.5117</v>
      </c>
      <c r="M167" t="str">
        <v/>
      </c>
      <c r="N167" s="1">
        <v>50.843520000000005</v>
      </c>
    </row>
    <row r="168">
      <c r="A168">
        <v>805925</v>
      </c>
      <c r="B168" t="str">
        <v>Green Scallions</v>
      </c>
      <c r="C168" t="str">
        <v>Camas Swale Farm</v>
      </c>
      <c r="D168" s="1">
        <v>655.2</v>
      </c>
      <c r="E168" s="1">
        <v>468</v>
      </c>
      <c r="F168" t="str">
        <v>No</v>
      </c>
      <c r="G168" t="str">
        <v>each</v>
      </c>
      <c r="H168" s="1">
        <v>2.8</v>
      </c>
      <c r="I168" s="1">
        <v>3.02</v>
      </c>
      <c r="J168" s="2">
        <v>0.4</v>
      </c>
      <c r="K168" s="2">
        <v>0.3999999999999999</v>
      </c>
      <c r="L168" s="2">
        <v>0.51</v>
      </c>
      <c r="M168" t="str">
        <v/>
      </c>
      <c r="N168" s="1">
        <v>50.843520000000005</v>
      </c>
    </row>
    <row r="169">
      <c r="A169">
        <v>806129</v>
      </c>
      <c r="B169" t="str">
        <v>Pardina Brown Lentils</v>
      </c>
      <c r="C169" t="str">
        <v>Camas Country Mill</v>
      </c>
      <c r="D169" s="1">
        <v>650.6600000000001</v>
      </c>
      <c r="E169" s="1">
        <v>464.4</v>
      </c>
      <c r="F169" t="str">
        <v>Yes</v>
      </c>
      <c r="G169" t="str">
        <v>3 lbs</v>
      </c>
      <c r="H169" s="1">
        <v>15.12</v>
      </c>
      <c r="I169" s="1">
        <v>16.33</v>
      </c>
      <c r="J169" s="2">
        <v>0.4</v>
      </c>
      <c r="K169" s="2">
        <v>0.3999999999999999</v>
      </c>
      <c r="L169" s="2">
        <v>0.512</v>
      </c>
      <c r="M169" t="str">
        <v/>
      </c>
      <c r="N169" s="1">
        <v>50.491216</v>
      </c>
    </row>
    <row r="170">
      <c r="A170">
        <v>894282</v>
      </c>
      <c r="B170" t="str">
        <v>Skirt Steak, Small</v>
      </c>
      <c r="C170" t="str">
        <v>Deck Family Farm</v>
      </c>
      <c r="D170" s="1">
        <v>640.39</v>
      </c>
      <c r="E170" s="1">
        <v>385.0200000000001</v>
      </c>
      <c r="F170" t="str">
        <v>Yes</v>
      </c>
      <c r="G170" t="str">
        <v>Small, 0.40 - 0.79 lbs</v>
      </c>
      <c r="H170" s="1">
        <v>13.87</v>
      </c>
      <c r="I170" s="1">
        <v>14.98</v>
      </c>
      <c r="J170" s="2">
        <v>0.6574</v>
      </c>
      <c r="K170" s="2">
        <v>0.6571087216248508</v>
      </c>
      <c r="L170" s="2">
        <v>0.7897</v>
      </c>
      <c r="M170" t="str">
        <v/>
      </c>
      <c r="N170" s="1">
        <v>49.694264</v>
      </c>
    </row>
    <row r="171">
      <c r="A171">
        <v>805872</v>
      </c>
      <c r="B171" t="str">
        <v>Celery</v>
      </c>
      <c r="C171" t="str">
        <v>Camas Swale Farm</v>
      </c>
      <c r="D171" s="1">
        <v>634.9000000000001</v>
      </c>
      <c r="E171" s="1">
        <v>521.5</v>
      </c>
      <c r="F171" t="str">
        <v>No</v>
      </c>
      <c r="G171" t="str">
        <v>each</v>
      </c>
      <c r="H171" s="1">
        <v>3.5</v>
      </c>
      <c r="I171" s="1">
        <v>3.78</v>
      </c>
      <c r="J171" s="2">
        <v>0.4</v>
      </c>
      <c r="K171" s="2">
        <v>0.3999999999999999</v>
      </c>
      <c r="L171" s="2">
        <v>0.512</v>
      </c>
      <c r="M171" t="str">
        <v/>
      </c>
      <c r="N171" s="1">
        <v>49.268240000000006</v>
      </c>
    </row>
    <row r="172">
      <c r="A172">
        <v>1108431</v>
      </c>
      <c r="B172" t="str">
        <v>Cilantro</v>
      </c>
      <c r="C172" t="str">
        <v>Camas Swale Farm</v>
      </c>
      <c r="D172" s="1">
        <v>633.85</v>
      </c>
      <c r="E172" s="1">
        <v>418</v>
      </c>
      <c r="F172" t="str">
        <v>No</v>
      </c>
      <c r="G172" t="str">
        <v>bu</v>
      </c>
      <c r="H172" s="1">
        <v>2.8</v>
      </c>
      <c r="I172" s="1">
        <v>3.02</v>
      </c>
      <c r="J172" s="2">
        <v>0.4</v>
      </c>
      <c r="K172" s="2">
        <v>0.3999999999999999</v>
      </c>
      <c r="L172" s="2">
        <v>0.51</v>
      </c>
      <c r="M172" t="str">
        <v/>
      </c>
      <c r="N172" s="1">
        <v>49.18676000000001</v>
      </c>
    </row>
    <row r="173">
      <c r="A173">
        <v>806065</v>
      </c>
      <c r="B173" t="str">
        <v>Gluten Free Seven Layer Cookie</v>
      </c>
      <c r="C173" t="str">
        <v>Elegant Elephant Baking Co.</v>
      </c>
      <c r="D173" s="1">
        <v>623</v>
      </c>
      <c r="E173" s="1">
        <v>445</v>
      </c>
      <c r="F173" t="str">
        <v>Yes</v>
      </c>
      <c r="G173" t="str">
        <v>each</v>
      </c>
      <c r="H173" s="1">
        <v>3.5</v>
      </c>
      <c r="I173" s="1">
        <v>3.78</v>
      </c>
      <c r="J173" s="2">
        <v>0.4</v>
      </c>
      <c r="K173" s="2">
        <v>0.3999999999999999</v>
      </c>
      <c r="L173" s="2">
        <v>0.512</v>
      </c>
      <c r="M173" t="str">
        <v/>
      </c>
      <c r="N173" s="1">
        <v>48.3448</v>
      </c>
    </row>
    <row r="174">
      <c r="A174">
        <v>990715</v>
      </c>
      <c r="B174" t="str">
        <v>Live Culture Yogurt, 8oz</v>
      </c>
      <c r="C174" t="str">
        <v>Creamy Cow, LLC</v>
      </c>
      <c r="D174" s="1">
        <v>621.6</v>
      </c>
      <c r="E174" s="1">
        <v>444</v>
      </c>
      <c r="F174" t="str">
        <v>Yes</v>
      </c>
      <c r="G174" t="str">
        <v>8 oz</v>
      </c>
      <c r="H174" s="1">
        <v>8.4</v>
      </c>
      <c r="I174" s="1">
        <v>9.07</v>
      </c>
      <c r="J174" s="2">
        <v>0.4</v>
      </c>
      <c r="K174" s="2">
        <v>0.40000000000000013</v>
      </c>
      <c r="L174" s="2">
        <v>0.5117</v>
      </c>
      <c r="M174" t="str">
        <v/>
      </c>
      <c r="N174" s="1">
        <v>48.23616</v>
      </c>
    </row>
    <row r="175">
      <c r="A175">
        <v>806041</v>
      </c>
      <c r="B175" t="str">
        <v>Gluten Free Cinnamon Roll Pan</v>
      </c>
      <c r="C175" t="str">
        <v>Elegant Elephant Baking Co.</v>
      </c>
      <c r="D175" s="1">
        <v>614.1</v>
      </c>
      <c r="E175" s="1">
        <v>438</v>
      </c>
      <c r="F175" t="str">
        <v>Yes</v>
      </c>
      <c r="G175" t="str">
        <v>6"</v>
      </c>
      <c r="H175" s="1">
        <v>8.4</v>
      </c>
      <c r="I175" s="1">
        <v>9.07</v>
      </c>
      <c r="J175" s="2">
        <v>0.4</v>
      </c>
      <c r="K175" s="2">
        <v>0.40000000000000013</v>
      </c>
      <c r="L175" s="2">
        <v>0.5117</v>
      </c>
      <c r="M175" t="str">
        <v/>
      </c>
      <c r="N175" s="1">
        <v>47.65416</v>
      </c>
    </row>
    <row r="176">
      <c r="A176">
        <v>806060</v>
      </c>
      <c r="B176" t="str">
        <v>Gluten Free Pizza Dough</v>
      </c>
      <c r="C176" t="str">
        <v>Elegant Elephant Baking Co.</v>
      </c>
      <c r="D176" s="1">
        <v>611.8</v>
      </c>
      <c r="E176" s="1">
        <v>437</v>
      </c>
      <c r="F176" t="str">
        <v>Yes</v>
      </c>
      <c r="G176" t="str">
        <v>22 oz. each</v>
      </c>
      <c r="H176" s="1">
        <v>6.65</v>
      </c>
      <c r="I176" s="1">
        <v>7.18</v>
      </c>
      <c r="J176" s="2">
        <v>0.4</v>
      </c>
      <c r="K176" s="2">
        <v>0.40000000000000013</v>
      </c>
      <c r="L176" s="2">
        <v>0.5116</v>
      </c>
      <c r="M176" t="str">
        <v/>
      </c>
      <c r="N176" s="1">
        <v>47.47568</v>
      </c>
    </row>
    <row r="177">
      <c r="A177">
        <v>960551</v>
      </c>
      <c r="B177" t="str">
        <v>Red Radish</v>
      </c>
      <c r="C177" t="str">
        <v>Winter Green Farm</v>
      </c>
      <c r="D177" s="1">
        <v>609.8299999999999</v>
      </c>
      <c r="E177" s="1">
        <v>382.2</v>
      </c>
      <c r="F177" t="str">
        <v>Yes</v>
      </c>
      <c r="G177" t="str">
        <v>each</v>
      </c>
      <c r="H177" s="1">
        <v>2.31</v>
      </c>
      <c r="I177" s="1">
        <v>2.49</v>
      </c>
      <c r="J177" s="2">
        <v>0.4</v>
      </c>
      <c r="K177" s="2">
        <v>0.40000000000000013</v>
      </c>
      <c r="L177" s="2">
        <v>0.5091</v>
      </c>
      <c r="M177" t="str">
        <v/>
      </c>
      <c r="N177" s="1">
        <v>47.322807999999995</v>
      </c>
    </row>
    <row r="178">
      <c r="A178">
        <v>806024</v>
      </c>
      <c r="B178" t="str">
        <v>Braided Challah (plain)</v>
      </c>
      <c r="C178" t="str">
        <v>Reality Kitchen Nonprofit</v>
      </c>
      <c r="D178" s="1">
        <v>603.58</v>
      </c>
      <c r="E178" s="1">
        <v>487.5</v>
      </c>
      <c r="F178" t="str">
        <v>Yes</v>
      </c>
      <c r="G178" t="str">
        <v>each</v>
      </c>
      <c r="H178" s="1">
        <v>9.1</v>
      </c>
      <c r="I178" s="1">
        <v>9.83</v>
      </c>
      <c r="J178" s="2">
        <v>0.4</v>
      </c>
      <c r="K178" s="2">
        <v>0.3999999999999999</v>
      </c>
      <c r="L178" s="2">
        <v>0.5123</v>
      </c>
      <c r="M178" t="str">
        <v/>
      </c>
      <c r="N178" s="1">
        <v>46.837808</v>
      </c>
    </row>
    <row r="179">
      <c r="A179">
        <v>805459</v>
      </c>
      <c r="B179" t="str">
        <v>Organic Pasture Raised Chicken Eggs, 1/2 dozen</v>
      </c>
      <c r="C179" t="str">
        <v>Deck Family Farm</v>
      </c>
      <c r="D179" s="1">
        <v>601.2999999999998</v>
      </c>
      <c r="E179" s="1">
        <v>394.15999999999997</v>
      </c>
      <c r="F179" t="str">
        <v>Yes</v>
      </c>
      <c r="G179" t="str">
        <v>1/2 dozen</v>
      </c>
      <c r="H179" s="1">
        <v>6.28</v>
      </c>
      <c r="I179" s="1">
        <v>6.78</v>
      </c>
      <c r="J179" s="2">
        <v>0.6574</v>
      </c>
      <c r="K179" s="2">
        <v>0.6569920844327177</v>
      </c>
      <c r="L179" s="2">
        <v>0.7889</v>
      </c>
      <c r="M179" t="str">
        <v/>
      </c>
      <c r="N179" s="1">
        <v>46.660879999999985</v>
      </c>
    </row>
    <row r="180">
      <c r="A180">
        <v>806057</v>
      </c>
      <c r="B180" t="str">
        <v>Gluten Free Mixed Berry Pie</v>
      </c>
      <c r="C180" t="str">
        <v>Elegant Elephant Baking Co.</v>
      </c>
      <c r="D180" s="1">
        <v>595</v>
      </c>
      <c r="E180" s="1">
        <v>425</v>
      </c>
      <c r="F180" t="str">
        <v>Yes</v>
      </c>
      <c r="G180" t="str">
        <v>9"</v>
      </c>
      <c r="H180" s="1">
        <v>23.8</v>
      </c>
      <c r="I180" s="1">
        <v>25.7</v>
      </c>
      <c r="J180" s="2">
        <v>0.4</v>
      </c>
      <c r="K180" s="2">
        <v>0.40000000000000013</v>
      </c>
      <c r="L180" s="2">
        <v>0.5118</v>
      </c>
      <c r="M180" t="str">
        <v/>
      </c>
      <c r="N180" s="1">
        <v>46.172</v>
      </c>
    </row>
    <row r="181">
      <c r="A181">
        <v>805719</v>
      </c>
      <c r="B181" t="str">
        <v>Pastrami, Sliced</v>
      </c>
      <c r="C181" t="str">
        <v>Deck Family Farm</v>
      </c>
      <c r="D181" s="1">
        <v>591.6899999999999</v>
      </c>
      <c r="E181" s="1">
        <v>357.06</v>
      </c>
      <c r="F181" t="str">
        <v>Yes</v>
      </c>
      <c r="G181" t="str">
        <v>8 oz</v>
      </c>
      <c r="H181" s="1">
        <v>17.93</v>
      </c>
      <c r="I181" s="1">
        <v>19.36</v>
      </c>
      <c r="J181" s="2">
        <v>0.6574</v>
      </c>
      <c r="K181" s="2">
        <v>0.6571164510166358</v>
      </c>
      <c r="L181" s="2">
        <v>0.7893</v>
      </c>
      <c r="M181" t="str">
        <v/>
      </c>
      <c r="N181" s="1">
        <v>45.91514399999999</v>
      </c>
    </row>
    <row r="182">
      <c r="A182">
        <v>1058761</v>
      </c>
      <c r="B182" t="str">
        <v>Calcot Onion Bunch</v>
      </c>
      <c r="C182" t="str">
        <v>Organically Grown Company</v>
      </c>
      <c r="D182" s="1">
        <v>586.04</v>
      </c>
      <c r="E182" s="1">
        <v>418.14000000000004</v>
      </c>
      <c r="F182" t="str">
        <v>No</v>
      </c>
      <c r="G182" t="str">
        <v>bu</v>
      </c>
      <c r="H182" s="1">
        <v>4.24</v>
      </c>
      <c r="I182" s="1">
        <v>4.58</v>
      </c>
      <c r="J182" s="2">
        <v>0.4</v>
      </c>
      <c r="K182" s="2">
        <v>0.3993399339933994</v>
      </c>
      <c r="L182" s="2">
        <v>0.5116</v>
      </c>
      <c r="M182" t="str">
        <v/>
      </c>
      <c r="N182" s="1">
        <v>45.47670399999999</v>
      </c>
    </row>
    <row r="183">
      <c r="A183">
        <v>879550</v>
      </c>
      <c r="B183" t="str">
        <v>Baby Bok Choi</v>
      </c>
      <c r="C183" t="str">
        <v>Red Tail Growers</v>
      </c>
      <c r="D183" s="1">
        <v>582.4</v>
      </c>
      <c r="E183" s="1">
        <v>416</v>
      </c>
      <c r="F183" t="str">
        <v>No</v>
      </c>
      <c r="G183" t="str">
        <v>Bunch</v>
      </c>
      <c r="H183" s="1">
        <v>2.8</v>
      </c>
      <c r="I183" s="1">
        <v>3.02</v>
      </c>
      <c r="J183" s="2">
        <v>0.4</v>
      </c>
      <c r="K183" s="2">
        <v>0.3999999999999999</v>
      </c>
      <c r="L183" s="2">
        <v>0.51</v>
      </c>
      <c r="M183" t="str">
        <v/>
      </c>
      <c r="N183" s="1">
        <v>45.19424</v>
      </c>
    </row>
    <row r="184">
      <c r="A184">
        <v>841579</v>
      </c>
      <c r="B184" t="str">
        <v>Beef Liver</v>
      </c>
      <c r="C184" t="str">
        <v>Deck Family Farm</v>
      </c>
      <c r="D184" s="1">
        <v>582.16</v>
      </c>
      <c r="E184" s="1">
        <v>312.54999999999995</v>
      </c>
      <c r="F184" t="str">
        <v>Yes</v>
      </c>
      <c r="G184" t="str">
        <v>0.90 - 1.30 lbs</v>
      </c>
      <c r="H184" s="1">
        <v>14.82</v>
      </c>
      <c r="I184" s="1">
        <v>16.01</v>
      </c>
      <c r="J184" s="2">
        <v>0.6574</v>
      </c>
      <c r="K184" s="2">
        <v>0.6595744680851066</v>
      </c>
      <c r="L184" s="2">
        <v>0.7928</v>
      </c>
      <c r="M184" t="str">
        <v/>
      </c>
      <c r="N184" s="1">
        <v>45.175616</v>
      </c>
    </row>
    <row r="185">
      <c r="A185">
        <v>1082291</v>
      </c>
      <c r="B185" t="str">
        <v>Winter Salad Mix</v>
      </c>
      <c r="C185" t="str">
        <v>Small is Beautiful Farm</v>
      </c>
      <c r="D185" s="1">
        <v>576.8</v>
      </c>
      <c r="E185" s="1">
        <v>412</v>
      </c>
      <c r="F185" t="str">
        <v>No</v>
      </c>
      <c r="G185" t="str">
        <v>1/2 lb</v>
      </c>
      <c r="H185" s="1">
        <v>5.6</v>
      </c>
      <c r="I185" s="1">
        <v>6.05</v>
      </c>
      <c r="J185" s="2">
        <v>0.4</v>
      </c>
      <c r="K185" s="2">
        <v>0.3999999999999999</v>
      </c>
      <c r="L185" s="2">
        <v>0.5125</v>
      </c>
      <c r="M185" t="str">
        <v/>
      </c>
      <c r="N185" s="1">
        <v>44.759679999999996</v>
      </c>
    </row>
    <row r="186">
      <c r="A186">
        <v>912736</v>
      </c>
      <c r="B186" t="str">
        <v>Red Cabbage</v>
      </c>
      <c r="C186" t="str">
        <v>Organically Grown Company</v>
      </c>
      <c r="D186" s="1">
        <v>566.42</v>
      </c>
      <c r="E186" s="1">
        <v>402.9</v>
      </c>
      <c r="F186" t="str">
        <v>No</v>
      </c>
      <c r="G186" t="str">
        <v>each</v>
      </c>
      <c r="H186" s="1">
        <v>5.53</v>
      </c>
      <c r="I186" s="1">
        <v>5.97</v>
      </c>
      <c r="J186" s="2">
        <v>0.4</v>
      </c>
      <c r="K186" s="2">
        <v>0.3999999999999999</v>
      </c>
      <c r="L186" s="2">
        <v>0.5114</v>
      </c>
      <c r="M186" t="str">
        <v/>
      </c>
      <c r="N186" s="1">
        <v>43.954192</v>
      </c>
    </row>
    <row r="187">
      <c r="A187">
        <v>1019999</v>
      </c>
      <c r="B187" t="str">
        <v>Classic Turkey Broth</v>
      </c>
      <c r="C187" t="str">
        <v>Deck Family Farm's Hyland Artisinal Meats</v>
      </c>
      <c r="D187" s="1">
        <v>559.43</v>
      </c>
      <c r="E187" s="1">
        <v>337.54999999999995</v>
      </c>
      <c r="F187" t="str">
        <v>Yes</v>
      </c>
      <c r="G187" t="str">
        <v>1 quart</v>
      </c>
      <c r="H187" s="1">
        <v>13.01</v>
      </c>
      <c r="I187" s="1">
        <v>14.05</v>
      </c>
      <c r="J187" s="2">
        <v>0.6574</v>
      </c>
      <c r="K187" s="2">
        <v>0.6573248407643313</v>
      </c>
      <c r="L187" s="2">
        <v>0.7898</v>
      </c>
      <c r="M187" t="str">
        <v/>
      </c>
      <c r="N187" s="1">
        <v>43.411767999999995</v>
      </c>
    </row>
    <row r="188">
      <c r="A188">
        <v>806036</v>
      </c>
      <c r="B188" t="str">
        <v>Mango Marigold Kombucha</v>
      </c>
      <c r="C188" t="str">
        <v>BNF Kombucha and Jun</v>
      </c>
      <c r="D188" s="1">
        <v>556.92</v>
      </c>
      <c r="E188" s="1">
        <v>397.46</v>
      </c>
      <c r="F188" t="str">
        <v>Yes</v>
      </c>
      <c r="G188" t="str">
        <v>16 fl. oz</v>
      </c>
      <c r="H188" s="1">
        <v>4.68</v>
      </c>
      <c r="I188" s="1">
        <v>5.05</v>
      </c>
      <c r="J188" s="2">
        <v>0.4</v>
      </c>
      <c r="K188" s="2">
        <v>0.4011976047904191</v>
      </c>
      <c r="L188" s="2">
        <v>0.512</v>
      </c>
      <c r="M188" t="str">
        <v/>
      </c>
      <c r="N188" s="1">
        <v>43.216992</v>
      </c>
    </row>
    <row r="189">
      <c r="A189">
        <v>901488</v>
      </c>
      <c r="B189" t="str">
        <v>Jalapeno</v>
      </c>
      <c r="C189" t="str">
        <v>Organically Grown Company</v>
      </c>
      <c r="D189" s="1">
        <v>550.27</v>
      </c>
      <c r="E189" s="1">
        <v>382</v>
      </c>
      <c r="F189" t="str">
        <v>No</v>
      </c>
      <c r="G189" t="str">
        <v>lb</v>
      </c>
      <c r="H189" s="1">
        <v>7</v>
      </c>
      <c r="I189" s="1">
        <v>7.56</v>
      </c>
      <c r="J189" s="2">
        <v>0.4</v>
      </c>
      <c r="K189" s="2">
        <v>0.3999999999999999</v>
      </c>
      <c r="L189" s="2">
        <v>0.512</v>
      </c>
      <c r="M189" t="str">
        <v/>
      </c>
      <c r="N189" s="1">
        <v>42.700952</v>
      </c>
    </row>
    <row r="190">
      <c r="A190">
        <v>866256</v>
      </c>
      <c r="B190" t="str">
        <v>Henni Penni Hispanico Cheese, 4 Month Aged, 4.8-5.8 oz</v>
      </c>
      <c r="C190" t="str">
        <v>Creamy Cow, LLC</v>
      </c>
      <c r="D190" s="1">
        <v>548.04</v>
      </c>
      <c r="E190" s="1">
        <v>332.26</v>
      </c>
      <c r="F190" t="str">
        <v>No</v>
      </c>
      <c r="G190" t="str">
        <v>4.8-5.8 oz</v>
      </c>
      <c r="H190" s="1">
        <v>12.57</v>
      </c>
      <c r="I190" s="1">
        <v>13.58</v>
      </c>
      <c r="J190" s="2">
        <v>0.4</v>
      </c>
      <c r="K190" s="2">
        <v>0.3997772828507795</v>
      </c>
      <c r="L190" s="2">
        <v>0.5122</v>
      </c>
      <c r="M190" t="str">
        <v/>
      </c>
      <c r="N190" s="1">
        <v>42.52790399999999</v>
      </c>
    </row>
    <row r="191">
      <c r="A191">
        <v>813076</v>
      </c>
      <c r="B191" t="str">
        <v>Beef Oxtail</v>
      </c>
      <c r="C191" t="str">
        <v>Deck Family Farm</v>
      </c>
      <c r="D191" s="1">
        <v>545.28</v>
      </c>
      <c r="E191" s="1">
        <v>325.08000000000004</v>
      </c>
      <c r="F191" t="str">
        <v>Yes</v>
      </c>
      <c r="G191" t="str">
        <v>1.40 - 1.90 lbs</v>
      </c>
      <c r="H191" s="1">
        <v>19.24</v>
      </c>
      <c r="I191" s="1">
        <v>20.78</v>
      </c>
      <c r="J191" s="2">
        <v>0.6574</v>
      </c>
      <c r="K191" s="2">
        <v>0.6571920757967269</v>
      </c>
      <c r="L191" s="2">
        <v>0.7898</v>
      </c>
      <c r="M191" t="str">
        <v/>
      </c>
      <c r="N191" s="1">
        <v>42.313728</v>
      </c>
    </row>
    <row r="192">
      <c r="A192">
        <v>806146</v>
      </c>
      <c r="B192" t="str">
        <v>Tomatillo Salsa</v>
      </c>
      <c r="C192" t="str">
        <v>Sweet Creek</v>
      </c>
      <c r="D192" s="1">
        <v>544.57</v>
      </c>
      <c r="E192" s="1">
        <v>389.08</v>
      </c>
      <c r="F192" t="str">
        <v>Yes</v>
      </c>
      <c r="G192" t="str">
        <v>16 oz</v>
      </c>
      <c r="H192" s="1">
        <v>7.67</v>
      </c>
      <c r="I192" s="1">
        <v>8.28</v>
      </c>
      <c r="J192" s="2">
        <v>0.4</v>
      </c>
      <c r="K192" s="2">
        <v>0.39963503649635035</v>
      </c>
      <c r="L192" s="2">
        <v>0.5109</v>
      </c>
      <c r="M192" t="str">
        <v/>
      </c>
      <c r="N192" s="1">
        <v>42.258632</v>
      </c>
    </row>
    <row r="193">
      <c r="A193">
        <v>995521</v>
      </c>
      <c r="B193" t="str">
        <v>Dried and cured Inchellium Garlic</v>
      </c>
      <c r="C193" t="str">
        <v>Camas Swale Farm</v>
      </c>
      <c r="D193" s="1">
        <v>537.6</v>
      </c>
      <c r="E193" s="1">
        <v>384</v>
      </c>
      <c r="F193" t="str">
        <v>No</v>
      </c>
      <c r="G193" t="str">
        <v>lb</v>
      </c>
      <c r="H193" s="1">
        <v>11.2</v>
      </c>
      <c r="I193" s="1">
        <v>12.1</v>
      </c>
      <c r="J193" s="2">
        <v>0.4</v>
      </c>
      <c r="K193" s="2">
        <v>0.3999999999999999</v>
      </c>
      <c r="L193" s="2">
        <v>0.5125</v>
      </c>
      <c r="M193" t="str">
        <v/>
      </c>
      <c r="N193" s="1">
        <v>41.71776</v>
      </c>
    </row>
    <row r="194">
      <c r="A194">
        <v>812655</v>
      </c>
      <c r="B194" t="str">
        <v>Mix of  Comice/D'Anjou</v>
      </c>
      <c r="C194" t="str">
        <v>Organically Grown Company</v>
      </c>
      <c r="D194" s="1">
        <v>534.75</v>
      </c>
      <c r="E194" s="1">
        <v>381</v>
      </c>
      <c r="F194" t="str">
        <v>No</v>
      </c>
      <c r="G194" t="str">
        <v>ea</v>
      </c>
      <c r="H194" s="1">
        <v>1.4</v>
      </c>
      <c r="I194" s="1">
        <v>1.51</v>
      </c>
      <c r="J194" s="2">
        <v>0.4</v>
      </c>
      <c r="K194" s="2">
        <v>0.3999999999999999</v>
      </c>
      <c r="L194" s="2">
        <v>0.51</v>
      </c>
      <c r="M194" t="str">
        <v/>
      </c>
      <c r="N194" s="1">
        <v>41.4966</v>
      </c>
    </row>
    <row r="195">
      <c r="A195">
        <v>806097</v>
      </c>
      <c r="B195" t="str">
        <v>Nutritional Yeast Popcorn</v>
      </c>
      <c r="C195" t="str">
        <v>Lonesome Whistle</v>
      </c>
      <c r="D195" s="1">
        <v>533.2</v>
      </c>
      <c r="E195" s="1">
        <v>380</v>
      </c>
      <c r="F195" t="str">
        <v>No</v>
      </c>
      <c r="G195" t="str">
        <v>0.4 lb bag</v>
      </c>
      <c r="H195" s="1">
        <v>5.6</v>
      </c>
      <c r="I195" s="1">
        <v>6.05</v>
      </c>
      <c r="J195" s="2">
        <v>0.4</v>
      </c>
      <c r="K195" s="2">
        <v>0.3999999999999999</v>
      </c>
      <c r="L195" s="2">
        <v>0.5125</v>
      </c>
      <c r="M195" t="str">
        <v/>
      </c>
      <c r="N195" s="1">
        <v>41.37632000000001</v>
      </c>
    </row>
    <row r="196">
      <c r="A196">
        <v>818957</v>
      </c>
      <c r="B196" t="str">
        <v>Chicken Hearts</v>
      </c>
      <c r="C196" t="str">
        <v>Deck Family Farm</v>
      </c>
      <c r="D196" s="1">
        <v>531.53</v>
      </c>
      <c r="E196" s="1">
        <v>318.68</v>
      </c>
      <c r="F196" t="str">
        <v>Yes</v>
      </c>
      <c r="G196" t="str">
        <v>1/2 lb bag</v>
      </c>
      <c r="H196" s="1">
        <v>8.53</v>
      </c>
      <c r="I196" s="1">
        <v>9.21</v>
      </c>
      <c r="J196" s="2">
        <v>0.6574</v>
      </c>
      <c r="K196" s="2">
        <v>0.659533073929961</v>
      </c>
      <c r="L196" s="2">
        <v>0.7918</v>
      </c>
      <c r="M196" t="str">
        <v/>
      </c>
      <c r="N196" s="1">
        <v>41.246728</v>
      </c>
    </row>
    <row r="197">
      <c r="A197">
        <v>925431</v>
      </c>
      <c r="B197" t="str">
        <v>Radiant Decaf Columbia Ground Coffee</v>
      </c>
      <c r="C197" t="str">
        <v>Radiant Coffee Roasters</v>
      </c>
      <c r="D197" s="1">
        <v>523.6</v>
      </c>
      <c r="E197" s="1">
        <v>379</v>
      </c>
      <c r="F197" t="str">
        <v>Yes</v>
      </c>
      <c r="G197" t="str">
        <v>12 oz</v>
      </c>
      <c r="H197" s="1">
        <v>18.2</v>
      </c>
      <c r="I197" s="1">
        <v>19.66</v>
      </c>
      <c r="J197" s="2">
        <v>0.4</v>
      </c>
      <c r="K197" s="2">
        <v>0.3999999999999999</v>
      </c>
      <c r="L197" s="2">
        <v>0.5123</v>
      </c>
      <c r="M197" t="str">
        <v/>
      </c>
      <c r="N197" s="1">
        <v>40.63136</v>
      </c>
    </row>
    <row r="198">
      <c r="A198">
        <v>812656</v>
      </c>
      <c r="B198" t="str">
        <v>Dino Lacinato Kale</v>
      </c>
      <c r="C198" t="str">
        <v>Little Wings</v>
      </c>
      <c r="D198" s="1">
        <v>520.8</v>
      </c>
      <c r="E198" s="1">
        <v>369.8</v>
      </c>
      <c r="F198" t="str">
        <v>Yes</v>
      </c>
      <c r="G198" t="str">
        <v>bu</v>
      </c>
      <c r="H198" s="1">
        <v>2.8</v>
      </c>
      <c r="I198" s="1">
        <v>3.02</v>
      </c>
      <c r="J198" s="2">
        <v>0.4</v>
      </c>
      <c r="K198" s="2">
        <v>0.3999999999999999</v>
      </c>
      <c r="L198" s="2">
        <v>0.51</v>
      </c>
      <c r="M198" t="str">
        <v/>
      </c>
      <c r="N198" s="1">
        <v>40.41407999999999</v>
      </c>
    </row>
    <row r="199">
      <c r="A199">
        <v>806055</v>
      </c>
      <c r="B199" t="str">
        <v>Gluten Free Mini Banana Bread Loaf</v>
      </c>
      <c r="C199" t="str">
        <v>Elegant Elephant Baking Co.</v>
      </c>
      <c r="D199" s="1">
        <v>518.75</v>
      </c>
      <c r="E199" s="1">
        <v>370</v>
      </c>
      <c r="F199" t="str">
        <v>Yes</v>
      </c>
      <c r="G199" t="str">
        <v>each</v>
      </c>
      <c r="H199" s="1">
        <v>7</v>
      </c>
      <c r="I199" s="1">
        <v>7.56</v>
      </c>
      <c r="J199" s="2">
        <v>0.4</v>
      </c>
      <c r="K199" s="2">
        <v>0.3999999999999999</v>
      </c>
      <c r="L199" s="2">
        <v>0.512</v>
      </c>
      <c r="M199" t="str">
        <v/>
      </c>
      <c r="N199" s="1">
        <v>40.254999999999995</v>
      </c>
    </row>
    <row r="200">
      <c r="A200">
        <v>805913</v>
      </c>
      <c r="B200" t="str">
        <v>Green Bell Pepper</v>
      </c>
      <c r="C200" t="str">
        <v>Camas Swale Farm</v>
      </c>
      <c r="D200" s="1">
        <v>515.9</v>
      </c>
      <c r="E200" s="1">
        <v>315</v>
      </c>
      <c r="F200" t="str">
        <v>Yes</v>
      </c>
      <c r="G200" t="str">
        <v>1 lb</v>
      </c>
      <c r="H200" s="1">
        <v>3.5</v>
      </c>
      <c r="I200" s="1">
        <v>3.78</v>
      </c>
      <c r="J200" s="2">
        <v>0.4</v>
      </c>
      <c r="K200" s="2">
        <v>0.3999999999999999</v>
      </c>
      <c r="L200" s="2">
        <v>0.512</v>
      </c>
      <c r="M200" t="str">
        <v/>
      </c>
      <c r="N200" s="1">
        <v>40.03384</v>
      </c>
    </row>
    <row r="201">
      <c r="A201">
        <v>806113</v>
      </c>
      <c r="B201" t="str">
        <v>Just Apple Apple Sauce</v>
      </c>
      <c r="C201" t="str">
        <v>Sweet Creek</v>
      </c>
      <c r="D201" s="1">
        <v>514.23</v>
      </c>
      <c r="E201" s="1">
        <v>367.21999999999997</v>
      </c>
      <c r="F201" t="str">
        <v>Yes</v>
      </c>
      <c r="G201" t="str">
        <v>32 oz</v>
      </c>
      <c r="H201" s="1">
        <v>8.43</v>
      </c>
      <c r="I201" s="1">
        <v>9.1</v>
      </c>
      <c r="J201" s="2">
        <v>0.4</v>
      </c>
      <c r="K201" s="2">
        <v>0.4003322259136213</v>
      </c>
      <c r="L201" s="2">
        <v>0.5116</v>
      </c>
      <c r="M201" t="str">
        <v/>
      </c>
      <c r="N201" s="1">
        <v>39.904248</v>
      </c>
    </row>
    <row r="202">
      <c r="A202">
        <v>805944</v>
      </c>
      <c r="B202" t="str">
        <v>Poblano Peppers</v>
      </c>
      <c r="C202" t="str">
        <v>Little Wings</v>
      </c>
      <c r="D202" s="1">
        <v>510.29999999999995</v>
      </c>
      <c r="E202" s="1">
        <v>364.5</v>
      </c>
      <c r="F202" t="str">
        <v>No</v>
      </c>
      <c r="G202" t="str">
        <v>1 lb</v>
      </c>
      <c r="H202" s="1">
        <v>6.3</v>
      </c>
      <c r="I202" s="1">
        <v>6.8</v>
      </c>
      <c r="J202" s="2">
        <v>0.4</v>
      </c>
      <c r="K202" s="2">
        <v>0.3999999999999999</v>
      </c>
      <c r="L202" s="2">
        <v>0.5111</v>
      </c>
      <c r="M202" t="str">
        <v/>
      </c>
      <c r="N202" s="1">
        <v>39.59928</v>
      </c>
    </row>
    <row r="203">
      <c r="A203">
        <v>913650</v>
      </c>
      <c r="B203" t="str">
        <v>Thai Curry Sausage Links</v>
      </c>
      <c r="C203" t="str">
        <v>Deck Family Farm's Hyland Artisinal Meats</v>
      </c>
      <c r="D203" s="1">
        <v>505.10000000000014</v>
      </c>
      <c r="E203" s="1">
        <v>302.96</v>
      </c>
      <c r="F203" t="str">
        <v>Yes</v>
      </c>
      <c r="G203" t="str">
        <v>4 links/ pack 14 oz pack</v>
      </c>
      <c r="H203" s="1">
        <v>17.93</v>
      </c>
      <c r="I203" s="1">
        <v>19.36</v>
      </c>
      <c r="J203" s="2">
        <v>0.6574</v>
      </c>
      <c r="K203" s="2">
        <v>0.6571164510166358</v>
      </c>
      <c r="L203" s="2">
        <v>0.7893</v>
      </c>
      <c r="M203" t="str">
        <v/>
      </c>
      <c r="N203" s="1">
        <v>39.19576000000001</v>
      </c>
    </row>
    <row r="204">
      <c r="A204">
        <v>806107</v>
      </c>
      <c r="B204" t="str">
        <v>Roasted Hazelnuts 4 oz</v>
      </c>
      <c r="C204" t="str">
        <v>Farmhands Co-Op</v>
      </c>
      <c r="D204" s="1">
        <v>504</v>
      </c>
      <c r="E204" s="1">
        <v>360</v>
      </c>
      <c r="F204" t="str">
        <v>Yes</v>
      </c>
      <c r="G204" t="str">
        <v>4 oz bag</v>
      </c>
      <c r="H204" s="1">
        <v>6.3</v>
      </c>
      <c r="I204" s="1">
        <v>6.8</v>
      </c>
      <c r="J204" s="2">
        <v>0.4</v>
      </c>
      <c r="K204" s="2">
        <v>0.3999999999999999</v>
      </c>
      <c r="L204" s="2">
        <v>0.5111</v>
      </c>
      <c r="M204" t="str">
        <v/>
      </c>
      <c r="N204" s="1">
        <v>39.1104</v>
      </c>
    </row>
    <row r="205">
      <c r="A205">
        <v>921713</v>
      </c>
      <c r="B205" t="str">
        <v>Purple Daikon Radish</v>
      </c>
      <c r="C205" t="str">
        <v>Winter Green Farm</v>
      </c>
      <c r="D205" s="1">
        <v>497.12</v>
      </c>
      <c r="E205" s="1">
        <v>315</v>
      </c>
      <c r="F205" t="str">
        <v>Yes</v>
      </c>
      <c r="G205" t="str">
        <v>1 pound</v>
      </c>
      <c r="H205" s="1">
        <v>4.48</v>
      </c>
      <c r="I205" s="1">
        <v>4.84</v>
      </c>
      <c r="J205" s="2">
        <v>0.4</v>
      </c>
      <c r="K205" s="2">
        <v>0.40000000000000013</v>
      </c>
      <c r="L205" s="2">
        <v>0.5125</v>
      </c>
      <c r="M205" t="str">
        <v/>
      </c>
      <c r="N205" s="1">
        <v>38.576512</v>
      </c>
    </row>
    <row r="206">
      <c r="A206">
        <v>805889</v>
      </c>
      <c r="B206" t="str">
        <v>Dill</v>
      </c>
      <c r="C206" t="str">
        <v>Camas Swale Farm</v>
      </c>
      <c r="D206" s="1">
        <v>491.4</v>
      </c>
      <c r="E206" s="1">
        <v>348</v>
      </c>
      <c r="F206" t="str">
        <v>No</v>
      </c>
      <c r="G206" t="str">
        <v>each</v>
      </c>
      <c r="H206" s="1">
        <v>2.8</v>
      </c>
      <c r="I206" s="1">
        <v>3.02</v>
      </c>
      <c r="J206" s="2">
        <v>0.4</v>
      </c>
      <c r="K206" s="2">
        <v>0.3999999999999999</v>
      </c>
      <c r="L206" s="2">
        <v>0.51</v>
      </c>
      <c r="M206" t="str">
        <v/>
      </c>
      <c r="N206" s="1">
        <v>38.132639999999995</v>
      </c>
    </row>
    <row r="207">
      <c r="A207">
        <v>805694</v>
      </c>
      <c r="B207" t="str">
        <v>Tamari Pressed Beef Jerky</v>
      </c>
      <c r="C207" t="str">
        <v>Deck Family Farm</v>
      </c>
      <c r="D207" s="1">
        <v>489.63</v>
      </c>
      <c r="E207" s="1">
        <v>200.17000000000002</v>
      </c>
      <c r="F207" t="str">
        <v>Yes</v>
      </c>
      <c r="G207" t="str">
        <v>3 oz</v>
      </c>
      <c r="H207" s="1">
        <v>8.97</v>
      </c>
      <c r="I207" s="1">
        <v>9.69</v>
      </c>
      <c r="J207" s="2">
        <v>0.6574</v>
      </c>
      <c r="K207" s="2">
        <v>0.6580406654343809</v>
      </c>
      <c r="L207" s="2">
        <v>0.7911</v>
      </c>
      <c r="M207" t="str">
        <v/>
      </c>
      <c r="N207" s="1">
        <v>37.995288</v>
      </c>
    </row>
    <row r="208">
      <c r="A208">
        <v>806135</v>
      </c>
      <c r="B208" t="str">
        <v>Sues Soup Mix</v>
      </c>
      <c r="C208" t="str">
        <v>Camas Country Mill</v>
      </c>
      <c r="D208" s="1">
        <v>487.20000000000005</v>
      </c>
      <c r="E208" s="1">
        <v>348.59999999999997</v>
      </c>
      <c r="F208" t="str">
        <v>Yes</v>
      </c>
      <c r="G208" t="str">
        <v>3 lbs</v>
      </c>
      <c r="H208" s="1">
        <v>24.78</v>
      </c>
      <c r="I208" s="1">
        <v>26.76</v>
      </c>
      <c r="J208" s="2">
        <v>0.4</v>
      </c>
      <c r="K208" s="2">
        <v>0.40000000000000013</v>
      </c>
      <c r="L208" s="2">
        <v>0.5119</v>
      </c>
      <c r="M208" t="str">
        <v/>
      </c>
      <c r="N208" s="1">
        <v>37.806720000000006</v>
      </c>
    </row>
    <row r="209">
      <c r="A209">
        <v>806091</v>
      </c>
      <c r="B209" t="str">
        <v>Organic All Purpose Low Gluten Flour</v>
      </c>
      <c r="C209" t="str">
        <v>Camas Country Mill</v>
      </c>
      <c r="D209" s="1">
        <v>486.78000000000003</v>
      </c>
      <c r="E209" s="1">
        <v>347.9</v>
      </c>
      <c r="F209" t="str">
        <v>Yes</v>
      </c>
      <c r="G209" t="str">
        <v>4 lbs</v>
      </c>
      <c r="H209" s="1">
        <v>13.3</v>
      </c>
      <c r="I209" s="1">
        <v>14.36</v>
      </c>
      <c r="J209" s="2">
        <v>0.4</v>
      </c>
      <c r="K209" s="2">
        <v>0.40000000000000013</v>
      </c>
      <c r="L209" s="2">
        <v>0.5116</v>
      </c>
      <c r="M209" t="str">
        <v/>
      </c>
      <c r="N209" s="1">
        <v>37.774128000000005</v>
      </c>
    </row>
    <row r="210">
      <c r="A210">
        <v>805782</v>
      </c>
      <c r="B210" t="str">
        <v>Red Raspberries</v>
      </c>
      <c r="C210" t="str">
        <v>Organically Grown Company</v>
      </c>
      <c r="D210" s="1">
        <v>478.79999999999995</v>
      </c>
      <c r="E210" s="1">
        <v>342</v>
      </c>
      <c r="F210" t="str">
        <v>No</v>
      </c>
      <c r="G210" t="str">
        <v>1/2 pt</v>
      </c>
      <c r="H210" s="1">
        <v>6.65</v>
      </c>
      <c r="I210" s="1">
        <v>7.18</v>
      </c>
      <c r="J210" s="2">
        <v>0.4</v>
      </c>
      <c r="K210" s="2">
        <v>0.40000000000000013</v>
      </c>
      <c r="L210" s="2">
        <v>0.5116</v>
      </c>
      <c r="M210" t="str">
        <v/>
      </c>
      <c r="N210" s="1">
        <v>37.15487999999999</v>
      </c>
    </row>
    <row r="211">
      <c r="A211">
        <v>1004523</v>
      </c>
      <c r="B211" t="str">
        <v>Fresh Cilantro</v>
      </c>
      <c r="C211" t="str">
        <v>Grazier's Garden</v>
      </c>
      <c r="D211" s="1">
        <v>465.24</v>
      </c>
      <c r="E211" s="1">
        <v>354</v>
      </c>
      <c r="F211" t="str">
        <v>No</v>
      </c>
      <c r="G211" t="str">
        <v>bunch</v>
      </c>
      <c r="H211" s="1">
        <v>4.2</v>
      </c>
      <c r="I211" s="1">
        <v>4.54</v>
      </c>
      <c r="J211" s="2">
        <v>0.4</v>
      </c>
      <c r="K211" s="2">
        <v>0.40000000000000013</v>
      </c>
      <c r="L211" s="2">
        <v>0.5133</v>
      </c>
      <c r="M211" t="str">
        <v/>
      </c>
      <c r="N211" s="1">
        <v>36.102624</v>
      </c>
    </row>
    <row r="212">
      <c r="A212">
        <v>806137</v>
      </c>
      <c r="B212" t="str">
        <v>Three Sisters Porridge</v>
      </c>
      <c r="C212" t="str">
        <v>Camas Country Mill</v>
      </c>
      <c r="D212" s="1">
        <v>463.7500000000001</v>
      </c>
      <c r="E212" s="1">
        <v>331.25</v>
      </c>
      <c r="F212" t="str">
        <v>No</v>
      </c>
      <c r="G212" t="str">
        <v>4 lbs</v>
      </c>
      <c r="H212" s="1">
        <v>18.55</v>
      </c>
      <c r="I212" s="1">
        <v>20.03</v>
      </c>
      <c r="J212" s="2">
        <v>0.4</v>
      </c>
      <c r="K212" s="2">
        <v>0.40000000000000013</v>
      </c>
      <c r="L212" s="2">
        <v>0.5117</v>
      </c>
      <c r="M212" t="str">
        <v/>
      </c>
      <c r="N212" s="1">
        <v>35.98700000000001</v>
      </c>
    </row>
    <row r="213">
      <c r="A213">
        <v>806081</v>
      </c>
      <c r="B213" t="str">
        <v>Blackberry Fruit Spread</v>
      </c>
      <c r="C213" t="str">
        <v>Sweet Creek</v>
      </c>
      <c r="D213" s="1">
        <v>457.71000000000004</v>
      </c>
      <c r="E213" s="1">
        <v>327.04</v>
      </c>
      <c r="F213" t="str">
        <v>Yes</v>
      </c>
      <c r="G213" t="str">
        <v>10 oz</v>
      </c>
      <c r="H213" s="1">
        <v>6.27</v>
      </c>
      <c r="I213" s="1">
        <v>6.77</v>
      </c>
      <c r="J213" s="2">
        <v>0.4</v>
      </c>
      <c r="K213" s="2">
        <v>0.3995535714285712</v>
      </c>
      <c r="L213" s="2">
        <v>0.5112</v>
      </c>
      <c r="M213" t="str">
        <v/>
      </c>
      <c r="N213" s="1">
        <v>35.51829600000001</v>
      </c>
    </row>
    <row r="214">
      <c r="A214">
        <v>912554</v>
      </c>
      <c r="B214" t="str">
        <v>Leeks</v>
      </c>
      <c r="C214" t="str">
        <v>Red Tail Growers</v>
      </c>
      <c r="D214" s="1">
        <v>454.15999999999997</v>
      </c>
      <c r="E214" s="1">
        <v>258</v>
      </c>
      <c r="F214" t="str">
        <v>No</v>
      </c>
      <c r="G214" t="str">
        <v>1 bunch</v>
      </c>
      <c r="H214" s="1">
        <v>2.8</v>
      </c>
      <c r="I214" s="1">
        <v>3.02</v>
      </c>
      <c r="J214" s="2">
        <v>0.4</v>
      </c>
      <c r="K214" s="2">
        <v>0.3999999999999999</v>
      </c>
      <c r="L214" s="2">
        <v>0.51</v>
      </c>
      <c r="M214" t="str">
        <v/>
      </c>
      <c r="N214" s="1">
        <v>35.242816</v>
      </c>
    </row>
    <row r="215">
      <c r="A215">
        <v>893267</v>
      </c>
      <c r="B215" t="str">
        <v>2025 Arbequina  Olive Oil 100mL</v>
      </c>
      <c r="C215" t="str">
        <v>River Ranch Oregon Olive OIl</v>
      </c>
      <c r="D215" s="1">
        <v>452.41999999999996</v>
      </c>
      <c r="E215" s="1">
        <v>322.2</v>
      </c>
      <c r="F215" t="str">
        <v>Yes</v>
      </c>
      <c r="G215" t="str">
        <v>Ea.</v>
      </c>
      <c r="H215" s="1">
        <v>12.53</v>
      </c>
      <c r="I215" s="1">
        <v>13.53</v>
      </c>
      <c r="J215" s="2">
        <v>0.4</v>
      </c>
      <c r="K215" s="2">
        <v>0.40000000000000013</v>
      </c>
      <c r="L215" s="2">
        <v>0.5117</v>
      </c>
      <c r="M215" t="str">
        <v/>
      </c>
      <c r="N215" s="1">
        <v>35.107791999999996</v>
      </c>
    </row>
    <row r="216">
      <c r="A216">
        <v>856878</v>
      </c>
      <c r="B216" t="str">
        <v>Brisket, Large</v>
      </c>
      <c r="C216" t="str">
        <v>Deck Family Farm</v>
      </c>
      <c r="D216" s="1">
        <v>452.13</v>
      </c>
      <c r="E216" s="1">
        <v>272.78999999999996</v>
      </c>
      <c r="F216" t="str">
        <v>No</v>
      </c>
      <c r="G216" t="str">
        <v>Large, 4.00 - 5.00 lbs</v>
      </c>
      <c r="H216" s="1">
        <v>64.59</v>
      </c>
      <c r="I216" s="1">
        <v>69.76</v>
      </c>
      <c r="J216" s="2">
        <v>0.6574</v>
      </c>
      <c r="K216" s="2">
        <v>0.6574287913779833</v>
      </c>
      <c r="L216" s="2">
        <v>0.7901</v>
      </c>
      <c r="M216" t="str">
        <v/>
      </c>
      <c r="N216" s="1">
        <v>35.085288</v>
      </c>
    </row>
    <row r="217">
      <c r="A217">
        <v>806134</v>
      </c>
      <c r="B217" t="str">
        <v>Raspberry Fruit Spread</v>
      </c>
      <c r="C217" t="str">
        <v>Sweet Creek</v>
      </c>
      <c r="D217" s="1">
        <v>452.11</v>
      </c>
      <c r="E217" s="1">
        <v>322.55999999999995</v>
      </c>
      <c r="F217" t="str">
        <v>No</v>
      </c>
      <c r="G217" t="str">
        <v>10 oz</v>
      </c>
      <c r="H217" s="1">
        <v>6.27</v>
      </c>
      <c r="I217" s="1">
        <v>6.77</v>
      </c>
      <c r="J217" s="2">
        <v>0.4</v>
      </c>
      <c r="K217" s="2">
        <v>0.3995535714285712</v>
      </c>
      <c r="L217" s="2">
        <v>0.5112</v>
      </c>
      <c r="M217" t="str">
        <v/>
      </c>
      <c r="N217" s="1">
        <v>35.083736</v>
      </c>
    </row>
    <row r="218">
      <c r="A218">
        <v>980329</v>
      </c>
      <c r="B218" t="str">
        <v>Green Broccolini</v>
      </c>
      <c r="C218" t="str">
        <v>Little Wings</v>
      </c>
      <c r="D218" s="1">
        <v>450.45</v>
      </c>
      <c r="E218" s="1">
        <v>321.75</v>
      </c>
      <c r="F218" t="str">
        <v>No</v>
      </c>
      <c r="G218" t="str">
        <v>each</v>
      </c>
      <c r="H218" s="1">
        <v>3.85</v>
      </c>
      <c r="I218" s="1">
        <v>4.16</v>
      </c>
      <c r="J218" s="2">
        <v>0.4</v>
      </c>
      <c r="K218" s="2">
        <v>0.40000000000000013</v>
      </c>
      <c r="L218" s="2">
        <v>0.5127</v>
      </c>
      <c r="M218" t="str">
        <v/>
      </c>
      <c r="N218" s="1">
        <v>34.95492</v>
      </c>
    </row>
    <row r="219">
      <c r="A219">
        <v>806031</v>
      </c>
      <c r="B219" t="str">
        <v>Grape Lavender Kombucha</v>
      </c>
      <c r="C219" t="str">
        <v>BNF Kombucha and Jun</v>
      </c>
      <c r="D219" s="1">
        <v>449.28000000000003</v>
      </c>
      <c r="E219" s="1">
        <v>320.64</v>
      </c>
      <c r="F219" t="str">
        <v>Yes</v>
      </c>
      <c r="G219" t="str">
        <v>16 fl. oz</v>
      </c>
      <c r="H219" s="1">
        <v>4.68</v>
      </c>
      <c r="I219" s="1">
        <v>5.05</v>
      </c>
      <c r="J219" s="2">
        <v>0.4</v>
      </c>
      <c r="K219" s="2">
        <v>0.4011976047904191</v>
      </c>
      <c r="L219" s="2">
        <v>0.512</v>
      </c>
      <c r="M219" t="str">
        <v/>
      </c>
      <c r="N219" s="1">
        <v>34.86412800000001</v>
      </c>
    </row>
    <row r="220">
      <c r="A220">
        <v>805677</v>
      </c>
      <c r="B220" t="str">
        <v>Chicken Liver</v>
      </c>
      <c r="C220" t="str">
        <v>Deck Family Farm</v>
      </c>
      <c r="D220" s="1">
        <v>447.8999999999999</v>
      </c>
      <c r="E220" s="1">
        <v>251.85999999999996</v>
      </c>
      <c r="F220" t="str">
        <v>Yes</v>
      </c>
      <c r="G220" t="str">
        <v>1/2 lb bag</v>
      </c>
      <c r="H220" s="1">
        <v>8.52</v>
      </c>
      <c r="I220" s="1">
        <v>9.2</v>
      </c>
      <c r="J220" s="2">
        <v>0.6574</v>
      </c>
      <c r="K220" s="2">
        <v>0.6575875486381324</v>
      </c>
      <c r="L220" s="2">
        <v>0.7899</v>
      </c>
      <c r="M220" t="str">
        <v/>
      </c>
      <c r="N220" s="1">
        <v>34.757039999999996</v>
      </c>
    </row>
    <row r="221">
      <c r="A221">
        <v>825833</v>
      </c>
      <c r="B221" t="str">
        <v>Beef Tongue</v>
      </c>
      <c r="C221" t="str">
        <v>Deck Family Farm</v>
      </c>
      <c r="D221" s="1">
        <v>445.35999999999996</v>
      </c>
      <c r="E221" s="1">
        <v>268.6599999999999</v>
      </c>
      <c r="F221" t="str">
        <v>Yes</v>
      </c>
      <c r="G221" t="str">
        <v>2.50 - 3.00 lbs</v>
      </c>
      <c r="H221" s="1">
        <v>23.44</v>
      </c>
      <c r="I221" s="1">
        <v>25.32</v>
      </c>
      <c r="J221" s="2">
        <v>0.6574</v>
      </c>
      <c r="K221" s="2">
        <v>0.6577086280056577</v>
      </c>
      <c r="L221" s="2">
        <v>0.7907</v>
      </c>
      <c r="M221" t="str">
        <v/>
      </c>
      <c r="N221" s="1">
        <v>34.559936</v>
      </c>
    </row>
    <row r="222">
      <c r="A222">
        <v>806045</v>
      </c>
      <c r="B222" t="str">
        <v>Peach Rose Kombucha</v>
      </c>
      <c r="C222" t="str">
        <v>BNF Kombucha and Jun</v>
      </c>
      <c r="D222" s="1">
        <v>444.59999999999997</v>
      </c>
      <c r="E222" s="1">
        <v>317.3</v>
      </c>
      <c r="F222" t="str">
        <v>Yes</v>
      </c>
      <c r="G222" t="str">
        <v>16 fl. oz</v>
      </c>
      <c r="H222" s="1">
        <v>4.68</v>
      </c>
      <c r="I222" s="1">
        <v>5.05</v>
      </c>
      <c r="J222" s="2">
        <v>0.4</v>
      </c>
      <c r="K222" s="2">
        <v>0.4011976047904191</v>
      </c>
      <c r="L222" s="2">
        <v>0.512</v>
      </c>
      <c r="M222" t="str">
        <v/>
      </c>
      <c r="N222" s="1">
        <v>34.50096</v>
      </c>
    </row>
    <row r="223">
      <c r="A223">
        <v>906542</v>
      </c>
      <c r="B223" t="str">
        <v>Red Bell Pepper</v>
      </c>
      <c r="C223" t="str">
        <v>Camas Swale Farm</v>
      </c>
      <c r="D223" s="1">
        <v>442.4</v>
      </c>
      <c r="E223" s="1">
        <v>290.5</v>
      </c>
      <c r="F223" t="str">
        <v>No</v>
      </c>
      <c r="G223" t="str">
        <v>lb</v>
      </c>
      <c r="H223" s="1">
        <v>4.9</v>
      </c>
      <c r="I223" s="1">
        <v>5.29</v>
      </c>
      <c r="J223" s="2">
        <v>0.4</v>
      </c>
      <c r="K223" s="2">
        <v>0.40000000000000013</v>
      </c>
      <c r="L223" s="2">
        <v>0.5114</v>
      </c>
      <c r="M223" t="str">
        <v/>
      </c>
      <c r="N223" s="1">
        <v>34.330239999999996</v>
      </c>
    </row>
    <row r="224">
      <c r="A224">
        <v>806062</v>
      </c>
      <c r="B224" t="str">
        <v>Gluten Free Potato Loaf with Teff</v>
      </c>
      <c r="C224" t="str">
        <v>Elegant Elephant Baking Co.</v>
      </c>
      <c r="D224" s="1">
        <v>441</v>
      </c>
      <c r="E224" s="1">
        <v>315</v>
      </c>
      <c r="F224" t="str">
        <v>Yes</v>
      </c>
      <c r="G224" t="str">
        <v>each</v>
      </c>
      <c r="H224" s="1">
        <v>9.8</v>
      </c>
      <c r="I224" s="1">
        <v>10.58</v>
      </c>
      <c r="J224" s="2">
        <v>0.4</v>
      </c>
      <c r="K224" s="2">
        <v>0.40000000000000013</v>
      </c>
      <c r="L224" s="2">
        <v>0.5114</v>
      </c>
      <c r="M224" t="str">
        <v/>
      </c>
      <c r="N224" s="1">
        <v>34.2216</v>
      </c>
    </row>
    <row r="225">
      <c r="A225">
        <v>806040</v>
      </c>
      <c r="B225" t="str">
        <v>Moonfruit Yerbe Mate Kombucha</v>
      </c>
      <c r="C225" t="str">
        <v>BNF Kombucha and Jun</v>
      </c>
      <c r="D225" s="1">
        <v>439.92</v>
      </c>
      <c r="E225" s="1">
        <v>313.96</v>
      </c>
      <c r="F225" t="str">
        <v>Yes</v>
      </c>
      <c r="G225" t="str">
        <v>16 fl. oz</v>
      </c>
      <c r="H225" s="1">
        <v>4.68</v>
      </c>
      <c r="I225" s="1">
        <v>5.05</v>
      </c>
      <c r="J225" s="2">
        <v>0.4</v>
      </c>
      <c r="K225" s="2">
        <v>0.4011976047904191</v>
      </c>
      <c r="L225" s="2">
        <v>0.512</v>
      </c>
      <c r="M225" t="str">
        <v/>
      </c>
      <c r="N225" s="1">
        <v>34.137792000000005</v>
      </c>
    </row>
    <row r="226">
      <c r="A226">
        <v>806042</v>
      </c>
      <c r="B226" t="str">
        <v>Oregon Blueberry Kombucha</v>
      </c>
      <c r="C226" t="str">
        <v>BNF Kombucha and Jun</v>
      </c>
      <c r="D226" s="1">
        <v>439.91999999999996</v>
      </c>
      <c r="E226" s="1">
        <v>313.96</v>
      </c>
      <c r="F226" t="str">
        <v>No</v>
      </c>
      <c r="G226" t="str">
        <v>16 fl. oz</v>
      </c>
      <c r="H226" s="1">
        <v>4.68</v>
      </c>
      <c r="I226" s="1">
        <v>5.05</v>
      </c>
      <c r="J226" s="2">
        <v>0.4</v>
      </c>
      <c r="K226" s="2">
        <v>0.4011976047904191</v>
      </c>
      <c r="L226" s="2">
        <v>0.512</v>
      </c>
      <c r="M226" t="str">
        <v/>
      </c>
      <c r="N226" s="1">
        <v>34.137792</v>
      </c>
    </row>
    <row r="227">
      <c r="A227">
        <v>806106</v>
      </c>
      <c r="B227" t="str">
        <v>Green Enchilada Sauce</v>
      </c>
      <c r="C227" t="str">
        <v>Sweet Creek</v>
      </c>
      <c r="D227" s="1">
        <v>439.72</v>
      </c>
      <c r="E227" s="1">
        <v>313.5</v>
      </c>
      <c r="F227" t="str">
        <v>Yes</v>
      </c>
      <c r="G227" t="str">
        <v>each</v>
      </c>
      <c r="H227" s="1">
        <v>7.7</v>
      </c>
      <c r="I227" s="1">
        <v>8.32</v>
      </c>
      <c r="J227" s="2">
        <v>0.4</v>
      </c>
      <c r="K227" s="2">
        <v>0.40000000000000013</v>
      </c>
      <c r="L227" s="2">
        <v>0.5127</v>
      </c>
      <c r="M227" t="str">
        <v/>
      </c>
      <c r="N227" s="1">
        <v>34.122272</v>
      </c>
    </row>
    <row r="228">
      <c r="A228">
        <v>925432</v>
      </c>
      <c r="B228" t="str">
        <v>Radiant Breakfast Blend - Light Roast Ground Coffee</v>
      </c>
      <c r="C228" t="str">
        <v>Radiant Coffee Roasters</v>
      </c>
      <c r="D228" s="1">
        <v>436.8</v>
      </c>
      <c r="E228" s="1">
        <v>312</v>
      </c>
      <c r="F228" t="str">
        <v>Yes</v>
      </c>
      <c r="G228" t="str">
        <v>12 oz</v>
      </c>
      <c r="H228" s="1">
        <v>16.8</v>
      </c>
      <c r="I228" s="1">
        <v>18.14</v>
      </c>
      <c r="J228" s="2">
        <v>0.4</v>
      </c>
      <c r="K228" s="2">
        <v>0.40000000000000013</v>
      </c>
      <c r="L228" s="2">
        <v>0.5117</v>
      </c>
      <c r="M228" t="str">
        <v/>
      </c>
      <c r="N228" s="1">
        <v>33.89568</v>
      </c>
    </row>
    <row r="229">
      <c r="A229">
        <v>805675</v>
      </c>
      <c r="B229" t="str">
        <v>Olympia Provisions, Rosette D'Oregon Salami</v>
      </c>
      <c r="C229" t="str">
        <v>Deck Family Farm</v>
      </c>
      <c r="D229" s="1">
        <v>435.78</v>
      </c>
      <c r="E229" s="1">
        <v>292.14</v>
      </c>
      <c r="F229" t="str">
        <v>No</v>
      </c>
      <c r="G229" t="str">
        <v>4.5 oz</v>
      </c>
      <c r="H229" s="1">
        <v>17.93</v>
      </c>
      <c r="I229" s="1">
        <v>19.36</v>
      </c>
      <c r="J229" s="2">
        <v>0.6574</v>
      </c>
      <c r="K229" s="2">
        <v>0.6571164510166358</v>
      </c>
      <c r="L229" s="2">
        <v>0.7893</v>
      </c>
      <c r="M229" t="str">
        <v/>
      </c>
      <c r="N229" s="1">
        <v>33.816528</v>
      </c>
    </row>
    <row r="230">
      <c r="A230">
        <v>806023</v>
      </c>
      <c r="B230" t="str">
        <v>Ginger Turmeric Jun</v>
      </c>
      <c r="C230" t="str">
        <v>BNF Kombucha and Jun</v>
      </c>
      <c r="D230" s="1">
        <v>435.75</v>
      </c>
      <c r="E230" s="1">
        <v>311.25</v>
      </c>
      <c r="F230" t="str">
        <v>Yes</v>
      </c>
      <c r="G230" t="str">
        <v>16 fl. oz</v>
      </c>
      <c r="H230" s="1">
        <v>5.25</v>
      </c>
      <c r="I230" s="1">
        <v>5.67</v>
      </c>
      <c r="J230" s="2">
        <v>0.4</v>
      </c>
      <c r="K230" s="2">
        <v>0.3999999999999999</v>
      </c>
      <c r="L230" s="2">
        <v>0.512</v>
      </c>
      <c r="M230" t="str">
        <v/>
      </c>
      <c r="N230" s="1">
        <v>33.8142</v>
      </c>
    </row>
    <row r="231">
      <c r="A231">
        <v>941045</v>
      </c>
      <c r="B231" t="str">
        <v>Rendered Beef Tallow, 8 oz</v>
      </c>
      <c r="C231" t="str">
        <v>Deck Family Farm's Hyland Artisinal Meats</v>
      </c>
      <c r="D231" s="1">
        <v>433.62000000000006</v>
      </c>
      <c r="E231" s="1">
        <v>259.68</v>
      </c>
      <c r="F231" t="str">
        <v>Yes</v>
      </c>
      <c r="G231" t="str">
        <v>8 oz</v>
      </c>
      <c r="H231" s="1">
        <v>8.97</v>
      </c>
      <c r="I231" s="1">
        <v>9.69</v>
      </c>
      <c r="J231" s="2">
        <v>0.6574</v>
      </c>
      <c r="K231" s="2">
        <v>0.6580406654343809</v>
      </c>
      <c r="L231" s="2">
        <v>0.7911</v>
      </c>
      <c r="M231" t="str">
        <v/>
      </c>
      <c r="N231" s="1">
        <v>33.648912</v>
      </c>
    </row>
    <row r="232">
      <c r="A232">
        <v>805978</v>
      </c>
      <c r="B232" t="str">
        <v>Parsley</v>
      </c>
      <c r="C232" t="str">
        <v>Camas Swale Farm</v>
      </c>
      <c r="D232" s="1">
        <v>431.2</v>
      </c>
      <c r="E232" s="1">
        <v>308</v>
      </c>
      <c r="F232" t="str">
        <v>Yes</v>
      </c>
      <c r="G232" t="str">
        <v>each</v>
      </c>
      <c r="H232" s="1">
        <v>2.8</v>
      </c>
      <c r="I232" s="1">
        <v>3.02</v>
      </c>
      <c r="J232" s="2">
        <v>0.4</v>
      </c>
      <c r="K232" s="2">
        <v>0.3999999999999999</v>
      </c>
      <c r="L232" s="2">
        <v>0.51</v>
      </c>
      <c r="M232" t="str">
        <v/>
      </c>
      <c r="N232" s="1">
        <v>33.46112</v>
      </c>
    </row>
    <row r="233">
      <c r="A233">
        <v>1111541</v>
      </c>
      <c r="B233" t="str">
        <v>Green Onion/Scallions</v>
      </c>
      <c r="C233" t="str">
        <v>Winter Green Farm</v>
      </c>
      <c r="D233" s="1">
        <v>431.13000000000005</v>
      </c>
      <c r="E233" s="1">
        <v>307.95</v>
      </c>
      <c r="F233" t="str">
        <v>Yes</v>
      </c>
      <c r="G233" t="str">
        <v>bu</v>
      </c>
      <c r="H233" s="1">
        <v>2.59</v>
      </c>
      <c r="I233" s="1">
        <v>2.8</v>
      </c>
      <c r="J233" s="2">
        <v>0.4</v>
      </c>
      <c r="K233" s="2">
        <v>0.3999999999999999</v>
      </c>
      <c r="L233" s="2">
        <v>0.5135</v>
      </c>
      <c r="M233" t="str">
        <v/>
      </c>
      <c r="N233" s="1">
        <v>33.45568800000001</v>
      </c>
    </row>
    <row r="234">
      <c r="A234">
        <v>805466</v>
      </c>
      <c r="B234" t="str">
        <v>Lucianna Toma Rustica Cheese, 4 Month Aged, 7-8 oz</v>
      </c>
      <c r="C234" t="str">
        <v>Creamy Cow, LLC</v>
      </c>
      <c r="D234" s="1">
        <v>431.08000000000004</v>
      </c>
      <c r="E234" s="1">
        <v>307.84000000000003</v>
      </c>
      <c r="F234" t="str">
        <v>No</v>
      </c>
      <c r="G234" t="str">
        <v>7-8 oz</v>
      </c>
      <c r="H234" s="1">
        <v>16.58</v>
      </c>
      <c r="I234" s="1">
        <v>17.91</v>
      </c>
      <c r="J234" s="2">
        <v>0.4</v>
      </c>
      <c r="K234" s="2">
        <v>0.4003378378378377</v>
      </c>
      <c r="L234" s="2">
        <v>0.5127</v>
      </c>
      <c r="M234" t="str">
        <v/>
      </c>
      <c r="N234" s="1">
        <v>33.451808</v>
      </c>
    </row>
    <row r="235">
      <c r="A235">
        <v>1122286</v>
      </c>
      <c r="B235" t="str">
        <v>Baby Green Salad Mix (1/2 lb)</v>
      </c>
      <c r="C235" t="str">
        <v>Grazier's Garden</v>
      </c>
      <c r="D235" s="1">
        <v>425.6</v>
      </c>
      <c r="E235" s="1">
        <v>284</v>
      </c>
      <c r="F235" t="str">
        <v>No</v>
      </c>
      <c r="G235" t="str">
        <v>bag</v>
      </c>
      <c r="H235" s="1">
        <v>5.6</v>
      </c>
      <c r="I235" s="1">
        <v>6.05</v>
      </c>
      <c r="J235" s="2">
        <v>0.4</v>
      </c>
      <c r="K235" s="2">
        <v>0.3999999999999999</v>
      </c>
      <c r="L235" s="2">
        <v>0.5125</v>
      </c>
      <c r="M235" t="str">
        <v/>
      </c>
      <c r="N235" s="1">
        <v>33.02656</v>
      </c>
    </row>
    <row r="236">
      <c r="A236">
        <v>805769</v>
      </c>
      <c r="B236" t="str">
        <v>Cantaloupe</v>
      </c>
      <c r="C236" t="str">
        <v>Grazier's Garden</v>
      </c>
      <c r="D236" s="1">
        <v>425.59999999999997</v>
      </c>
      <c r="E236" s="1">
        <v>304</v>
      </c>
      <c r="F236" t="str">
        <v>No</v>
      </c>
      <c r="G236" t="str">
        <v>each</v>
      </c>
      <c r="H236" s="1">
        <v>6.65</v>
      </c>
      <c r="I236" s="1">
        <v>7.18</v>
      </c>
      <c r="J236" s="2">
        <v>0.4</v>
      </c>
      <c r="K236" s="2">
        <v>0.40000000000000013</v>
      </c>
      <c r="L236" s="2">
        <v>0.5116</v>
      </c>
      <c r="M236" t="str">
        <v/>
      </c>
      <c r="N236" s="1">
        <v>33.026559999999996</v>
      </c>
    </row>
    <row r="237">
      <c r="A237">
        <v>806140</v>
      </c>
      <c r="B237" t="str">
        <v>Salsa, Medium</v>
      </c>
      <c r="C237" t="str">
        <v>Sweet Creek</v>
      </c>
      <c r="D237" s="1">
        <v>425.3899999999999</v>
      </c>
      <c r="E237" s="1">
        <v>303.84999999999997</v>
      </c>
      <c r="F237" t="str">
        <v>No</v>
      </c>
      <c r="G237" t="str">
        <v>16 oz</v>
      </c>
      <c r="H237" s="1">
        <v>7.21</v>
      </c>
      <c r="I237" s="1">
        <v>7.79</v>
      </c>
      <c r="J237" s="2">
        <v>0.4</v>
      </c>
      <c r="K237" s="2">
        <v>0.3999999999999999</v>
      </c>
      <c r="L237" s="2">
        <v>0.5126</v>
      </c>
      <c r="M237" t="str">
        <v/>
      </c>
      <c r="N237" s="1">
        <v>33.01026399999999</v>
      </c>
    </row>
    <row r="238">
      <c r="A238">
        <v>995528</v>
      </c>
      <c r="B238" t="str">
        <v>Austrian Cresent Fingerling Potatoes</v>
      </c>
      <c r="C238" t="str">
        <v>Camas Swale Farm</v>
      </c>
      <c r="D238" s="1">
        <v>425.25</v>
      </c>
      <c r="E238" s="1">
        <v>303.75</v>
      </c>
      <c r="F238" t="str">
        <v>No</v>
      </c>
      <c r="G238" t="str">
        <v>lb</v>
      </c>
      <c r="H238" s="1">
        <v>3.15</v>
      </c>
      <c r="I238" s="1">
        <v>3.4</v>
      </c>
      <c r="J238" s="2">
        <v>0.4</v>
      </c>
      <c r="K238" s="2">
        <v>0.3999999999999999</v>
      </c>
      <c r="L238" s="2">
        <v>0.5111</v>
      </c>
      <c r="M238" t="str">
        <v/>
      </c>
      <c r="N238" s="1">
        <v>32.9994</v>
      </c>
    </row>
    <row r="239">
      <c r="A239">
        <v>806020</v>
      </c>
      <c r="B239" t="str">
        <v>Blackberry Herbalism Kombucha</v>
      </c>
      <c r="C239" t="str">
        <v>BNF Kombucha and Jun</v>
      </c>
      <c r="D239" s="1">
        <v>421.20000000000005</v>
      </c>
      <c r="E239" s="1">
        <v>300.6</v>
      </c>
      <c r="F239" t="str">
        <v>Yes</v>
      </c>
      <c r="G239" t="str">
        <v>16 fl. oz</v>
      </c>
      <c r="H239" s="1">
        <v>4.68</v>
      </c>
      <c r="I239" s="1">
        <v>5.05</v>
      </c>
      <c r="J239" s="2">
        <v>0.4</v>
      </c>
      <c r="K239" s="2">
        <v>0.4011976047904191</v>
      </c>
      <c r="L239" s="2">
        <v>0.512</v>
      </c>
      <c r="M239" t="str">
        <v/>
      </c>
      <c r="N239" s="1">
        <v>32.685120000000005</v>
      </c>
    </row>
    <row r="240">
      <c r="A240">
        <v>806142</v>
      </c>
      <c r="B240" t="str">
        <v>Strawberry Fruit Spread</v>
      </c>
      <c r="C240" t="str">
        <v>Sweet Creek</v>
      </c>
      <c r="D240" s="1">
        <v>418.94999999999993</v>
      </c>
      <c r="E240" s="1">
        <v>299.25</v>
      </c>
      <c r="F240" t="str">
        <v>No</v>
      </c>
      <c r="G240" t="str">
        <v>10 oz</v>
      </c>
      <c r="H240" s="1">
        <v>7.35</v>
      </c>
      <c r="I240" s="1">
        <v>7.94</v>
      </c>
      <c r="J240" s="2">
        <v>0.4</v>
      </c>
      <c r="K240" s="2">
        <v>0.3999999999999999</v>
      </c>
      <c r="L240" s="2">
        <v>0.5124</v>
      </c>
      <c r="M240" t="str">
        <v/>
      </c>
      <c r="N240" s="1">
        <v>32.51052</v>
      </c>
    </row>
    <row r="241">
      <c r="A241">
        <v>805767</v>
      </c>
      <c r="B241" t="str">
        <v>Fresh Strawberries</v>
      </c>
      <c r="C241" t="str">
        <v>Grazier's Garden</v>
      </c>
      <c r="D241" s="1">
        <v>417.20000000000005</v>
      </c>
      <c r="E241" s="1">
        <v>298</v>
      </c>
      <c r="F241" t="str">
        <v>No</v>
      </c>
      <c r="G241" t="str">
        <v>Pint</v>
      </c>
      <c r="H241" s="1">
        <v>5.95</v>
      </c>
      <c r="I241" s="1">
        <v>6.43</v>
      </c>
      <c r="J241" s="2">
        <v>0.4</v>
      </c>
      <c r="K241" s="2">
        <v>0.40000000000000013</v>
      </c>
      <c r="L241" s="2">
        <v>0.5129</v>
      </c>
      <c r="M241" t="str">
        <v/>
      </c>
      <c r="N241" s="1">
        <v>32.37472</v>
      </c>
    </row>
    <row r="242">
      <c r="A242">
        <v>884968</v>
      </c>
      <c r="B242" t="str">
        <v>Little Gem Mix</v>
      </c>
      <c r="C242" t="str">
        <v>Red Tail Growers</v>
      </c>
      <c r="D242" s="1">
        <v>416.5</v>
      </c>
      <c r="E242" s="1">
        <v>297.5</v>
      </c>
      <c r="F242" t="str">
        <v>No</v>
      </c>
      <c r="G242" t="str">
        <v>1/2 lb bag</v>
      </c>
      <c r="H242" s="1">
        <v>5.95</v>
      </c>
      <c r="I242" s="1">
        <v>6.43</v>
      </c>
      <c r="J242" s="2">
        <v>0.4</v>
      </c>
      <c r="K242" s="2">
        <v>0.40000000000000013</v>
      </c>
      <c r="L242" s="2">
        <v>0.5129</v>
      </c>
      <c r="M242" t="str">
        <v/>
      </c>
      <c r="N242" s="1">
        <v>32.3204</v>
      </c>
    </row>
    <row r="243">
      <c r="A243">
        <v>805663</v>
      </c>
      <c r="B243" t="str">
        <v>Rendered Beef Tallow, 16 oz</v>
      </c>
      <c r="C243" t="str">
        <v>Deck Family Farm's Hyland Artisinal Meats</v>
      </c>
      <c r="D243" s="1">
        <v>412.39000000000004</v>
      </c>
      <c r="E243" s="1">
        <v>248.86</v>
      </c>
      <c r="F243" t="str">
        <v>Yes</v>
      </c>
      <c r="G243" t="str">
        <v>16 oz</v>
      </c>
      <c r="H243" s="1">
        <v>17.93</v>
      </c>
      <c r="I243" s="1">
        <v>19.36</v>
      </c>
      <c r="J243" s="2">
        <v>0.6574</v>
      </c>
      <c r="K243" s="2">
        <v>0.6571164510166358</v>
      </c>
      <c r="L243" s="2">
        <v>0.7893</v>
      </c>
      <c r="M243" t="str">
        <v/>
      </c>
      <c r="N243" s="1">
        <v>32.001464000000006</v>
      </c>
    </row>
    <row r="244">
      <c r="A244">
        <v>983715</v>
      </c>
      <c r="B244" t="str">
        <v>Green garlic</v>
      </c>
      <c r="C244" t="str">
        <v>Organically Grown Company</v>
      </c>
      <c r="D244" s="1">
        <v>411.22</v>
      </c>
      <c r="E244" s="1">
        <v>293.77</v>
      </c>
      <c r="F244" t="str">
        <v>No</v>
      </c>
      <c r="G244" t="str">
        <v>1 lb</v>
      </c>
      <c r="H244" s="1">
        <v>10.15</v>
      </c>
      <c r="I244" s="1">
        <v>10.96</v>
      </c>
      <c r="J244" s="2">
        <v>0.4</v>
      </c>
      <c r="K244" s="2">
        <v>0.40000000000000013</v>
      </c>
      <c r="L244" s="2">
        <v>0.5117</v>
      </c>
      <c r="M244" t="str">
        <v/>
      </c>
      <c r="N244" s="1">
        <v>31.910672</v>
      </c>
    </row>
    <row r="245">
      <c r="A245">
        <v>813069</v>
      </c>
      <c r="B245" t="str">
        <v>Teres Major Steak</v>
      </c>
      <c r="C245" t="str">
        <v>Deck Family Farm</v>
      </c>
      <c r="D245" s="1">
        <v>410.56000000000006</v>
      </c>
      <c r="E245" s="1">
        <v>247.68</v>
      </c>
      <c r="F245" t="str">
        <v>No</v>
      </c>
      <c r="G245" t="str">
        <v>0.40 - 0.70 lbs</v>
      </c>
      <c r="H245" s="1">
        <v>12.83</v>
      </c>
      <c r="I245" s="1">
        <v>13.86</v>
      </c>
      <c r="J245" s="2">
        <v>0.6574</v>
      </c>
      <c r="K245" s="2">
        <v>0.6576227390180878</v>
      </c>
      <c r="L245" s="2">
        <v>0.7907</v>
      </c>
      <c r="M245" t="str">
        <v/>
      </c>
      <c r="N245" s="1">
        <v>31.859456000000005</v>
      </c>
    </row>
    <row r="246">
      <c r="A246">
        <v>806056</v>
      </c>
      <c r="B246" t="str">
        <v>Raspberry Reishi Jun</v>
      </c>
      <c r="C246" t="str">
        <v>BNF Kombucha and Jun</v>
      </c>
      <c r="D246" s="1">
        <v>404.25</v>
      </c>
      <c r="E246" s="1">
        <v>288.75</v>
      </c>
      <c r="F246" t="str">
        <v>Yes</v>
      </c>
      <c r="G246" t="str">
        <v>16 fl. oz</v>
      </c>
      <c r="H246" s="1">
        <v>5.25</v>
      </c>
      <c r="I246" s="1">
        <v>5.67</v>
      </c>
      <c r="J246" s="2">
        <v>0.4</v>
      </c>
      <c r="K246" s="2">
        <v>0.3999999999999999</v>
      </c>
      <c r="L246" s="2">
        <v>0.512</v>
      </c>
      <c r="M246" t="str">
        <v/>
      </c>
      <c r="N246" s="1">
        <v>31.3698</v>
      </c>
    </row>
    <row r="247">
      <c r="A247">
        <v>805928</v>
      </c>
      <c r="B247" t="str">
        <v>Sweet Salad Turnips</v>
      </c>
      <c r="C247" t="str">
        <v>Red Tail Growers</v>
      </c>
      <c r="D247" s="1">
        <v>403.90000000000003</v>
      </c>
      <c r="E247" s="1">
        <v>310</v>
      </c>
      <c r="F247" t="str">
        <v>No</v>
      </c>
      <c r="G247" t="str">
        <v>bu</v>
      </c>
      <c r="H247" s="1">
        <v>3.5</v>
      </c>
      <c r="I247" s="1">
        <v>3.78</v>
      </c>
      <c r="J247" s="2">
        <v>0.4</v>
      </c>
      <c r="K247" s="2">
        <v>0.3999999999999999</v>
      </c>
      <c r="L247" s="2">
        <v>0.512</v>
      </c>
      <c r="M247" t="str">
        <v/>
      </c>
      <c r="N247" s="1">
        <v>31.342640000000003</v>
      </c>
    </row>
    <row r="248">
      <c r="A248">
        <v>991384</v>
      </c>
      <c r="B248" t="str">
        <v>Honey Plum</v>
      </c>
      <c r="C248" t="str">
        <v>Small is Beautiful Farm</v>
      </c>
      <c r="D248" s="1">
        <v>403.2</v>
      </c>
      <c r="E248" s="1">
        <v>288</v>
      </c>
      <c r="F248" t="str">
        <v>No</v>
      </c>
      <c r="G248" t="str">
        <v>pt</v>
      </c>
      <c r="H248" s="1">
        <v>4.2</v>
      </c>
      <c r="I248" s="1">
        <v>4.54</v>
      </c>
      <c r="J248" s="2">
        <v>0.4</v>
      </c>
      <c r="K248" s="2">
        <v>0.40000000000000013</v>
      </c>
      <c r="L248" s="2">
        <v>0.5133</v>
      </c>
      <c r="M248" t="str">
        <v/>
      </c>
      <c r="N248" s="1">
        <v>31.28832</v>
      </c>
    </row>
    <row r="249">
      <c r="A249">
        <v>806119</v>
      </c>
      <c r="B249" t="str">
        <v>Mushroom Tomato Sauce</v>
      </c>
      <c r="C249" t="str">
        <v>Sweet Creek</v>
      </c>
      <c r="D249" s="1">
        <v>402.90000000000003</v>
      </c>
      <c r="E249" s="1">
        <v>287.63999999999993</v>
      </c>
      <c r="F249" t="str">
        <v>No</v>
      </c>
      <c r="G249" t="str">
        <v>16 oz</v>
      </c>
      <c r="H249" s="1">
        <v>7.9</v>
      </c>
      <c r="I249" s="1">
        <v>8.53</v>
      </c>
      <c r="J249" s="2">
        <v>0.4</v>
      </c>
      <c r="K249" s="2">
        <v>0.4007092198581561</v>
      </c>
      <c r="L249" s="2">
        <v>0.5124</v>
      </c>
      <c r="M249" t="str">
        <v/>
      </c>
      <c r="N249" s="1">
        <v>31.265040000000006</v>
      </c>
    </row>
    <row r="250">
      <c r="A250">
        <v>806076</v>
      </c>
      <c r="B250" t="str">
        <v>Apricot Fruit Spread</v>
      </c>
      <c r="C250" t="str">
        <v>Sweet Creek</v>
      </c>
      <c r="D250" s="1">
        <v>402.21000000000004</v>
      </c>
      <c r="E250" s="1">
        <v>286.62</v>
      </c>
      <c r="F250" t="str">
        <v>Yes</v>
      </c>
      <c r="G250" t="str">
        <v>10 oz</v>
      </c>
      <c r="H250" s="1">
        <v>7.87</v>
      </c>
      <c r="I250" s="1">
        <v>8.5</v>
      </c>
      <c r="J250" s="2">
        <v>0.4</v>
      </c>
      <c r="K250" s="2">
        <v>0.4003558718861211</v>
      </c>
      <c r="L250" s="2">
        <v>0.5125</v>
      </c>
      <c r="M250" t="str">
        <v/>
      </c>
      <c r="N250" s="1">
        <v>31.211496</v>
      </c>
    </row>
    <row r="251">
      <c r="A251">
        <v>957424</v>
      </c>
      <c r="B251" t="str">
        <v>Gogo Gouda Cheese, 4 Month Aged, 7.0-8.0 oz</v>
      </c>
      <c r="C251" t="str">
        <v>Creamy Cow, LLC</v>
      </c>
      <c r="D251" s="1">
        <v>397.92</v>
      </c>
      <c r="E251" s="1">
        <v>284.15999999999997</v>
      </c>
      <c r="F251" t="str">
        <v>No</v>
      </c>
      <c r="G251" t="str">
        <v>7.0-8.0 oz</v>
      </c>
      <c r="H251" s="1">
        <v>16.58</v>
      </c>
      <c r="I251" s="1">
        <v>17.91</v>
      </c>
      <c r="J251" s="2">
        <v>0.4</v>
      </c>
      <c r="K251" s="2">
        <v>0.4003378378378377</v>
      </c>
      <c r="L251" s="2">
        <v>0.5127</v>
      </c>
      <c r="M251" t="str">
        <v/>
      </c>
      <c r="N251" s="1">
        <v>30.878592</v>
      </c>
    </row>
    <row r="252">
      <c r="A252">
        <v>825834</v>
      </c>
      <c r="B252" t="str">
        <v>Beef Marrow Bones</v>
      </c>
      <c r="C252" t="str">
        <v>Deck Family Farm</v>
      </c>
      <c r="D252" s="1">
        <v>394.92</v>
      </c>
      <c r="E252" s="1">
        <v>235.48000000000002</v>
      </c>
      <c r="F252" t="str">
        <v>No</v>
      </c>
      <c r="G252" t="str">
        <v>3.00 - 5.00 lbs</v>
      </c>
      <c r="H252" s="1">
        <v>13.46</v>
      </c>
      <c r="I252" s="1">
        <v>14.54</v>
      </c>
      <c r="J252" s="2">
        <v>0.6574</v>
      </c>
      <c r="K252" s="2">
        <v>0.6576354679802958</v>
      </c>
      <c r="L252" s="2">
        <v>0.7906</v>
      </c>
      <c r="M252" t="str">
        <v/>
      </c>
      <c r="N252" s="1">
        <v>30.645792</v>
      </c>
    </row>
    <row r="253">
      <c r="A253">
        <v>1123569</v>
      </c>
      <c r="B253" t="str">
        <v>Baby Kale (1/2lb)</v>
      </c>
      <c r="C253" t="str">
        <v>Grazier's Garden</v>
      </c>
      <c r="D253" s="1">
        <v>394.79999999999995</v>
      </c>
      <c r="E253" s="1">
        <v>272</v>
      </c>
      <c r="F253" t="str">
        <v>No</v>
      </c>
      <c r="G253" t="str">
        <v>bag</v>
      </c>
      <c r="H253" s="1">
        <v>5.6</v>
      </c>
      <c r="I253" s="1">
        <v>6.05</v>
      </c>
      <c r="J253" s="2">
        <v>0.4</v>
      </c>
      <c r="K253" s="2">
        <v>0.3999999999999999</v>
      </c>
      <c r="L253" s="2">
        <v>0.5125</v>
      </c>
      <c r="M253" t="str">
        <v/>
      </c>
      <c r="N253" s="1">
        <v>30.636479999999995</v>
      </c>
    </row>
    <row r="254">
      <c r="A254">
        <v>806131</v>
      </c>
      <c r="B254" t="str">
        <v>Radiant Decaf Columbia Coffee Beans</v>
      </c>
      <c r="C254" t="str">
        <v>Radiant Coffee Roasters</v>
      </c>
      <c r="D254" s="1">
        <v>386.4</v>
      </c>
      <c r="E254" s="1">
        <v>279</v>
      </c>
      <c r="F254" t="str">
        <v>Yes</v>
      </c>
      <c r="G254" t="str">
        <v>12 oz</v>
      </c>
      <c r="H254" s="1">
        <v>18.2</v>
      </c>
      <c r="I254" s="1">
        <v>19.66</v>
      </c>
      <c r="J254" s="2">
        <v>0.4</v>
      </c>
      <c r="K254" s="2">
        <v>0.3999999999999999</v>
      </c>
      <c r="L254" s="2">
        <v>0.5123</v>
      </c>
      <c r="M254" t="str">
        <v/>
      </c>
      <c r="N254" s="1">
        <v>29.98464</v>
      </c>
    </row>
    <row r="255">
      <c r="A255">
        <v>899377</v>
      </c>
      <c r="B255" t="str">
        <v>Granny Smith Apple (WA)</v>
      </c>
      <c r="C255" t="str">
        <v>Organically Grown Company</v>
      </c>
      <c r="D255" s="1">
        <v>385.1</v>
      </c>
      <c r="E255" s="1">
        <v>333.00000000000006</v>
      </c>
      <c r="F255" t="str">
        <v>No</v>
      </c>
      <c r="G255" t="str">
        <v>ea</v>
      </c>
      <c r="H255" s="1">
        <v>1.35</v>
      </c>
      <c r="I255" s="1">
        <v>1.46</v>
      </c>
      <c r="J255" s="2">
        <v>0.4</v>
      </c>
      <c r="K255" s="2">
        <v>0.5</v>
      </c>
      <c r="L255" s="2">
        <v>0.6222</v>
      </c>
      <c r="M255" t="str">
        <v>Review</v>
      </c>
      <c r="N255" s="1">
        <v>29.883760000000002</v>
      </c>
    </row>
    <row r="256">
      <c r="A256">
        <v>910701</v>
      </c>
      <c r="B256" t="str">
        <v>Shishito Pepper Pint</v>
      </c>
      <c r="C256" t="str">
        <v>Grazier's Garden</v>
      </c>
      <c r="D256" s="1">
        <v>376.06</v>
      </c>
      <c r="E256" s="1">
        <v>277.25</v>
      </c>
      <c r="F256" t="str">
        <v>No</v>
      </c>
      <c r="G256" t="str">
        <v>each</v>
      </c>
      <c r="H256" s="1">
        <v>4.5</v>
      </c>
      <c r="I256" s="1">
        <v>4.86</v>
      </c>
      <c r="J256" s="2">
        <v>0.4</v>
      </c>
      <c r="K256" s="2">
        <v>0.5</v>
      </c>
      <c r="L256" s="2">
        <v>0.62</v>
      </c>
      <c r="M256" t="str">
        <v>Review</v>
      </c>
      <c r="N256" s="1">
        <v>29.182256</v>
      </c>
    </row>
    <row r="257">
      <c r="A257">
        <v>1058759</v>
      </c>
      <c r="B257" t="str">
        <v>Watercress</v>
      </c>
      <c r="C257" t="str">
        <v>Organically Grown Company</v>
      </c>
      <c r="D257" s="1">
        <v>375.15999999999997</v>
      </c>
      <c r="E257" s="1">
        <v>267.28</v>
      </c>
      <c r="F257" t="str">
        <v>No</v>
      </c>
      <c r="G257" t="str">
        <v>bu</v>
      </c>
      <c r="H257" s="1">
        <v>3.6</v>
      </c>
      <c r="I257" s="1">
        <v>3.89</v>
      </c>
      <c r="J257" s="2">
        <v>0.4</v>
      </c>
      <c r="K257" s="2">
        <v>0.40077821011673165</v>
      </c>
      <c r="L257" s="2">
        <v>0.5136</v>
      </c>
      <c r="M257" t="str">
        <v/>
      </c>
      <c r="N257" s="1">
        <v>29.112415999999996</v>
      </c>
    </row>
    <row r="258">
      <c r="A258">
        <v>999637</v>
      </c>
      <c r="B258" t="str">
        <v>Satsuma plums</v>
      </c>
      <c r="C258" t="str">
        <v>Small is Beautiful Farm</v>
      </c>
      <c r="D258" s="1">
        <v>373.8</v>
      </c>
      <c r="E258" s="1">
        <v>267</v>
      </c>
      <c r="F258" t="str">
        <v>No</v>
      </c>
      <c r="G258" t="str">
        <v>pt</v>
      </c>
      <c r="H258" s="1">
        <v>4.2</v>
      </c>
      <c r="I258" s="1">
        <v>4.54</v>
      </c>
      <c r="J258" s="2">
        <v>0.4</v>
      </c>
      <c r="K258" s="2">
        <v>0.40000000000000013</v>
      </c>
      <c r="L258" s="2">
        <v>0.5133</v>
      </c>
      <c r="M258" t="str">
        <v/>
      </c>
      <c r="N258" s="1">
        <v>29.00688</v>
      </c>
    </row>
    <row r="259">
      <c r="A259">
        <v>806049</v>
      </c>
      <c r="B259" t="str">
        <v>Pear Jun</v>
      </c>
      <c r="C259" t="str">
        <v>BNF Kombucha and Jun</v>
      </c>
      <c r="D259" s="1">
        <v>372.75</v>
      </c>
      <c r="E259" s="1">
        <v>266.25</v>
      </c>
      <c r="F259" t="str">
        <v>No</v>
      </c>
      <c r="G259" t="str">
        <v>16 fl. oz</v>
      </c>
      <c r="H259" s="1">
        <v>5.25</v>
      </c>
      <c r="I259" s="1">
        <v>5.67</v>
      </c>
      <c r="J259" s="2">
        <v>0.4</v>
      </c>
      <c r="K259" s="2">
        <v>0.3999999999999999</v>
      </c>
      <c r="L259" s="2">
        <v>0.512</v>
      </c>
      <c r="M259" t="str">
        <v/>
      </c>
      <c r="N259" s="1">
        <v>28.9254</v>
      </c>
    </row>
    <row r="260">
      <c r="A260">
        <v>805713</v>
      </c>
      <c r="B260" t="str">
        <v>Landjaeger Jerky, 3 pack</v>
      </c>
      <c r="C260" t="str">
        <v>Deck Family Farm</v>
      </c>
      <c r="D260" s="1">
        <v>372.52</v>
      </c>
      <c r="E260" s="1">
        <v>223.25</v>
      </c>
      <c r="F260" t="str">
        <v>Yes</v>
      </c>
      <c r="G260" t="str">
        <v>3 oz</v>
      </c>
      <c r="H260" s="1">
        <v>14.8</v>
      </c>
      <c r="I260" s="1">
        <v>15.98</v>
      </c>
      <c r="J260" s="2">
        <v>0.6574</v>
      </c>
      <c r="K260" s="2">
        <v>0.6573348264277716</v>
      </c>
      <c r="L260" s="2">
        <v>0.7895</v>
      </c>
      <c r="M260" t="str">
        <v/>
      </c>
      <c r="N260" s="1">
        <v>28.907552</v>
      </c>
    </row>
    <row r="261">
      <c r="A261">
        <v>894792</v>
      </c>
      <c r="B261" t="str">
        <v>Flavor Infused Olive Oil- Rosemary and Basil 250mL</v>
      </c>
      <c r="C261" t="str">
        <v>River Ranch Oregon Olive OIl</v>
      </c>
      <c r="D261" s="1">
        <v>372.05000000000007</v>
      </c>
      <c r="E261" s="1">
        <v>263.4</v>
      </c>
      <c r="F261" t="str">
        <v>Yes</v>
      </c>
      <c r="G261" t="str">
        <v>250mL</v>
      </c>
      <c r="H261" s="1">
        <v>30.73</v>
      </c>
      <c r="I261" s="1">
        <v>33.19</v>
      </c>
      <c r="J261" s="2">
        <v>0.4</v>
      </c>
      <c r="K261" s="2">
        <v>0.40000000000000013</v>
      </c>
      <c r="L261" s="2">
        <v>0.5121</v>
      </c>
      <c r="M261" t="str">
        <v/>
      </c>
      <c r="N261" s="1">
        <v>28.871080000000006</v>
      </c>
    </row>
    <row r="262">
      <c r="A262">
        <v>874465</v>
      </c>
      <c r="B262" t="str">
        <v>Red Tail Fall Salad  Mix</v>
      </c>
      <c r="C262" t="str">
        <v>Red Tail Growers</v>
      </c>
      <c r="D262" s="1">
        <v>368.9</v>
      </c>
      <c r="E262" s="1">
        <v>263.5</v>
      </c>
      <c r="F262" t="str">
        <v>Yes</v>
      </c>
      <c r="G262" t="str">
        <v>1/2 lb. bag</v>
      </c>
      <c r="H262" s="1">
        <v>5.95</v>
      </c>
      <c r="I262" s="1">
        <v>6.43</v>
      </c>
      <c r="J262" s="2">
        <v>0.4</v>
      </c>
      <c r="K262" s="2">
        <v>0.40000000000000013</v>
      </c>
      <c r="L262" s="2">
        <v>0.5129</v>
      </c>
      <c r="M262" t="str">
        <v/>
      </c>
      <c r="N262" s="1">
        <v>28.62664</v>
      </c>
    </row>
    <row r="263">
      <c r="A263">
        <v>806026</v>
      </c>
      <c r="B263" t="str">
        <v>Braided Challah (seeded)</v>
      </c>
      <c r="C263" t="str">
        <v>Reality Kitchen Nonprofit</v>
      </c>
      <c r="D263" s="1">
        <v>361.06</v>
      </c>
      <c r="E263" s="1">
        <v>279.5</v>
      </c>
      <c r="F263" t="str">
        <v>Yes</v>
      </c>
      <c r="G263" t="str">
        <v>each</v>
      </c>
      <c r="H263" s="1">
        <v>9.1</v>
      </c>
      <c r="I263" s="1">
        <v>9.83</v>
      </c>
      <c r="J263" s="2">
        <v>0.4</v>
      </c>
      <c r="K263" s="2">
        <v>0.3999999999999999</v>
      </c>
      <c r="L263" s="2">
        <v>0.5123</v>
      </c>
      <c r="M263" t="str">
        <v/>
      </c>
      <c r="N263" s="1">
        <v>28.018256</v>
      </c>
    </row>
    <row r="264">
      <c r="A264">
        <v>806034</v>
      </c>
      <c r="B264" t="str">
        <v>Hibiscus Mint Yerbe Mate Kombucha</v>
      </c>
      <c r="C264" t="str">
        <v>BNF Kombucha and Jun</v>
      </c>
      <c r="D264" s="1">
        <v>360.36</v>
      </c>
      <c r="E264" s="1">
        <v>257.18</v>
      </c>
      <c r="F264" t="str">
        <v>Yes</v>
      </c>
      <c r="G264" t="str">
        <v>16. fl oz</v>
      </c>
      <c r="H264" s="1">
        <v>4.68</v>
      </c>
      <c r="I264" s="1">
        <v>5.05</v>
      </c>
      <c r="J264" s="2">
        <v>0.4</v>
      </c>
      <c r="K264" s="2">
        <v>0.4011976047904191</v>
      </c>
      <c r="L264" s="2">
        <v>0.512</v>
      </c>
      <c r="M264" t="str">
        <v/>
      </c>
      <c r="N264" s="1">
        <v>27.963936</v>
      </c>
    </row>
    <row r="265">
      <c r="A265">
        <v>1017975</v>
      </c>
      <c r="B265" t="str">
        <v>Bulk Carrots</v>
      </c>
      <c r="C265" t="str">
        <v>Grazier's Garden</v>
      </c>
      <c r="D265" s="1">
        <v>359.91999999999996</v>
      </c>
      <c r="E265" s="1">
        <v>255.2</v>
      </c>
      <c r="F265" t="str">
        <v>No</v>
      </c>
      <c r="G265" t="str">
        <v>pound</v>
      </c>
      <c r="H265" s="1">
        <v>3.08</v>
      </c>
      <c r="I265" s="1">
        <v>3.33</v>
      </c>
      <c r="J265" s="2">
        <v>0.4</v>
      </c>
      <c r="K265" s="2">
        <v>0.3999999999999999</v>
      </c>
      <c r="L265" s="2">
        <v>0.5136</v>
      </c>
      <c r="M265" t="str">
        <v/>
      </c>
      <c r="N265" s="1">
        <v>27.929791999999996</v>
      </c>
    </row>
    <row r="266">
      <c r="A266">
        <v>903477</v>
      </c>
      <c r="B266" t="str">
        <v>Toybox Cherry Tomatoes</v>
      </c>
      <c r="C266" t="str">
        <v>Little Wings</v>
      </c>
      <c r="D266" s="1">
        <v>358.68</v>
      </c>
      <c r="E266" s="1">
        <v>256.2</v>
      </c>
      <c r="F266" t="str">
        <v>No</v>
      </c>
      <c r="G266" t="str">
        <v>1 pt</v>
      </c>
      <c r="H266" s="1">
        <v>5.88</v>
      </c>
      <c r="I266" s="1">
        <v>6.35</v>
      </c>
      <c r="J266" s="2">
        <v>0.4</v>
      </c>
      <c r="K266" s="2">
        <v>0.3999999999999999</v>
      </c>
      <c r="L266" s="2">
        <v>0.5119</v>
      </c>
      <c r="M266" t="str">
        <v/>
      </c>
      <c r="N266" s="1">
        <v>27.833568</v>
      </c>
    </row>
    <row r="267">
      <c r="A267">
        <v>805873</v>
      </c>
      <c r="B267" t="str">
        <v>Butternut Squash</v>
      </c>
      <c r="C267" t="str">
        <v>Full Farm CSA</v>
      </c>
      <c r="D267" s="1">
        <v>356.60999999999996</v>
      </c>
      <c r="E267" s="1">
        <v>216.07999999999998</v>
      </c>
      <c r="F267" t="str">
        <v>No</v>
      </c>
      <c r="G267" t="str">
        <v>3-4 lbs each</v>
      </c>
      <c r="H267" s="1">
        <v>4.09</v>
      </c>
      <c r="I267" s="1">
        <v>4.42</v>
      </c>
      <c r="J267" s="2">
        <v>0.4</v>
      </c>
      <c r="K267" s="2">
        <v>0.40068493150684925</v>
      </c>
      <c r="L267" s="2">
        <v>0.5137</v>
      </c>
      <c r="M267" t="str">
        <v/>
      </c>
      <c r="N267" s="1">
        <v>27.672935999999996</v>
      </c>
    </row>
    <row r="268">
      <c r="A268">
        <v>1036758</v>
      </c>
      <c r="B268" t="str">
        <v>Ophelia Asiago Cheese  - Special 12 month Aged, 5.9-6.9 oz</v>
      </c>
      <c r="C268" t="str">
        <v>Creamy Cow, LLC</v>
      </c>
      <c r="D268" s="1">
        <v>354.29999999999995</v>
      </c>
      <c r="E268" s="1">
        <v>251.57999999999998</v>
      </c>
      <c r="F268" t="str">
        <v>No</v>
      </c>
      <c r="G268" t="str">
        <v>5.9 -6.9oz</v>
      </c>
      <c r="H268" s="1">
        <v>16.77</v>
      </c>
      <c r="I268" s="1">
        <v>18.11</v>
      </c>
      <c r="J268" s="2">
        <v>0.4</v>
      </c>
      <c r="K268" s="2">
        <v>0.39983305509181966</v>
      </c>
      <c r="L268" s="2">
        <v>0.5117</v>
      </c>
      <c r="M268" t="str">
        <v/>
      </c>
      <c r="N268" s="1">
        <v>27.493679999999998</v>
      </c>
    </row>
    <row r="269">
      <c r="A269">
        <v>806126</v>
      </c>
      <c r="B269" t="str">
        <v>Pickled Beets</v>
      </c>
      <c r="C269" t="str">
        <v>Sweet Creek</v>
      </c>
      <c r="D269" s="1">
        <v>352.34999999999997</v>
      </c>
      <c r="E269" s="1">
        <v>251.55</v>
      </c>
      <c r="F269" t="str">
        <v>Yes</v>
      </c>
      <c r="G269" t="str">
        <v>16 oz</v>
      </c>
      <c r="H269" s="1">
        <v>7.83</v>
      </c>
      <c r="I269" s="1">
        <v>8.46</v>
      </c>
      <c r="J269" s="2">
        <v>0.4</v>
      </c>
      <c r="K269" s="2">
        <v>0.40071556350626114</v>
      </c>
      <c r="L269" s="2">
        <v>0.5134</v>
      </c>
      <c r="M269" t="str">
        <v/>
      </c>
      <c r="N269" s="1">
        <v>27.34236</v>
      </c>
    </row>
    <row r="270">
      <c r="A270">
        <v>983730</v>
      </c>
      <c r="B270" t="str">
        <v>Green Scallions</v>
      </c>
      <c r="C270" t="str">
        <v>Small is Beautiful Farm</v>
      </c>
      <c r="D270" s="1">
        <v>352.1</v>
      </c>
      <c r="E270" s="1">
        <v>237.5</v>
      </c>
      <c r="F270" t="str">
        <v>No</v>
      </c>
      <c r="G270" t="str">
        <v>each</v>
      </c>
      <c r="H270" s="1">
        <v>3.5</v>
      </c>
      <c r="I270" s="1">
        <v>3.78</v>
      </c>
      <c r="J270" s="2">
        <v>0.4</v>
      </c>
      <c r="K270" s="2">
        <v>0.3999999999999999</v>
      </c>
      <c r="L270" s="2">
        <v>0.512</v>
      </c>
      <c r="M270" t="str">
        <v/>
      </c>
      <c r="N270" s="1">
        <v>27.322960000000002</v>
      </c>
    </row>
    <row r="271">
      <c r="A271">
        <v>910775</v>
      </c>
      <c r="B271" t="str">
        <v>Broad Breasted White Turkeys, Large</v>
      </c>
      <c r="C271" t="str">
        <v>Deck Family Farm</v>
      </c>
      <c r="D271" s="1">
        <v>349.83</v>
      </c>
      <c r="E271" s="1">
        <v>211.08</v>
      </c>
      <c r="F271" t="str">
        <v>Yes</v>
      </c>
      <c r="G271" t="str">
        <v>14.01 - 16.00 lbs</v>
      </c>
      <c r="H271" s="1">
        <v>116.61</v>
      </c>
      <c r="I271" s="1">
        <v>125.94</v>
      </c>
      <c r="J271" s="2">
        <v>0.6574</v>
      </c>
      <c r="K271" s="2">
        <v>0.6573337123365548</v>
      </c>
      <c r="L271" s="2">
        <v>0.7899</v>
      </c>
      <c r="M271" t="str">
        <v/>
      </c>
      <c r="N271" s="1">
        <v>27.146808</v>
      </c>
    </row>
    <row r="272">
      <c r="A272">
        <v>806093</v>
      </c>
      <c r="B272" t="str">
        <v>Jalapeno Cheddar Popcorn</v>
      </c>
      <c r="C272" t="str">
        <v>Lonesome Whistle</v>
      </c>
      <c r="D272" s="1">
        <v>347.80000000000007</v>
      </c>
      <c r="E272" s="1">
        <v>248</v>
      </c>
      <c r="F272" t="str">
        <v>Yes</v>
      </c>
      <c r="G272" t="str">
        <v>0.4 lb bag</v>
      </c>
      <c r="H272" s="1">
        <v>5.6</v>
      </c>
      <c r="I272" s="1">
        <v>6.05</v>
      </c>
      <c r="J272" s="2">
        <v>0.4</v>
      </c>
      <c r="K272" s="2">
        <v>0.3999999999999999</v>
      </c>
      <c r="L272" s="2">
        <v>0.5125</v>
      </c>
      <c r="M272" t="str">
        <v/>
      </c>
      <c r="N272" s="1">
        <v>26.989280000000004</v>
      </c>
    </row>
    <row r="273">
      <c r="A273">
        <v>805832</v>
      </c>
      <c r="B273" t="str">
        <v>Spinach  1/2 Lb.</v>
      </c>
      <c r="C273" t="str">
        <v>Small is Beautiful Farm</v>
      </c>
      <c r="D273" s="1">
        <v>347.2</v>
      </c>
      <c r="E273" s="1">
        <v>248</v>
      </c>
      <c r="F273" t="str">
        <v>No</v>
      </c>
      <c r="G273" t="str">
        <v>each</v>
      </c>
      <c r="H273" s="1">
        <v>5.6</v>
      </c>
      <c r="I273" s="1">
        <v>6.05</v>
      </c>
      <c r="J273" s="2">
        <v>0.4</v>
      </c>
      <c r="K273" s="2">
        <v>0.3999999999999999</v>
      </c>
      <c r="L273" s="2">
        <v>0.5125</v>
      </c>
      <c r="M273" t="str">
        <v/>
      </c>
      <c r="N273" s="1">
        <v>26.942719999999998</v>
      </c>
    </row>
    <row r="274">
      <c r="A274">
        <v>806027</v>
      </c>
      <c r="B274" t="str">
        <v>Ginger Zen Kombucha</v>
      </c>
      <c r="C274" t="str">
        <v>BNF Kombucha and Jun</v>
      </c>
      <c r="D274" s="1">
        <v>346.32</v>
      </c>
      <c r="E274" s="1">
        <v>247.16</v>
      </c>
      <c r="F274" t="str">
        <v>No</v>
      </c>
      <c r="G274" t="str">
        <v>16 fl. oz</v>
      </c>
      <c r="H274" s="1">
        <v>4.68</v>
      </c>
      <c r="I274" s="1">
        <v>5.05</v>
      </c>
      <c r="J274" s="2">
        <v>0.4</v>
      </c>
      <c r="K274" s="2">
        <v>0.4011976047904191</v>
      </c>
      <c r="L274" s="2">
        <v>0.512</v>
      </c>
      <c r="M274" t="str">
        <v/>
      </c>
      <c r="N274" s="1">
        <v>26.874432</v>
      </c>
    </row>
    <row r="275">
      <c r="A275">
        <v>806123</v>
      </c>
      <c r="B275" t="str">
        <v>Paul's Dill Pickles</v>
      </c>
      <c r="C275" t="str">
        <v>Sweet Creek</v>
      </c>
      <c r="D275" s="1">
        <v>345.9</v>
      </c>
      <c r="E275" s="1">
        <v>245.48</v>
      </c>
      <c r="F275" t="str">
        <v>Yes</v>
      </c>
      <c r="G275" t="str">
        <v>32 oz</v>
      </c>
      <c r="H275" s="1">
        <v>10.11</v>
      </c>
      <c r="I275" s="1">
        <v>10.92</v>
      </c>
      <c r="J275" s="2">
        <v>0.4</v>
      </c>
      <c r="K275" s="2">
        <v>0.40027700831024937</v>
      </c>
      <c r="L275" s="2">
        <v>0.5125</v>
      </c>
      <c r="M275" t="str">
        <v/>
      </c>
      <c r="N275" s="1">
        <v>26.841839999999998</v>
      </c>
    </row>
    <row r="276">
      <c r="A276">
        <v>812595</v>
      </c>
      <c r="B276" t="str">
        <v>Wildcraft Hot Sauce</v>
      </c>
      <c r="C276" t="str">
        <v>Full Farm CSA</v>
      </c>
      <c r="D276" s="1">
        <v>341.55</v>
      </c>
      <c r="E276" s="1">
        <v>243</v>
      </c>
      <c r="F276" t="str">
        <v>No</v>
      </c>
      <c r="G276" t="str">
        <v>ea</v>
      </c>
      <c r="H276" s="1">
        <v>12.6</v>
      </c>
      <c r="I276" s="1">
        <v>13.61</v>
      </c>
      <c r="J276" s="2">
        <v>0.4</v>
      </c>
      <c r="K276" s="2">
        <v>0.3999999999999999</v>
      </c>
      <c r="L276" s="2">
        <v>0.5122</v>
      </c>
      <c r="M276" t="str">
        <v/>
      </c>
      <c r="N276" s="1">
        <v>26.50428</v>
      </c>
    </row>
    <row r="277">
      <c r="A277">
        <v>925433</v>
      </c>
      <c r="B277" t="str">
        <v>Radiant Midnight Blend - Dark Roast Ground Coffee</v>
      </c>
      <c r="C277" t="str">
        <v>Radiant Coffee Roasters</v>
      </c>
      <c r="D277" s="1">
        <v>337.80000000000007</v>
      </c>
      <c r="E277" s="1">
        <v>240</v>
      </c>
      <c r="F277" t="str">
        <v>Yes</v>
      </c>
      <c r="G277" t="str">
        <v>12 oz</v>
      </c>
      <c r="H277" s="1">
        <v>16.8</v>
      </c>
      <c r="I277" s="1">
        <v>18.14</v>
      </c>
      <c r="J277" s="2">
        <v>0.4</v>
      </c>
      <c r="K277" s="2">
        <v>0.40000000000000013</v>
      </c>
      <c r="L277" s="2">
        <v>0.5117</v>
      </c>
      <c r="M277" t="str">
        <v/>
      </c>
      <c r="N277" s="1">
        <v>26.213280000000005</v>
      </c>
    </row>
    <row r="278">
      <c r="A278">
        <v>806022</v>
      </c>
      <c r="B278" t="str">
        <v>Gluten Free Blackberry Hand Pie</v>
      </c>
      <c r="C278" t="str">
        <v>Elegant Elephant Baking Co.</v>
      </c>
      <c r="D278" s="1">
        <v>337.8</v>
      </c>
      <c r="E278" s="1">
        <v>240</v>
      </c>
      <c r="F278" t="str">
        <v>Yes</v>
      </c>
      <c r="G278" t="str">
        <v>each</v>
      </c>
      <c r="H278" s="1">
        <v>4.2</v>
      </c>
      <c r="I278" s="1">
        <v>4.54</v>
      </c>
      <c r="J278" s="2">
        <v>0.4</v>
      </c>
      <c r="K278" s="2">
        <v>0.40000000000000013</v>
      </c>
      <c r="L278" s="2">
        <v>0.5133</v>
      </c>
      <c r="M278" t="str">
        <v/>
      </c>
      <c r="N278" s="1">
        <v>26.21328</v>
      </c>
    </row>
    <row r="279">
      <c r="A279">
        <v>805932</v>
      </c>
      <c r="B279" t="str">
        <v>Shallots</v>
      </c>
      <c r="C279" t="str">
        <v>Red Tail Growers</v>
      </c>
      <c r="D279" s="1">
        <v>337.8</v>
      </c>
      <c r="E279" s="1">
        <v>240</v>
      </c>
      <c r="F279" t="str">
        <v>No</v>
      </c>
      <c r="G279" t="str">
        <v>1 lb</v>
      </c>
      <c r="H279" s="1">
        <v>5.6</v>
      </c>
      <c r="I279" s="1">
        <v>6.05</v>
      </c>
      <c r="J279" s="2">
        <v>0.4</v>
      </c>
      <c r="K279" s="2">
        <v>0.3999999999999999</v>
      </c>
      <c r="L279" s="2">
        <v>0.5125</v>
      </c>
      <c r="M279" t="str">
        <v/>
      </c>
      <c r="N279" s="1">
        <v>26.21328</v>
      </c>
    </row>
    <row r="280">
      <c r="A280">
        <v>805822</v>
      </c>
      <c r="B280" t="str">
        <v>Spring Onion Bunch</v>
      </c>
      <c r="C280" t="str">
        <v>Winter Green Farm</v>
      </c>
      <c r="D280" s="1">
        <v>337.4</v>
      </c>
      <c r="E280" s="1">
        <v>246</v>
      </c>
      <c r="F280" t="str">
        <v>No</v>
      </c>
      <c r="G280" t="str">
        <v>1 bunch</v>
      </c>
      <c r="H280" s="1">
        <v>4.2</v>
      </c>
      <c r="I280" s="1">
        <v>4.54</v>
      </c>
      <c r="J280" s="2">
        <v>0.4</v>
      </c>
      <c r="K280" s="2">
        <v>0.40000000000000013</v>
      </c>
      <c r="L280" s="2">
        <v>0.5133</v>
      </c>
      <c r="M280" t="str">
        <v/>
      </c>
      <c r="N280" s="1">
        <v>26.182239999999997</v>
      </c>
    </row>
    <row r="281">
      <c r="A281">
        <v>806092</v>
      </c>
      <c r="B281" t="str">
        <v>Cinnamon Apple Sauce</v>
      </c>
      <c r="C281" t="str">
        <v>Sweet Creek</v>
      </c>
      <c r="D281" s="1">
        <v>337.20000000000005</v>
      </c>
      <c r="E281" s="1">
        <v>240.79999999999998</v>
      </c>
      <c r="F281" t="str">
        <v>Yes</v>
      </c>
      <c r="G281" t="str">
        <v>32 oz</v>
      </c>
      <c r="H281" s="1">
        <v>8.43</v>
      </c>
      <c r="I281" s="1">
        <v>9.1</v>
      </c>
      <c r="J281" s="2">
        <v>0.4</v>
      </c>
      <c r="K281" s="2">
        <v>0.4003322259136213</v>
      </c>
      <c r="L281" s="2">
        <v>0.5116</v>
      </c>
      <c r="M281" t="str">
        <v/>
      </c>
      <c r="N281" s="1">
        <v>26.16672</v>
      </c>
    </row>
    <row r="282">
      <c r="A282">
        <v>806100</v>
      </c>
      <c r="B282" t="str">
        <v>Dakota Black Kettle Corn</v>
      </c>
      <c r="C282" t="str">
        <v>Lonesome Whistle</v>
      </c>
      <c r="D282" s="1">
        <v>336.6</v>
      </c>
      <c r="E282" s="1">
        <v>240</v>
      </c>
      <c r="F282" t="str">
        <v>No</v>
      </c>
      <c r="G282" t="str">
        <v>0.4 lb bag</v>
      </c>
      <c r="H282" s="1">
        <v>5.6</v>
      </c>
      <c r="I282" s="1">
        <v>6.05</v>
      </c>
      <c r="J282" s="2">
        <v>0.4</v>
      </c>
      <c r="K282" s="2">
        <v>0.3999999999999999</v>
      </c>
      <c r="L282" s="2">
        <v>0.5125</v>
      </c>
      <c r="M282" t="str">
        <v/>
      </c>
      <c r="N282" s="1">
        <v>26.12016</v>
      </c>
    </row>
    <row r="283">
      <c r="A283">
        <v>805755</v>
      </c>
      <c r="B283" t="str">
        <v>Striped Eggplant</v>
      </c>
      <c r="C283" t="str">
        <v>Little Wings</v>
      </c>
      <c r="D283" s="1">
        <v>327.59999999999997</v>
      </c>
      <c r="E283" s="1">
        <v>234</v>
      </c>
      <c r="F283" t="str">
        <v>No</v>
      </c>
      <c r="G283" t="str">
        <v>1 lb</v>
      </c>
      <c r="H283" s="1">
        <v>4.2</v>
      </c>
      <c r="I283" s="1">
        <v>4.54</v>
      </c>
      <c r="J283" s="2">
        <v>0.4</v>
      </c>
      <c r="K283" s="2">
        <v>0.40000000000000013</v>
      </c>
      <c r="L283" s="2">
        <v>0.5133</v>
      </c>
      <c r="M283" t="str">
        <v/>
      </c>
      <c r="N283" s="1">
        <v>25.42176</v>
      </c>
    </row>
    <row r="284">
      <c r="A284">
        <v>806164</v>
      </c>
      <c r="B284" t="str">
        <v>Gluten Free Apple Pie</v>
      </c>
      <c r="C284" t="str">
        <v>Elegant Elephant Baking Co.</v>
      </c>
      <c r="D284" s="1">
        <v>326.62</v>
      </c>
      <c r="E284" s="1">
        <v>232.5</v>
      </c>
      <c r="F284" t="str">
        <v>Yes</v>
      </c>
      <c r="G284" t="str">
        <v>6"</v>
      </c>
      <c r="H284" s="1">
        <v>10.5</v>
      </c>
      <c r="I284" s="1">
        <v>11.34</v>
      </c>
      <c r="J284" s="2">
        <v>0.4</v>
      </c>
      <c r="K284" s="2">
        <v>0.3999999999999999</v>
      </c>
      <c r="L284" s="2">
        <v>0.512</v>
      </c>
      <c r="M284" t="str">
        <v/>
      </c>
      <c r="N284" s="1">
        <v>25.345712</v>
      </c>
    </row>
    <row r="285">
      <c r="A285">
        <v>1061158</v>
      </c>
      <c r="B285" t="str">
        <v>Chipotle Enchilada Sauce</v>
      </c>
      <c r="C285" t="str">
        <v>Sweet Creek</v>
      </c>
      <c r="D285" s="1">
        <v>320.87999999999994</v>
      </c>
      <c r="E285" s="1">
        <v>229.31999999999996</v>
      </c>
      <c r="F285" t="str">
        <v>Yes</v>
      </c>
      <c r="G285" t="str">
        <v>16 oz ea</v>
      </c>
      <c r="H285" s="1">
        <v>7.64</v>
      </c>
      <c r="I285" s="1">
        <v>8.25</v>
      </c>
      <c r="J285" s="2">
        <v>0.4</v>
      </c>
      <c r="K285" s="2">
        <v>0.3992673992673992</v>
      </c>
      <c r="L285" s="2">
        <v>0.511</v>
      </c>
      <c r="M285" t="str">
        <v/>
      </c>
      <c r="N285" s="1">
        <v>24.900287999999996</v>
      </c>
    </row>
    <row r="286">
      <c r="A286">
        <v>825830</v>
      </c>
      <c r="B286" t="str">
        <v>Hanger Steak</v>
      </c>
      <c r="C286" t="str">
        <v>Deck Family Farm</v>
      </c>
      <c r="D286" s="1">
        <v>320.75000000000006</v>
      </c>
      <c r="E286" s="1">
        <v>193.50000000000003</v>
      </c>
      <c r="F286" t="str">
        <v>No</v>
      </c>
      <c r="G286" t="str">
        <v>0.40 - 0.70 lbs</v>
      </c>
      <c r="H286" s="1">
        <v>12.83</v>
      </c>
      <c r="I286" s="1">
        <v>13.86</v>
      </c>
      <c r="J286" s="2">
        <v>0.6574</v>
      </c>
      <c r="K286" s="2">
        <v>0.6576227390180878</v>
      </c>
      <c r="L286" s="2">
        <v>0.7907</v>
      </c>
      <c r="M286" t="str">
        <v/>
      </c>
      <c r="N286" s="1">
        <v>24.890200000000004</v>
      </c>
    </row>
    <row r="287">
      <c r="A287">
        <v>874966</v>
      </c>
      <c r="B287" t="str">
        <v>Red Beets</v>
      </c>
      <c r="C287" t="str">
        <v>Camas Swale Farm</v>
      </c>
      <c r="D287" s="1">
        <v>320.73999999999995</v>
      </c>
      <c r="E287" s="1">
        <v>223.85</v>
      </c>
      <c r="F287" t="str">
        <v>Yes</v>
      </c>
      <c r="G287" t="str">
        <v>1 bunch</v>
      </c>
      <c r="H287" s="1">
        <v>3.29</v>
      </c>
      <c r="I287" s="1">
        <v>3.55</v>
      </c>
      <c r="J287" s="2">
        <v>0.4</v>
      </c>
      <c r="K287" s="2">
        <v>0.3999999999999999</v>
      </c>
      <c r="L287" s="2">
        <v>0.5106</v>
      </c>
      <c r="M287" t="str">
        <v/>
      </c>
      <c r="N287" s="1">
        <v>24.889423999999998</v>
      </c>
    </row>
    <row r="288">
      <c r="A288">
        <v>1004866</v>
      </c>
      <c r="B288" t="str">
        <v>Frozen Heirloom Tomatoes</v>
      </c>
      <c r="C288" t="str">
        <v>Grazier's Garden</v>
      </c>
      <c r="D288" s="1">
        <v>319.2</v>
      </c>
      <c r="E288" s="1">
        <v>228</v>
      </c>
      <c r="F288" t="str">
        <v>Yes</v>
      </c>
      <c r="G288" t="str">
        <v>Frozen Tomatoes</v>
      </c>
      <c r="H288" s="1">
        <v>2.1</v>
      </c>
      <c r="I288" s="1">
        <v>2.27</v>
      </c>
      <c r="J288" s="2">
        <v>0.4</v>
      </c>
      <c r="K288" s="2">
        <v>0.40000000000000013</v>
      </c>
      <c r="L288" s="2">
        <v>0.5133</v>
      </c>
      <c r="M288" t="str">
        <v/>
      </c>
      <c r="N288" s="1">
        <v>24.76992</v>
      </c>
    </row>
    <row r="289">
      <c r="A289">
        <v>1133719</v>
      </c>
      <c r="B289" t="str">
        <v>Eggplant</v>
      </c>
      <c r="C289" t="str">
        <v>Organically Grown Company</v>
      </c>
      <c r="D289" s="1">
        <v>318.44</v>
      </c>
      <c r="E289" s="1">
        <v>227.24</v>
      </c>
      <c r="F289" t="str">
        <v>No</v>
      </c>
      <c r="G289" t="str">
        <v>each</v>
      </c>
      <c r="H289" s="1">
        <v>4.19</v>
      </c>
      <c r="I289" s="1">
        <v>4.53</v>
      </c>
      <c r="J289" s="2">
        <v>0.4</v>
      </c>
      <c r="K289" s="2">
        <v>0.4013377926421404</v>
      </c>
      <c r="L289" s="2">
        <v>0.5151</v>
      </c>
      <c r="M289" t="str">
        <v/>
      </c>
      <c r="N289" s="1">
        <v>24.710944</v>
      </c>
    </row>
    <row r="290">
      <c r="A290">
        <v>926707</v>
      </c>
      <c r="B290" t="str">
        <v>Daikon Radish (WA)</v>
      </c>
      <c r="C290" t="str">
        <v>Organically Grown Company</v>
      </c>
      <c r="D290" s="1">
        <v>317.75</v>
      </c>
      <c r="E290" s="1">
        <v>261.8</v>
      </c>
      <c r="F290" t="str">
        <v>No</v>
      </c>
      <c r="G290" t="str">
        <v>1 Lb</v>
      </c>
      <c r="H290" s="1">
        <v>5.39</v>
      </c>
      <c r="I290" s="1">
        <v>5.82</v>
      </c>
      <c r="J290" s="2">
        <v>0.4</v>
      </c>
      <c r="K290" s="2">
        <v>0.3999999999999999</v>
      </c>
      <c r="L290" s="2">
        <v>0.5117</v>
      </c>
      <c r="M290" t="str">
        <v/>
      </c>
      <c r="N290" s="1">
        <v>24.657400000000003</v>
      </c>
    </row>
    <row r="291">
      <c r="A291">
        <v>805888</v>
      </c>
      <c r="B291" t="str">
        <v>Delicata Squash</v>
      </c>
      <c r="C291" t="str">
        <v>Full Farm CSA</v>
      </c>
      <c r="D291" s="1">
        <v>316.38</v>
      </c>
      <c r="E291" s="1">
        <v>222.56</v>
      </c>
      <c r="F291" t="str">
        <v>Yes</v>
      </c>
      <c r="G291" t="str">
        <v>about 2 lbs each</v>
      </c>
      <c r="H291" s="1">
        <v>3.22</v>
      </c>
      <c r="I291" s="1">
        <v>3.48</v>
      </c>
      <c r="J291" s="2">
        <v>0.4</v>
      </c>
      <c r="K291" s="2">
        <v>0.40000000000000013</v>
      </c>
      <c r="L291" s="2">
        <v>0.513</v>
      </c>
      <c r="M291" t="str">
        <v/>
      </c>
      <c r="N291" s="1">
        <v>24.551088</v>
      </c>
    </row>
    <row r="292">
      <c r="A292">
        <v>806090</v>
      </c>
      <c r="B292" t="str">
        <v>Garlic Dill Popcorn</v>
      </c>
      <c r="C292" t="str">
        <v>Lonesome Whistle</v>
      </c>
      <c r="D292" s="1">
        <v>314.20000000000005</v>
      </c>
      <c r="E292" s="1">
        <v>224</v>
      </c>
      <c r="F292" t="str">
        <v>Yes</v>
      </c>
      <c r="G292" t="str">
        <v>0.4 lb bag</v>
      </c>
      <c r="H292" s="1">
        <v>5.6</v>
      </c>
      <c r="I292" s="1">
        <v>6.05</v>
      </c>
      <c r="J292" s="2">
        <v>0.4</v>
      </c>
      <c r="K292" s="2">
        <v>0.3999999999999999</v>
      </c>
      <c r="L292" s="2">
        <v>0.5125</v>
      </c>
      <c r="M292" t="str">
        <v/>
      </c>
      <c r="N292" s="1">
        <v>24.38192</v>
      </c>
    </row>
    <row r="293">
      <c r="A293">
        <v>1008413</v>
      </c>
      <c r="B293" t="str">
        <v>Broad Breasted White Turkeys, Small</v>
      </c>
      <c r="C293" t="str">
        <v>Deck Family Farm</v>
      </c>
      <c r="D293" s="1">
        <v>310.41999999999996</v>
      </c>
      <c r="E293" s="1">
        <v>214.82</v>
      </c>
      <c r="F293" t="str">
        <v>Yes</v>
      </c>
      <c r="G293" t="str">
        <v>9 - 12  lbs</v>
      </c>
      <c r="H293" s="1">
        <v>85.21</v>
      </c>
      <c r="I293" s="1">
        <v>92.03</v>
      </c>
      <c r="J293" s="2">
        <v>0.6574</v>
      </c>
      <c r="K293" s="2">
        <v>0.6574596382026843</v>
      </c>
      <c r="L293" s="2">
        <v>0.7901</v>
      </c>
      <c r="M293" t="str">
        <v/>
      </c>
      <c r="N293" s="1">
        <v>24.088591999999995</v>
      </c>
    </row>
    <row r="294">
      <c r="A294">
        <v>806099</v>
      </c>
      <c r="B294" t="str">
        <v>Enchilada Red Sauce, Medium</v>
      </c>
      <c r="C294" t="str">
        <v>Sweet Creek</v>
      </c>
      <c r="D294" s="1">
        <v>303.15999999999997</v>
      </c>
      <c r="E294" s="1">
        <v>216.48</v>
      </c>
      <c r="F294" t="str">
        <v>Yes</v>
      </c>
      <c r="G294" t="str">
        <v>16 oz</v>
      </c>
      <c r="H294" s="1">
        <v>6.89</v>
      </c>
      <c r="I294" s="1">
        <v>7.44</v>
      </c>
      <c r="J294" s="2">
        <v>0.4</v>
      </c>
      <c r="K294" s="2">
        <v>0.40040650406504064</v>
      </c>
      <c r="L294" s="2">
        <v>0.5122</v>
      </c>
      <c r="M294" t="str">
        <v/>
      </c>
      <c r="N294" s="1">
        <v>23.525215999999997</v>
      </c>
    </row>
    <row r="295">
      <c r="A295">
        <v>1018192</v>
      </c>
      <c r="B295" t="str">
        <v>Yellow Onion</v>
      </c>
      <c r="C295" t="str">
        <v>Small is Beautiful Farm</v>
      </c>
      <c r="D295" s="1">
        <v>301.7</v>
      </c>
      <c r="E295" s="1">
        <v>215.5</v>
      </c>
      <c r="F295" t="str">
        <v>Yes</v>
      </c>
      <c r="G295" t="str">
        <v>1lb</v>
      </c>
      <c r="H295" s="1">
        <v>2.1</v>
      </c>
      <c r="I295" s="1">
        <v>2.27</v>
      </c>
      <c r="J295" s="2">
        <v>0.4</v>
      </c>
      <c r="K295" s="2">
        <v>0.40000000000000013</v>
      </c>
      <c r="L295" s="2">
        <v>0.5133</v>
      </c>
      <c r="M295" t="str">
        <v/>
      </c>
      <c r="N295" s="1">
        <v>23.41192</v>
      </c>
    </row>
    <row r="296">
      <c r="A296">
        <v>805983</v>
      </c>
      <c r="B296" t="str">
        <v>Shishito Frying Pepper</v>
      </c>
      <c r="C296" t="str">
        <v>Camas Swale Farm</v>
      </c>
      <c r="D296" s="1">
        <v>301</v>
      </c>
      <c r="E296" s="1">
        <v>223</v>
      </c>
      <c r="F296" t="str">
        <v>Yes</v>
      </c>
      <c r="G296" t="str">
        <v>each</v>
      </c>
      <c r="H296" s="1">
        <v>4.2</v>
      </c>
      <c r="I296" s="1">
        <v>4.54</v>
      </c>
      <c r="J296" s="2">
        <v>0.4</v>
      </c>
      <c r="K296" s="2">
        <v>0.40000000000000013</v>
      </c>
      <c r="L296" s="2">
        <v>0.5133</v>
      </c>
      <c r="M296" t="str">
        <v/>
      </c>
      <c r="N296" s="1">
        <v>23.3576</v>
      </c>
    </row>
    <row r="297">
      <c r="A297">
        <v>805938</v>
      </c>
      <c r="B297" t="str">
        <v>Sunchokes</v>
      </c>
      <c r="C297" t="str">
        <v>Organically Grown Company</v>
      </c>
      <c r="D297" s="1">
        <v>299.1</v>
      </c>
      <c r="E297" s="1">
        <v>213.19999999999996</v>
      </c>
      <c r="F297" t="str">
        <v>No</v>
      </c>
      <c r="G297" t="str">
        <v>1 lb</v>
      </c>
      <c r="H297" s="1">
        <v>5.74</v>
      </c>
      <c r="I297" s="1">
        <v>6.2</v>
      </c>
      <c r="J297" s="2">
        <v>0.4</v>
      </c>
      <c r="K297" s="2">
        <v>0.40000000000000013</v>
      </c>
      <c r="L297" s="2">
        <v>0.5122</v>
      </c>
      <c r="M297" t="str">
        <v/>
      </c>
      <c r="N297" s="1">
        <v>23.210160000000002</v>
      </c>
    </row>
    <row r="298">
      <c r="A298">
        <v>994208</v>
      </c>
      <c r="B298" t="str">
        <v>Muncher Cucumber</v>
      </c>
      <c r="C298" t="str">
        <v>Little Wings</v>
      </c>
      <c r="D298" s="1">
        <v>297.5</v>
      </c>
      <c r="E298" s="1">
        <v>212.5</v>
      </c>
      <c r="F298" t="str">
        <v>No</v>
      </c>
      <c r="G298" t="str">
        <v>lb</v>
      </c>
      <c r="H298" s="1">
        <v>3.5</v>
      </c>
      <c r="I298" s="1">
        <v>3.78</v>
      </c>
      <c r="J298" s="2">
        <v>0.4</v>
      </c>
      <c r="K298" s="2">
        <v>0.3999999999999999</v>
      </c>
      <c r="L298" s="2">
        <v>0.512</v>
      </c>
      <c r="M298" t="str">
        <v/>
      </c>
      <c r="N298" s="1">
        <v>23.086</v>
      </c>
    </row>
    <row r="299">
      <c r="A299">
        <v>883818</v>
      </c>
      <c r="B299" t="str">
        <v>Rainbow Carrots</v>
      </c>
      <c r="C299" t="str">
        <v>Camas Swale Farm</v>
      </c>
      <c r="D299" s="1">
        <v>297.5</v>
      </c>
      <c r="E299" s="1">
        <v>212.5</v>
      </c>
      <c r="F299" t="str">
        <v>No</v>
      </c>
      <c r="G299" t="str">
        <v>1 bunch</v>
      </c>
      <c r="H299" s="1">
        <v>3.5</v>
      </c>
      <c r="I299" s="1">
        <v>3.78</v>
      </c>
      <c r="J299" s="2">
        <v>0.4</v>
      </c>
      <c r="K299" s="2">
        <v>0.3999999999999999</v>
      </c>
      <c r="L299" s="2">
        <v>0.512</v>
      </c>
      <c r="M299" t="str">
        <v/>
      </c>
      <c r="N299" s="1">
        <v>23.086</v>
      </c>
    </row>
    <row r="300">
      <c r="A300">
        <v>806130</v>
      </c>
      <c r="B300" t="str">
        <v>Pickled Jalapenos</v>
      </c>
      <c r="C300" t="str">
        <v>Sweet Creek</v>
      </c>
      <c r="D300" s="1">
        <v>292.34000000000003</v>
      </c>
      <c r="E300" s="1">
        <v>208.23</v>
      </c>
      <c r="F300" t="str">
        <v>Yes</v>
      </c>
      <c r="G300" t="str">
        <v>16 oz</v>
      </c>
      <c r="H300" s="1">
        <v>8.83</v>
      </c>
      <c r="I300" s="1">
        <v>9.54</v>
      </c>
      <c r="J300" s="2">
        <v>0.4</v>
      </c>
      <c r="K300" s="2">
        <v>0.3993660855784471</v>
      </c>
      <c r="L300" s="2">
        <v>0.5119</v>
      </c>
      <c r="M300" t="str">
        <v/>
      </c>
      <c r="N300" s="1">
        <v>22.685584000000002</v>
      </c>
    </row>
    <row r="301">
      <c r="A301">
        <v>1133723</v>
      </c>
      <c r="B301" t="str">
        <v>Kaiware, Purple Microgreens</v>
      </c>
      <c r="C301" t="str">
        <v>Organically Grown Company</v>
      </c>
      <c r="D301" s="1">
        <v>289.94</v>
      </c>
      <c r="E301" s="1">
        <v>207.10000000000002</v>
      </c>
      <c r="F301" t="str">
        <v>No</v>
      </c>
      <c r="G301" t="str">
        <v>2 oz ea</v>
      </c>
      <c r="H301" s="1">
        <v>7.63</v>
      </c>
      <c r="I301" s="1">
        <v>8.24</v>
      </c>
      <c r="J301" s="2">
        <v>0.4</v>
      </c>
      <c r="K301" s="2">
        <v>0.3999999999999999</v>
      </c>
      <c r="L301" s="2">
        <v>0.5119</v>
      </c>
      <c r="M301" t="str">
        <v/>
      </c>
      <c r="N301" s="1">
        <v>22.499344</v>
      </c>
    </row>
    <row r="302">
      <c r="A302">
        <v>897379</v>
      </c>
      <c r="B302" t="str">
        <v>Green beans</v>
      </c>
      <c r="C302" t="str">
        <v>Little Wings</v>
      </c>
      <c r="D302" s="1">
        <v>289.8</v>
      </c>
      <c r="E302" s="1">
        <v>207</v>
      </c>
      <c r="F302" t="str">
        <v>No</v>
      </c>
      <c r="G302" t="str">
        <v>pound</v>
      </c>
      <c r="H302" s="1">
        <v>6.3</v>
      </c>
      <c r="I302" s="1">
        <v>6.8</v>
      </c>
      <c r="J302" s="2">
        <v>0.4</v>
      </c>
      <c r="K302" s="2">
        <v>0.3999999999999999</v>
      </c>
      <c r="L302" s="2">
        <v>0.5111</v>
      </c>
      <c r="M302" t="str">
        <v/>
      </c>
      <c r="N302" s="1">
        <v>22.48848</v>
      </c>
    </row>
    <row r="303">
      <c r="A303">
        <v>1122274</v>
      </c>
      <c r="B303" t="str">
        <v>Garlic Scapes</v>
      </c>
      <c r="C303" t="str">
        <v>Grazier's Garden</v>
      </c>
      <c r="D303" s="1">
        <v>289.1</v>
      </c>
      <c r="E303" s="1">
        <v>184</v>
      </c>
      <c r="F303" t="str">
        <v>No</v>
      </c>
      <c r="G303" t="str">
        <v>bu</v>
      </c>
      <c r="H303" s="1">
        <v>2.8</v>
      </c>
      <c r="I303" s="1">
        <v>3.02</v>
      </c>
      <c r="J303" s="2">
        <v>0.4</v>
      </c>
      <c r="K303" s="2">
        <v>0.3999999999999999</v>
      </c>
      <c r="L303" s="2">
        <v>0.51</v>
      </c>
      <c r="M303" t="str">
        <v/>
      </c>
      <c r="N303" s="1">
        <v>22.434160000000002</v>
      </c>
    </row>
    <row r="304">
      <c r="A304">
        <v>806067</v>
      </c>
      <c r="B304" t="str">
        <v>Camas Pizza Blend</v>
      </c>
      <c r="C304" t="str">
        <v>Camas Country Mill</v>
      </c>
      <c r="D304" s="1">
        <v>287.63000000000005</v>
      </c>
      <c r="E304" s="1">
        <v>208.04999999999995</v>
      </c>
      <c r="F304" t="str">
        <v>Yes</v>
      </c>
      <c r="G304" t="str">
        <v>4 lbs</v>
      </c>
      <c r="H304" s="1">
        <v>15.33</v>
      </c>
      <c r="I304" s="1">
        <v>16.56</v>
      </c>
      <c r="J304" s="2">
        <v>0.4</v>
      </c>
      <c r="K304" s="2">
        <v>0.40000000000000013</v>
      </c>
      <c r="L304" s="2">
        <v>0.5123</v>
      </c>
      <c r="M304" t="str">
        <v/>
      </c>
      <c r="N304" s="1">
        <v>22.320088000000002</v>
      </c>
    </row>
    <row r="305">
      <c r="A305">
        <v>981428</v>
      </c>
      <c r="B305" t="str">
        <v>Baby Red Onion</v>
      </c>
      <c r="C305" t="str">
        <v>Organically Grown Company</v>
      </c>
      <c r="D305" s="1">
        <v>286.3</v>
      </c>
      <c r="E305" s="1">
        <v>172.5</v>
      </c>
      <c r="F305" t="str">
        <v>No</v>
      </c>
      <c r="G305" t="str">
        <v>bu</v>
      </c>
      <c r="H305" s="1">
        <v>3.5</v>
      </c>
      <c r="I305" s="1">
        <v>3.78</v>
      </c>
      <c r="J305" s="2">
        <v>0.4</v>
      </c>
      <c r="K305" s="2">
        <v>0.3999999999999999</v>
      </c>
      <c r="L305" s="2">
        <v>0.512</v>
      </c>
      <c r="M305" t="str">
        <v/>
      </c>
      <c r="N305" s="1">
        <v>22.21688</v>
      </c>
    </row>
    <row r="306">
      <c r="A306">
        <v>805991</v>
      </c>
      <c r="B306" t="str">
        <v>Red Radicchio</v>
      </c>
      <c r="C306" t="str">
        <v>Red Tail Growers</v>
      </c>
      <c r="D306" s="1">
        <v>285.6</v>
      </c>
      <c r="E306" s="1">
        <v>195</v>
      </c>
      <c r="F306" t="str">
        <v>Yes</v>
      </c>
      <c r="G306" t="str">
        <v>each</v>
      </c>
      <c r="H306" s="1">
        <v>3.29</v>
      </c>
      <c r="I306" s="1">
        <v>3.55</v>
      </c>
      <c r="J306" s="2">
        <v>0.4</v>
      </c>
      <c r="K306" s="2">
        <v>0.3999999999999999</v>
      </c>
      <c r="L306" s="2">
        <v>0.5106</v>
      </c>
      <c r="M306" t="str">
        <v/>
      </c>
      <c r="N306" s="1">
        <v>22.162560000000003</v>
      </c>
    </row>
    <row r="307">
      <c r="A307">
        <v>964229</v>
      </c>
      <c r="B307" t="str">
        <v>Green  Leaf Lettuce</v>
      </c>
      <c r="C307" t="str">
        <v>Red Tail Growers</v>
      </c>
      <c r="D307" s="1">
        <v>285.59999999999997</v>
      </c>
      <c r="E307" s="1">
        <v>204</v>
      </c>
      <c r="F307" t="str">
        <v>No</v>
      </c>
      <c r="G307" t="str">
        <v>each</v>
      </c>
      <c r="H307" s="1">
        <v>2.8</v>
      </c>
      <c r="I307" s="1">
        <v>3.02</v>
      </c>
      <c r="J307" s="2">
        <v>0.4</v>
      </c>
      <c r="K307" s="2">
        <v>0.3999999999999999</v>
      </c>
      <c r="L307" s="2">
        <v>0.51</v>
      </c>
      <c r="M307" t="str">
        <v/>
      </c>
      <c r="N307" s="1">
        <v>22.16256</v>
      </c>
    </row>
    <row r="308">
      <c r="A308">
        <v>919246</v>
      </c>
      <c r="B308" t="str">
        <v>Collard Greens</v>
      </c>
      <c r="C308" t="str">
        <v>Camas Swale Farm</v>
      </c>
      <c r="D308" s="1">
        <v>284.9</v>
      </c>
      <c r="E308" s="1">
        <v>205.75</v>
      </c>
      <c r="F308" t="str">
        <v>Yes</v>
      </c>
      <c r="G308" t="str">
        <v>each</v>
      </c>
      <c r="H308" s="1">
        <v>3.15</v>
      </c>
      <c r="I308" s="1">
        <v>3.4</v>
      </c>
      <c r="J308" s="2">
        <v>0.4</v>
      </c>
      <c r="K308" s="2">
        <v>0.3999999999999999</v>
      </c>
      <c r="L308" s="2">
        <v>0.5111</v>
      </c>
      <c r="M308" t="str">
        <v/>
      </c>
      <c r="N308" s="1">
        <v>22.10824</v>
      </c>
    </row>
    <row r="309">
      <c r="A309">
        <v>805476</v>
      </c>
      <c r="B309" t="str">
        <v>Raw Whey</v>
      </c>
      <c r="C309" t="str">
        <v>Creamy Cow, LLC</v>
      </c>
      <c r="D309" s="1">
        <v>283.5</v>
      </c>
      <c r="E309" s="1">
        <v>189</v>
      </c>
      <c r="F309" t="str">
        <v>Yes</v>
      </c>
      <c r="G309" t="str">
        <v>1 quart</v>
      </c>
      <c r="H309" s="1">
        <v>10.5</v>
      </c>
      <c r="I309" s="1">
        <v>11.34</v>
      </c>
      <c r="J309" s="2">
        <v>0.4</v>
      </c>
      <c r="K309" s="2">
        <v>0.5</v>
      </c>
      <c r="L309" s="2">
        <v>0.62</v>
      </c>
      <c r="M309" t="str">
        <v>Review</v>
      </c>
      <c r="N309" s="1">
        <v>21.999599999999997</v>
      </c>
    </row>
    <row r="310">
      <c r="A310">
        <v>805975</v>
      </c>
      <c r="B310" t="str">
        <v>Orange Bell Pepper</v>
      </c>
      <c r="C310" t="str">
        <v>Little Wings</v>
      </c>
      <c r="D310" s="1">
        <v>283.36</v>
      </c>
      <c r="E310" s="1">
        <v>202.4</v>
      </c>
      <c r="F310" t="str">
        <v>No</v>
      </c>
      <c r="G310" t="str">
        <v>1 lb</v>
      </c>
      <c r="H310" s="1">
        <v>6.16</v>
      </c>
      <c r="I310" s="1">
        <v>6.65</v>
      </c>
      <c r="J310" s="2">
        <v>0.4</v>
      </c>
      <c r="K310" s="2">
        <v>0.3999999999999999</v>
      </c>
      <c r="L310" s="2">
        <v>0.5114</v>
      </c>
      <c r="M310" t="str">
        <v/>
      </c>
      <c r="N310" s="1">
        <v>21.988736</v>
      </c>
    </row>
    <row r="311">
      <c r="A311">
        <v>805693</v>
      </c>
      <c r="B311" t="str">
        <v>Honey Maple Ham, Sliced</v>
      </c>
      <c r="C311" t="str">
        <v>Deck Family Farm</v>
      </c>
      <c r="D311" s="1">
        <v>282.82</v>
      </c>
      <c r="E311" s="1">
        <v>168.8</v>
      </c>
      <c r="F311" t="str">
        <v>No</v>
      </c>
      <c r="G311" t="str">
        <v>8 oz</v>
      </c>
      <c r="H311" s="1">
        <v>17.49</v>
      </c>
      <c r="I311" s="1">
        <v>18.89</v>
      </c>
      <c r="J311" s="2">
        <v>0.6574</v>
      </c>
      <c r="K311" s="2">
        <v>0.6578199052132698</v>
      </c>
      <c r="L311" s="2">
        <v>0.7905</v>
      </c>
      <c r="M311" t="str">
        <v/>
      </c>
      <c r="N311" s="1">
        <v>21.946831999999997</v>
      </c>
    </row>
    <row r="312">
      <c r="A312">
        <v>874466</v>
      </c>
      <c r="B312" t="str">
        <v>Red Little Gem Lettuce</v>
      </c>
      <c r="C312" t="str">
        <v>Red Tail Growers</v>
      </c>
      <c r="D312" s="1">
        <v>281.75</v>
      </c>
      <c r="E312" s="1">
        <v>201.25</v>
      </c>
      <c r="F312" t="str">
        <v>No</v>
      </c>
      <c r="G312" t="str">
        <v>ea</v>
      </c>
      <c r="H312" s="1">
        <v>2.45</v>
      </c>
      <c r="I312" s="1">
        <v>2.65</v>
      </c>
      <c r="J312" s="2">
        <v>0.4</v>
      </c>
      <c r="K312" s="2">
        <v>0.40000000000000013</v>
      </c>
      <c r="L312" s="2">
        <v>0.5143</v>
      </c>
      <c r="M312" t="str">
        <v/>
      </c>
      <c r="N312" s="1">
        <v>21.863799999999998</v>
      </c>
    </row>
    <row r="313">
      <c r="A313">
        <v>988809</v>
      </c>
      <c r="B313" t="str">
        <v>Chioggia Beets</v>
      </c>
      <c r="C313" t="str">
        <v>Camas Swale Farm</v>
      </c>
      <c r="D313" s="1">
        <v>281.47</v>
      </c>
      <c r="E313" s="1">
        <v>199.85</v>
      </c>
      <c r="F313" t="str">
        <v>Yes</v>
      </c>
      <c r="G313" t="str">
        <v>1 Bunch</v>
      </c>
      <c r="H313" s="1">
        <v>3.29</v>
      </c>
      <c r="I313" s="1">
        <v>3.55</v>
      </c>
      <c r="J313" s="2">
        <v>0.4</v>
      </c>
      <c r="K313" s="2">
        <v>0.3999999999999999</v>
      </c>
      <c r="L313" s="2">
        <v>0.5106</v>
      </c>
      <c r="M313" t="str">
        <v/>
      </c>
      <c r="N313" s="1">
        <v>21.842072</v>
      </c>
    </row>
    <row r="314">
      <c r="A314">
        <v>928741</v>
      </c>
      <c r="B314" t="str">
        <v>Broccoli Microgreens</v>
      </c>
      <c r="C314" t="str">
        <v>Lone Wolf Ranch</v>
      </c>
      <c r="D314" s="1">
        <v>280</v>
      </c>
      <c r="E314" s="1">
        <v>200</v>
      </c>
      <c r="F314" t="str">
        <v>No</v>
      </c>
      <c r="G314" t="str">
        <v>1 oz. pk</v>
      </c>
      <c r="H314" s="1">
        <v>3.5</v>
      </c>
      <c r="I314" s="1">
        <v>3.78</v>
      </c>
      <c r="J314" s="2">
        <v>0.4</v>
      </c>
      <c r="K314" s="2">
        <v>0.3999999999999999</v>
      </c>
      <c r="L314" s="2">
        <v>0.512</v>
      </c>
      <c r="M314" t="str">
        <v/>
      </c>
      <c r="N314" s="1">
        <v>21.728</v>
      </c>
    </row>
    <row r="315">
      <c r="A315">
        <v>998191</v>
      </c>
      <c r="B315" t="str">
        <v>Mix Apples</v>
      </c>
      <c r="C315" t="str">
        <v>Small is Beautiful Farm</v>
      </c>
      <c r="D315" s="1">
        <v>280</v>
      </c>
      <c r="E315" s="1">
        <v>354</v>
      </c>
      <c r="F315" t="str">
        <v>Yes</v>
      </c>
      <c r="G315" t="str">
        <v>ea</v>
      </c>
      <c r="H315" s="1">
        <v>1.4</v>
      </c>
      <c r="I315" s="1">
        <v>1.51</v>
      </c>
      <c r="J315" s="2">
        <v>0.4</v>
      </c>
      <c r="K315" s="2">
        <v>0.3999999999999999</v>
      </c>
      <c r="L315" s="2">
        <v>0.51</v>
      </c>
      <c r="M315" t="str">
        <v/>
      </c>
      <c r="N315" s="1">
        <v>21.728</v>
      </c>
    </row>
    <row r="316">
      <c r="A316">
        <v>806019</v>
      </c>
      <c r="B316" t="str">
        <v>Gluten Free Banana Cream Pie</v>
      </c>
      <c r="C316" t="str">
        <v>Elegant Elephant Baking Co.</v>
      </c>
      <c r="D316" s="1">
        <v>279.99999999999994</v>
      </c>
      <c r="E316" s="1">
        <v>200</v>
      </c>
      <c r="F316" t="str">
        <v>Yes</v>
      </c>
      <c r="G316" t="str">
        <v>6"</v>
      </c>
      <c r="H316" s="1">
        <v>11.2</v>
      </c>
      <c r="I316" s="1">
        <v>12.1</v>
      </c>
      <c r="J316" s="2">
        <v>0.4</v>
      </c>
      <c r="K316" s="2">
        <v>0.3999999999999999</v>
      </c>
      <c r="L316" s="2">
        <v>0.5125</v>
      </c>
      <c r="M316" t="str">
        <v/>
      </c>
      <c r="N316" s="1">
        <v>21.727999999999994</v>
      </c>
    </row>
    <row r="317">
      <c r="A317">
        <v>1038295</v>
      </c>
      <c r="B317" t="str">
        <v>Sugar Plum Kombucha</v>
      </c>
      <c r="C317" t="str">
        <v>BNF Kombucha and Jun</v>
      </c>
      <c r="D317" s="1">
        <v>277.44000000000005</v>
      </c>
      <c r="E317" s="1">
        <v>200.40000000000003</v>
      </c>
      <c r="F317" t="str">
        <v>No</v>
      </c>
      <c r="G317" t="str">
        <v>ea</v>
      </c>
      <c r="H317" s="1">
        <v>4.68</v>
      </c>
      <c r="I317" s="1">
        <v>5.05</v>
      </c>
      <c r="J317" s="2">
        <v>0.4</v>
      </c>
      <c r="K317" s="2">
        <v>0.4011976047904191</v>
      </c>
      <c r="L317" s="2">
        <v>0.512</v>
      </c>
      <c r="M317" t="str">
        <v/>
      </c>
      <c r="N317" s="1">
        <v>21.529344000000002</v>
      </c>
    </row>
    <row r="318">
      <c r="A318">
        <v>812628</v>
      </c>
      <c r="B318" t="str">
        <v>Tomatillos</v>
      </c>
      <c r="C318" t="str">
        <v>Little Wings</v>
      </c>
      <c r="D318" s="1">
        <v>276.08</v>
      </c>
      <c r="E318" s="1">
        <v>197.20000000000002</v>
      </c>
      <c r="F318" t="str">
        <v>No</v>
      </c>
      <c r="G318" t="str">
        <v>pound</v>
      </c>
      <c r="H318" s="1">
        <v>4.76</v>
      </c>
      <c r="I318" s="1">
        <v>5.14</v>
      </c>
      <c r="J318" s="2">
        <v>0.4</v>
      </c>
      <c r="K318" s="2">
        <v>0.3999999999999999</v>
      </c>
      <c r="L318" s="2">
        <v>0.5118</v>
      </c>
      <c r="M318" t="str">
        <v/>
      </c>
      <c r="N318" s="1">
        <v>21.423807999999998</v>
      </c>
    </row>
    <row r="319">
      <c r="A319">
        <v>1133722</v>
      </c>
      <c r="B319" t="str">
        <v>Kaiware, Green Microgreens</v>
      </c>
      <c r="C319" t="str">
        <v>Organically Grown Company</v>
      </c>
      <c r="D319" s="1">
        <v>274.67999999999995</v>
      </c>
      <c r="E319" s="1">
        <v>196.2</v>
      </c>
      <c r="F319" t="str">
        <v>No</v>
      </c>
      <c r="G319" t="str">
        <v>2 oz ea</v>
      </c>
      <c r="H319" s="1">
        <v>7.63</v>
      </c>
      <c r="I319" s="1">
        <v>8.24</v>
      </c>
      <c r="J319" s="2">
        <v>0.4</v>
      </c>
      <c r="K319" s="2">
        <v>0.3999999999999999</v>
      </c>
      <c r="L319" s="2">
        <v>0.5119</v>
      </c>
      <c r="M319" t="str">
        <v/>
      </c>
      <c r="N319" s="1">
        <v>21.315167999999996</v>
      </c>
    </row>
    <row r="320">
      <c r="A320">
        <v>806138</v>
      </c>
      <c r="B320" t="str">
        <v>Salsa, Hot</v>
      </c>
      <c r="C320" t="str">
        <v>Sweet Creek</v>
      </c>
      <c r="D320" s="1">
        <v>269.91999999999996</v>
      </c>
      <c r="E320" s="1">
        <v>192.4</v>
      </c>
      <c r="F320" t="str">
        <v>Yes</v>
      </c>
      <c r="G320" t="str">
        <v>16 oz</v>
      </c>
      <c r="H320" s="1">
        <v>5.18</v>
      </c>
      <c r="I320" s="1">
        <v>5.59</v>
      </c>
      <c r="J320" s="2">
        <v>0.4</v>
      </c>
      <c r="K320" s="2">
        <v>0.3999999999999999</v>
      </c>
      <c r="L320" s="2">
        <v>0.5108</v>
      </c>
      <c r="M320" t="str">
        <v/>
      </c>
      <c r="N320" s="1">
        <v>20.945791999999997</v>
      </c>
    </row>
    <row r="321">
      <c r="A321">
        <v>1091676</v>
      </c>
      <c r="B321" t="str">
        <v>Red Radish</v>
      </c>
      <c r="C321" t="str">
        <v>Red Tail Growers</v>
      </c>
      <c r="D321" s="1">
        <v>268.8</v>
      </c>
      <c r="E321" s="1">
        <v>192</v>
      </c>
      <c r="F321" t="str">
        <v>No</v>
      </c>
      <c r="G321" t="str">
        <v>each</v>
      </c>
      <c r="H321" s="1">
        <v>2.8</v>
      </c>
      <c r="I321" s="1">
        <v>3.02</v>
      </c>
      <c r="J321" s="2">
        <v>0.4</v>
      </c>
      <c r="K321" s="2">
        <v>0.3999999999999999</v>
      </c>
      <c r="L321" s="2">
        <v>0.51</v>
      </c>
      <c r="M321" t="str">
        <v/>
      </c>
      <c r="N321" s="1">
        <v>20.85888</v>
      </c>
    </row>
    <row r="322">
      <c r="A322">
        <v>805809</v>
      </c>
      <c r="B322" t="str">
        <v>Fresh Spearmint</v>
      </c>
      <c r="C322" t="str">
        <v>Grazier's Garden</v>
      </c>
      <c r="D322" s="1">
        <v>268.1</v>
      </c>
      <c r="E322" s="1">
        <v>158</v>
      </c>
      <c r="F322" t="str">
        <v>No</v>
      </c>
      <c r="G322" t="str">
        <v>Bunch</v>
      </c>
      <c r="H322" s="1">
        <v>2.8</v>
      </c>
      <c r="I322" s="1">
        <v>3.02</v>
      </c>
      <c r="J322" s="2">
        <v>0.4</v>
      </c>
      <c r="K322" s="2">
        <v>0.3999999999999999</v>
      </c>
      <c r="L322" s="2">
        <v>0.51</v>
      </c>
      <c r="M322" t="str">
        <v/>
      </c>
      <c r="N322" s="1">
        <v>20.804560000000002</v>
      </c>
    </row>
    <row r="323">
      <c r="A323">
        <v>867239</v>
      </c>
      <c r="B323" t="str">
        <v>Lucianna Toma Rustica Cheese, 4 Month Aged, 5.9-6.9 oz</v>
      </c>
      <c r="C323" t="str">
        <v>Creamy Cow, LLC</v>
      </c>
      <c r="D323" s="1">
        <v>267.58000000000004</v>
      </c>
      <c r="E323" s="1">
        <v>191.08</v>
      </c>
      <c r="F323" t="str">
        <v>No</v>
      </c>
      <c r="G323" t="str">
        <v>5.9-6.9oz</v>
      </c>
      <c r="H323" s="1">
        <v>15.74</v>
      </c>
      <c r="I323" s="1">
        <v>17</v>
      </c>
      <c r="J323" s="2">
        <v>0.4</v>
      </c>
      <c r="K323" s="2">
        <v>0.4003558718861211</v>
      </c>
      <c r="L323" s="2">
        <v>0.5125</v>
      </c>
      <c r="M323" t="str">
        <v/>
      </c>
      <c r="N323" s="1">
        <v>20.764208000000004</v>
      </c>
    </row>
    <row r="324">
      <c r="A324">
        <v>805997</v>
      </c>
      <c r="B324" t="str">
        <v>Red Butterhead Lettuce</v>
      </c>
      <c r="C324" t="str">
        <v>Little Wings</v>
      </c>
      <c r="D324" s="1">
        <v>266</v>
      </c>
      <c r="E324" s="1">
        <v>190</v>
      </c>
      <c r="F324" t="str">
        <v>No</v>
      </c>
      <c r="G324" t="str">
        <v>each</v>
      </c>
      <c r="H324" s="1">
        <v>2.8</v>
      </c>
      <c r="I324" s="1">
        <v>3.02</v>
      </c>
      <c r="J324" s="2">
        <v>0.4</v>
      </c>
      <c r="K324" s="2">
        <v>0.3999999999999999</v>
      </c>
      <c r="L324" s="2">
        <v>0.51</v>
      </c>
      <c r="M324" t="str">
        <v/>
      </c>
      <c r="N324" s="1">
        <v>20.6416</v>
      </c>
    </row>
    <row r="325">
      <c r="A325">
        <v>805682</v>
      </c>
      <c r="B325" t="str">
        <v>Polish Kielbasa</v>
      </c>
      <c r="C325" t="str">
        <v>Deck Family Farm</v>
      </c>
      <c r="D325" s="1">
        <v>262.57</v>
      </c>
      <c r="E325" s="1">
        <v>158.25</v>
      </c>
      <c r="F325" t="str">
        <v>No</v>
      </c>
      <c r="G325" t="str">
        <v>12 oz</v>
      </c>
      <c r="H325" s="1">
        <v>17.49</v>
      </c>
      <c r="I325" s="1">
        <v>18.89</v>
      </c>
      <c r="J325" s="2">
        <v>0.6574</v>
      </c>
      <c r="K325" s="2">
        <v>0.6578199052132698</v>
      </c>
      <c r="L325" s="2">
        <v>0.7905</v>
      </c>
      <c r="M325" t="str">
        <v/>
      </c>
      <c r="N325" s="1">
        <v>20.375432</v>
      </c>
    </row>
    <row r="326">
      <c r="A326">
        <v>1133725</v>
      </c>
      <c r="B326" t="str">
        <v>Anaheim Pepper</v>
      </c>
      <c r="C326" t="str">
        <v>Organically Grown Company</v>
      </c>
      <c r="D326" s="1">
        <v>262.08</v>
      </c>
      <c r="E326" s="1">
        <v>187.20000000000002</v>
      </c>
      <c r="F326" t="str">
        <v>No</v>
      </c>
      <c r="G326" t="str">
        <v>1 lb</v>
      </c>
      <c r="H326" s="1">
        <v>8.19</v>
      </c>
      <c r="I326" s="1">
        <v>8.85</v>
      </c>
      <c r="J326" s="2">
        <v>0.4</v>
      </c>
      <c r="K326" s="2">
        <v>0.3999999999999999</v>
      </c>
      <c r="L326" s="2">
        <v>0.5128</v>
      </c>
      <c r="M326" t="str">
        <v/>
      </c>
      <c r="N326" s="1">
        <v>20.337408</v>
      </c>
    </row>
    <row r="327">
      <c r="A327">
        <v>1005219</v>
      </c>
      <c r="B327" t="str">
        <v>Rainbow Carrots</v>
      </c>
      <c r="C327" t="str">
        <v>Red Tail Growers</v>
      </c>
      <c r="D327" s="1">
        <v>260.62</v>
      </c>
      <c r="E327" s="1">
        <v>186</v>
      </c>
      <c r="F327" t="str">
        <v>No</v>
      </c>
      <c r="G327" t="str">
        <v>1 lb</v>
      </c>
      <c r="H327" s="1">
        <v>2.1</v>
      </c>
      <c r="I327" s="1">
        <v>2.27</v>
      </c>
      <c r="J327" s="2">
        <v>0.4</v>
      </c>
      <c r="K327" s="2">
        <v>0.40000000000000013</v>
      </c>
      <c r="L327" s="2">
        <v>0.5133</v>
      </c>
      <c r="M327" t="str">
        <v/>
      </c>
      <c r="N327" s="1">
        <v>20.224112</v>
      </c>
    </row>
    <row r="328">
      <c r="A328">
        <v>1004983</v>
      </c>
      <c r="B328" t="str">
        <v>Jimmy Nardello Peppers</v>
      </c>
      <c r="C328" t="str">
        <v>Camas Swale Farm</v>
      </c>
      <c r="D328" s="1">
        <v>260.4</v>
      </c>
      <c r="E328" s="1">
        <v>186</v>
      </c>
      <c r="F328" t="str">
        <v>No</v>
      </c>
      <c r="G328" t="str">
        <v>1 lb</v>
      </c>
      <c r="H328" s="1">
        <v>8.4</v>
      </c>
      <c r="I328" s="1">
        <v>9.07</v>
      </c>
      <c r="J328" s="2">
        <v>0.4</v>
      </c>
      <c r="K328" s="2">
        <v>0.40000000000000013</v>
      </c>
      <c r="L328" s="2">
        <v>0.5117</v>
      </c>
      <c r="M328" t="str">
        <v/>
      </c>
      <c r="N328" s="1">
        <v>20.207039999999996</v>
      </c>
    </row>
    <row r="329">
      <c r="A329">
        <v>919071</v>
      </c>
      <c r="B329" t="str">
        <v>Brazil Cerrado Miniero - Dark Roast Ground Coffee</v>
      </c>
      <c r="C329" t="str">
        <v>Radiant Coffee Roasters</v>
      </c>
      <c r="D329" s="1">
        <v>255.60000000000002</v>
      </c>
      <c r="E329" s="1">
        <v>180</v>
      </c>
      <c r="F329" t="str">
        <v>No</v>
      </c>
      <c r="G329" t="str">
        <v>12 oz</v>
      </c>
      <c r="H329" s="1">
        <v>16.8</v>
      </c>
      <c r="I329" s="1">
        <v>18.14</v>
      </c>
      <c r="J329" s="2">
        <v>0.4</v>
      </c>
      <c r="K329" s="2">
        <v>0.40000000000000013</v>
      </c>
      <c r="L329" s="2">
        <v>0.5117</v>
      </c>
      <c r="M329" t="str">
        <v/>
      </c>
      <c r="N329" s="1">
        <v>19.834560000000003</v>
      </c>
    </row>
    <row r="330">
      <c r="A330">
        <v>805936</v>
      </c>
      <c r="B330" t="str">
        <v>Fresh Oregano</v>
      </c>
      <c r="C330" t="str">
        <v>Grazier's Garden</v>
      </c>
      <c r="D330" s="1">
        <v>254.94000000000003</v>
      </c>
      <c r="E330" s="1">
        <v>136</v>
      </c>
      <c r="F330" t="str">
        <v>No</v>
      </c>
      <c r="G330" t="str">
        <v>Bunch</v>
      </c>
      <c r="H330" s="1">
        <v>2.8</v>
      </c>
      <c r="I330" s="1">
        <v>3.02</v>
      </c>
      <c r="J330" s="2">
        <v>0.4</v>
      </c>
      <c r="K330" s="2">
        <v>0.3999999999999999</v>
      </c>
      <c r="L330" s="2">
        <v>0.51</v>
      </c>
      <c r="M330" t="str">
        <v/>
      </c>
      <c r="N330" s="1">
        <v>19.783344000000003</v>
      </c>
    </row>
    <row r="331">
      <c r="A331">
        <v>805941</v>
      </c>
      <c r="B331" t="str">
        <v>Sugar Snap Peas</v>
      </c>
      <c r="C331" t="str">
        <v>Little Wings</v>
      </c>
      <c r="D331" s="1">
        <v>254.8</v>
      </c>
      <c r="E331" s="1">
        <v>182</v>
      </c>
      <c r="F331" t="str">
        <v>No</v>
      </c>
      <c r="G331" t="str">
        <v>1 lb</v>
      </c>
      <c r="H331" s="1">
        <v>9.1</v>
      </c>
      <c r="I331" s="1">
        <v>9.83</v>
      </c>
      <c r="J331" s="2">
        <v>0.4</v>
      </c>
      <c r="K331" s="2">
        <v>0.3999999999999999</v>
      </c>
      <c r="L331" s="2">
        <v>0.5123</v>
      </c>
      <c r="M331" t="str">
        <v/>
      </c>
      <c r="N331" s="1">
        <v>19.772479999999998</v>
      </c>
    </row>
    <row r="332">
      <c r="A332">
        <v>904032</v>
      </c>
      <c r="B332" t="str">
        <v>Green Seedless Table Grapes</v>
      </c>
      <c r="C332" t="str">
        <v>Small is Beautiful Farm</v>
      </c>
      <c r="D332" s="1">
        <v>254.8</v>
      </c>
      <c r="E332" s="1">
        <v>182</v>
      </c>
      <c r="F332" t="str">
        <v>No</v>
      </c>
      <c r="G332" t="str">
        <v>pt</v>
      </c>
      <c r="H332" s="1">
        <v>4.9</v>
      </c>
      <c r="I332" s="1">
        <v>5.29</v>
      </c>
      <c r="J332" s="2">
        <v>0.4</v>
      </c>
      <c r="K332" s="2">
        <v>0.40000000000000013</v>
      </c>
      <c r="L332" s="2">
        <v>0.5114</v>
      </c>
      <c r="M332" t="str">
        <v/>
      </c>
      <c r="N332" s="1">
        <v>19.772479999999998</v>
      </c>
    </row>
    <row r="333">
      <c r="A333">
        <v>1005221</v>
      </c>
      <c r="B333" t="str">
        <v>Red Onion</v>
      </c>
      <c r="C333" t="str">
        <v>Small is Beautiful Farm</v>
      </c>
      <c r="D333" s="1">
        <v>247.29999999999998</v>
      </c>
      <c r="E333" s="1">
        <v>176</v>
      </c>
      <c r="F333" t="str">
        <v>No</v>
      </c>
      <c r="G333" t="str">
        <v>lb</v>
      </c>
      <c r="H333" s="1">
        <v>2.8</v>
      </c>
      <c r="I333" s="1">
        <v>3.02</v>
      </c>
      <c r="J333" s="2">
        <v>0.4</v>
      </c>
      <c r="K333" s="2">
        <v>0.3999999999999999</v>
      </c>
      <c r="L333" s="2">
        <v>0.51</v>
      </c>
      <c r="M333" t="str">
        <v/>
      </c>
      <c r="N333" s="1">
        <v>19.190479999999997</v>
      </c>
    </row>
    <row r="334">
      <c r="A334">
        <v>1128174</v>
      </c>
      <c r="B334" t="str">
        <v>Spinach (1/2 lb)</v>
      </c>
      <c r="C334" t="str">
        <v>Grazier's Garden</v>
      </c>
      <c r="D334" s="1">
        <v>246.82</v>
      </c>
      <c r="E334" s="1">
        <v>176.3</v>
      </c>
      <c r="F334" t="str">
        <v>No</v>
      </c>
      <c r="G334" t="str">
        <v>bag</v>
      </c>
      <c r="H334" s="1">
        <v>6.02</v>
      </c>
      <c r="I334" s="1">
        <v>6.5</v>
      </c>
      <c r="J334" s="2">
        <v>0.4</v>
      </c>
      <c r="K334" s="2">
        <v>0.3999999999999999</v>
      </c>
      <c r="L334" s="2">
        <v>0.5116</v>
      </c>
      <c r="M334" t="str">
        <v/>
      </c>
      <c r="N334" s="1">
        <v>19.153232</v>
      </c>
    </row>
    <row r="335">
      <c r="A335">
        <v>824215</v>
      </c>
      <c r="B335" t="str">
        <v>Purple curly kale</v>
      </c>
      <c r="C335" t="str">
        <v>Camas Swale Farm</v>
      </c>
      <c r="D335" s="1">
        <v>246.39999999999998</v>
      </c>
      <c r="E335" s="1">
        <v>176</v>
      </c>
      <c r="F335" t="str">
        <v>No</v>
      </c>
      <c r="G335" t="str">
        <v>ea</v>
      </c>
      <c r="H335" s="1">
        <v>2.8</v>
      </c>
      <c r="I335" s="1">
        <v>3.02</v>
      </c>
      <c r="J335" s="2">
        <v>0.4</v>
      </c>
      <c r="K335" s="2">
        <v>0.3999999999999999</v>
      </c>
      <c r="L335" s="2">
        <v>0.51</v>
      </c>
      <c r="M335" t="str">
        <v/>
      </c>
      <c r="N335" s="1">
        <v>19.120639999999998</v>
      </c>
    </row>
    <row r="336">
      <c r="A336">
        <v>900126</v>
      </c>
      <c r="B336" t="str">
        <v>Organic 7-Grain Cereal</v>
      </c>
      <c r="C336" t="str">
        <v>Camas Country Mill</v>
      </c>
      <c r="D336" s="1">
        <v>241.15000000000003</v>
      </c>
      <c r="E336" s="1">
        <v>172.25</v>
      </c>
      <c r="F336" t="str">
        <v>No</v>
      </c>
      <c r="G336" t="str">
        <v>3 lbs</v>
      </c>
      <c r="H336" s="1">
        <v>18.55</v>
      </c>
      <c r="I336" s="1">
        <v>20.03</v>
      </c>
      <c r="J336" s="2">
        <v>0.4</v>
      </c>
      <c r="K336" s="2">
        <v>0.40000000000000013</v>
      </c>
      <c r="L336" s="2">
        <v>0.5117</v>
      </c>
      <c r="M336" t="str">
        <v/>
      </c>
      <c r="N336" s="1">
        <v>18.713240000000003</v>
      </c>
    </row>
    <row r="337">
      <c r="A337">
        <v>806030</v>
      </c>
      <c r="B337" t="str">
        <v>Gluten Free Brownie Bite with Chocolate Chips</v>
      </c>
      <c r="C337" t="str">
        <v>Elegant Elephant Baking Co.</v>
      </c>
      <c r="D337" s="1">
        <v>238</v>
      </c>
      <c r="E337" s="1">
        <v>170</v>
      </c>
      <c r="F337" t="str">
        <v>Yes</v>
      </c>
      <c r="G337" t="str">
        <v>each</v>
      </c>
      <c r="H337" s="1">
        <v>3.5</v>
      </c>
      <c r="I337" s="1">
        <v>3.78</v>
      </c>
      <c r="J337" s="2">
        <v>0.4</v>
      </c>
      <c r="K337" s="2">
        <v>0.3999999999999999</v>
      </c>
      <c r="L337" s="2">
        <v>0.512</v>
      </c>
      <c r="M337" t="str">
        <v/>
      </c>
      <c r="N337" s="1">
        <v>18.468799999999998</v>
      </c>
    </row>
    <row r="338">
      <c r="A338">
        <v>958464</v>
      </c>
      <c r="B338" t="str">
        <v>Spinach  1/2 Lb.</v>
      </c>
      <c r="C338" t="str">
        <v>Little Wings</v>
      </c>
      <c r="D338" s="1">
        <v>237.02</v>
      </c>
      <c r="E338" s="1">
        <v>167.7</v>
      </c>
      <c r="F338" t="str">
        <v>No</v>
      </c>
      <c r="G338" t="str">
        <v>each</v>
      </c>
      <c r="H338" s="1">
        <v>5.46</v>
      </c>
      <c r="I338" s="1">
        <v>5.9</v>
      </c>
      <c r="J338" s="2">
        <v>0.4</v>
      </c>
      <c r="K338" s="2">
        <v>0.40000000000000013</v>
      </c>
      <c r="L338" s="2">
        <v>0.5128</v>
      </c>
      <c r="M338" t="str">
        <v/>
      </c>
      <c r="N338" s="1">
        <v>18.392752</v>
      </c>
    </row>
    <row r="339">
      <c r="A339">
        <v>911653</v>
      </c>
      <c r="B339" t="str">
        <v>Celeriac</v>
      </c>
      <c r="C339" t="str">
        <v>Organically Grown Company</v>
      </c>
      <c r="D339" s="1">
        <v>236.72999999999996</v>
      </c>
      <c r="E339" s="1">
        <v>168.35</v>
      </c>
      <c r="F339" t="str">
        <v>No</v>
      </c>
      <c r="G339" t="str">
        <v>1 lb</v>
      </c>
      <c r="H339" s="1">
        <v>2.52</v>
      </c>
      <c r="I339" s="1">
        <v>2.72</v>
      </c>
      <c r="J339" s="2">
        <v>0.4</v>
      </c>
      <c r="K339" s="2">
        <v>0.3999999999999999</v>
      </c>
      <c r="L339" s="2">
        <v>0.5111</v>
      </c>
      <c r="M339" t="str">
        <v/>
      </c>
      <c r="N339" s="1">
        <v>18.370247999999997</v>
      </c>
    </row>
    <row r="340">
      <c r="A340">
        <v>1016432</v>
      </c>
      <c r="B340" t="str">
        <v>#2 Juicing Carrots</v>
      </c>
      <c r="C340" t="str">
        <v>Full Farm CSA</v>
      </c>
      <c r="D340" s="1">
        <v>235.2</v>
      </c>
      <c r="E340" s="1">
        <v>143.5</v>
      </c>
      <c r="F340" t="str">
        <v>Yes</v>
      </c>
      <c r="G340" t="str">
        <v>pound</v>
      </c>
      <c r="H340" s="1">
        <v>1.4</v>
      </c>
      <c r="I340" s="1">
        <v>1.51</v>
      </c>
      <c r="J340" s="2">
        <v>0.4</v>
      </c>
      <c r="K340" s="2">
        <v>0.3999999999999999</v>
      </c>
      <c r="L340" s="2">
        <v>0.51</v>
      </c>
      <c r="M340" t="str">
        <v/>
      </c>
      <c r="N340" s="1">
        <v>18.25152</v>
      </c>
    </row>
    <row r="341">
      <c r="A341">
        <v>900158</v>
      </c>
      <c r="B341" t="str">
        <v>Organic Blue Cornmeal</v>
      </c>
      <c r="C341" t="str">
        <v>Camas Country Mill</v>
      </c>
      <c r="D341" s="1">
        <v>233.68</v>
      </c>
      <c r="E341" s="1">
        <v>166.4</v>
      </c>
      <c r="F341" t="str">
        <v>Yes</v>
      </c>
      <c r="G341" t="str">
        <v>3 lb bag</v>
      </c>
      <c r="H341" s="1">
        <v>14.56</v>
      </c>
      <c r="I341" s="1">
        <v>15.72</v>
      </c>
      <c r="J341" s="2">
        <v>0.4</v>
      </c>
      <c r="K341" s="2">
        <v>0.3999999999999999</v>
      </c>
      <c r="L341" s="2">
        <v>0.5115</v>
      </c>
      <c r="M341" t="str">
        <v/>
      </c>
      <c r="N341" s="1">
        <v>18.133568</v>
      </c>
    </row>
    <row r="342">
      <c r="A342">
        <v>806059</v>
      </c>
      <c r="B342" t="str">
        <v>Skullcap Lemon Yerbe Mate Kombucha</v>
      </c>
      <c r="C342" t="str">
        <v>BNF Kombucha and Jun</v>
      </c>
      <c r="D342" s="1">
        <v>225.64000000000004</v>
      </c>
      <c r="E342" s="1">
        <v>160.32000000000002</v>
      </c>
      <c r="F342" t="str">
        <v>Yes</v>
      </c>
      <c r="G342" t="str">
        <v>16 fl. oz</v>
      </c>
      <c r="H342" s="1">
        <v>4.68</v>
      </c>
      <c r="I342" s="1">
        <v>5.05</v>
      </c>
      <c r="J342" s="2">
        <v>0.4</v>
      </c>
      <c r="K342" s="2">
        <v>0.4011976047904191</v>
      </c>
      <c r="L342" s="2">
        <v>0.512</v>
      </c>
      <c r="M342" t="str">
        <v/>
      </c>
      <c r="N342" s="1">
        <v>17.509664000000004</v>
      </c>
    </row>
    <row r="343">
      <c r="A343">
        <v>806085</v>
      </c>
      <c r="B343" t="str">
        <v>Blueberry Apple Sauce</v>
      </c>
      <c r="C343" t="str">
        <v>Sweet Creek</v>
      </c>
      <c r="D343" s="1">
        <v>224.96000000000004</v>
      </c>
      <c r="E343" s="1">
        <v>160.00000000000003</v>
      </c>
      <c r="F343" t="str">
        <v>Yes</v>
      </c>
      <c r="G343" t="str">
        <v>each</v>
      </c>
      <c r="H343" s="1">
        <v>8.96</v>
      </c>
      <c r="I343" s="1">
        <v>9.68</v>
      </c>
      <c r="J343" s="2">
        <v>0.4</v>
      </c>
      <c r="K343" s="2">
        <v>0.40000000000000013</v>
      </c>
      <c r="L343" s="2">
        <v>0.5125</v>
      </c>
      <c r="M343" t="str">
        <v/>
      </c>
      <c r="N343" s="1">
        <v>17.456896000000004</v>
      </c>
    </row>
    <row r="344">
      <c r="A344">
        <v>936387</v>
      </c>
      <c r="B344" t="str">
        <v>Heidi of the Hills Cheese, 18 Month Aged,  5.9-6.9 oz</v>
      </c>
      <c r="C344" t="str">
        <v>Creamy Cow, LLC</v>
      </c>
      <c r="D344" s="1">
        <v>220.36</v>
      </c>
      <c r="E344" s="1">
        <v>157.36</v>
      </c>
      <c r="F344" t="str">
        <v>No</v>
      </c>
      <c r="G344" t="str">
        <v>5.9-6.9 oz</v>
      </c>
      <c r="H344" s="1">
        <v>15.74</v>
      </c>
      <c r="I344" s="1">
        <v>17</v>
      </c>
      <c r="J344" s="2">
        <v>0.4</v>
      </c>
      <c r="K344" s="2">
        <v>0.4003558718861211</v>
      </c>
      <c r="L344" s="2">
        <v>0.5125</v>
      </c>
      <c r="M344" t="str">
        <v/>
      </c>
      <c r="N344" s="1">
        <v>17.099936</v>
      </c>
    </row>
    <row r="345">
      <c r="A345">
        <v>806089</v>
      </c>
      <c r="B345" t="str">
        <v>Blueberry Fruit Spread</v>
      </c>
      <c r="C345" t="str">
        <v>Sweet Creek</v>
      </c>
      <c r="D345" s="1">
        <v>219.45000000000002</v>
      </c>
      <c r="E345" s="1">
        <v>156.79999999999998</v>
      </c>
      <c r="F345" t="str">
        <v>Yes</v>
      </c>
      <c r="G345" t="str">
        <v>10 oz</v>
      </c>
      <c r="H345" s="1">
        <v>6.27</v>
      </c>
      <c r="I345" s="1">
        <v>6.77</v>
      </c>
      <c r="J345" s="2">
        <v>0.4</v>
      </c>
      <c r="K345" s="2">
        <v>0.3995535714285712</v>
      </c>
      <c r="L345" s="2">
        <v>0.5112</v>
      </c>
      <c r="M345" t="str">
        <v/>
      </c>
      <c r="N345" s="1">
        <v>17.029320000000002</v>
      </c>
    </row>
    <row r="346">
      <c r="A346">
        <v>812618</v>
      </c>
      <c r="B346" t="str">
        <v>Fresh Red Onion</v>
      </c>
      <c r="C346" t="str">
        <v>Camas Swale Farm</v>
      </c>
      <c r="D346" s="1">
        <v>217.28000000000003</v>
      </c>
      <c r="E346" s="1">
        <v>155.2</v>
      </c>
      <c r="F346" t="str">
        <v>No</v>
      </c>
      <c r="G346" t="str">
        <v>pound</v>
      </c>
      <c r="H346" s="1">
        <v>2.24</v>
      </c>
      <c r="I346" s="1">
        <v>2.42</v>
      </c>
      <c r="J346" s="2">
        <v>0.4</v>
      </c>
      <c r="K346" s="2">
        <v>0.40000000000000013</v>
      </c>
      <c r="L346" s="2">
        <v>0.5125</v>
      </c>
      <c r="M346" t="str">
        <v/>
      </c>
      <c r="N346" s="1">
        <v>16.860928000000005</v>
      </c>
    </row>
    <row r="347">
      <c r="A347">
        <v>806048</v>
      </c>
      <c r="B347" t="str">
        <v>Gluten Free Half Almond Loaf Sliced</v>
      </c>
      <c r="C347" t="str">
        <v>Elegant Elephant Baking Co.</v>
      </c>
      <c r="D347" s="1">
        <v>217</v>
      </c>
      <c r="E347" s="1">
        <v>155</v>
      </c>
      <c r="F347" t="str">
        <v>Yes</v>
      </c>
      <c r="G347" t="str">
        <v>each</v>
      </c>
      <c r="H347" s="1">
        <v>7</v>
      </c>
      <c r="I347" s="1">
        <v>7.56</v>
      </c>
      <c r="J347" s="2">
        <v>0.4</v>
      </c>
      <c r="K347" s="2">
        <v>0.3999999999999999</v>
      </c>
      <c r="L347" s="2">
        <v>0.512</v>
      </c>
      <c r="M347" t="str">
        <v/>
      </c>
      <c r="N347" s="1">
        <v>16.839199999999998</v>
      </c>
    </row>
    <row r="348">
      <c r="A348">
        <v>805703</v>
      </c>
      <c r="B348" t="str">
        <v>Lamb Neck Slices</v>
      </c>
      <c r="C348" t="str">
        <v>Deck Family Farm</v>
      </c>
      <c r="D348" s="1">
        <v>216.95999999999998</v>
      </c>
      <c r="E348" s="1">
        <v>130.92</v>
      </c>
      <c r="F348" t="str">
        <v>No</v>
      </c>
      <c r="G348" t="str">
        <v>1.10 - 1.50 lbs</v>
      </c>
      <c r="H348" s="1">
        <v>18.08</v>
      </c>
      <c r="I348" s="1">
        <v>19.53</v>
      </c>
      <c r="J348" s="2">
        <v>0.6574</v>
      </c>
      <c r="K348" s="2">
        <v>0.6571952337305222</v>
      </c>
      <c r="L348" s="2">
        <v>0.7901</v>
      </c>
      <c r="M348" t="str">
        <v/>
      </c>
      <c r="N348" s="1">
        <v>16.836095999999998</v>
      </c>
    </row>
    <row r="349">
      <c r="A349">
        <v>821704</v>
      </c>
      <c r="B349" t="str">
        <v>Acorn squash</v>
      </c>
      <c r="C349" t="str">
        <v>Full Farm CSA</v>
      </c>
      <c r="D349" s="1">
        <v>215.94000000000003</v>
      </c>
      <c r="E349" s="1">
        <v>149.43</v>
      </c>
      <c r="F349" t="str">
        <v>Yes</v>
      </c>
      <c r="G349" t="str">
        <v>1 Each</v>
      </c>
      <c r="H349" s="1">
        <v>3.5</v>
      </c>
      <c r="I349" s="1">
        <v>3.78</v>
      </c>
      <c r="J349" s="2">
        <v>0.4</v>
      </c>
      <c r="K349" s="2">
        <v>0.3999999999999999</v>
      </c>
      <c r="L349" s="2">
        <v>0.512</v>
      </c>
      <c r="M349" t="str">
        <v/>
      </c>
      <c r="N349" s="1">
        <v>16.756944</v>
      </c>
    </row>
    <row r="350">
      <c r="A350">
        <v>805906</v>
      </c>
      <c r="B350" t="str">
        <v>Fresh Thyme</v>
      </c>
      <c r="C350" t="str">
        <v>Red Tail Growers</v>
      </c>
      <c r="D350" s="1">
        <v>212.8</v>
      </c>
      <c r="E350" s="1">
        <v>180</v>
      </c>
      <c r="F350" t="str">
        <v>Yes</v>
      </c>
      <c r="G350" t="str">
        <v>each</v>
      </c>
      <c r="H350" s="1">
        <v>2.8</v>
      </c>
      <c r="I350" s="1">
        <v>3.02</v>
      </c>
      <c r="J350" s="2">
        <v>0.4</v>
      </c>
      <c r="K350" s="2">
        <v>0.3999999999999999</v>
      </c>
      <c r="L350" s="2">
        <v>0.51</v>
      </c>
      <c r="M350" t="str">
        <v/>
      </c>
      <c r="N350" s="1">
        <v>16.51328</v>
      </c>
    </row>
    <row r="351">
      <c r="A351">
        <v>897629</v>
      </c>
      <c r="B351" t="str">
        <v>Emmer Farro</v>
      </c>
      <c r="C351" t="str">
        <v>Lonesome Whistle</v>
      </c>
      <c r="D351" s="1">
        <v>208.57999999999998</v>
      </c>
      <c r="E351" s="1">
        <v>148.5</v>
      </c>
      <c r="F351" t="str">
        <v>Yes</v>
      </c>
      <c r="G351" t="str">
        <v>1.25 lb Bag</v>
      </c>
      <c r="H351" s="1">
        <v>6.3</v>
      </c>
      <c r="I351" s="1">
        <v>6.8</v>
      </c>
      <c r="J351" s="2">
        <v>0.4</v>
      </c>
      <c r="K351" s="2">
        <v>0.3999999999999999</v>
      </c>
      <c r="L351" s="2">
        <v>0.5111</v>
      </c>
      <c r="M351" t="str">
        <v/>
      </c>
      <c r="N351" s="1">
        <v>16.185807999999998</v>
      </c>
    </row>
    <row r="352">
      <c r="A352">
        <v>1004516</v>
      </c>
      <c r="B352" t="str">
        <v>Gogo Gouda Cheese, 4 Month Aged, 4.8-5.8 oz</v>
      </c>
      <c r="C352" t="str">
        <v>Creamy Cow, LLC</v>
      </c>
      <c r="D352" s="1">
        <v>206.32999999999998</v>
      </c>
      <c r="E352" s="1">
        <v>134.7</v>
      </c>
      <c r="F352" t="str">
        <v>No</v>
      </c>
      <c r="G352" t="str">
        <v>4.8-5.8oz</v>
      </c>
      <c r="H352" s="1">
        <v>12.57</v>
      </c>
      <c r="I352" s="1">
        <v>13.58</v>
      </c>
      <c r="J352" s="2">
        <v>0.4</v>
      </c>
      <c r="K352" s="2">
        <v>0.3997772828507795</v>
      </c>
      <c r="L352" s="2">
        <v>0.5122</v>
      </c>
      <c r="M352" t="str">
        <v/>
      </c>
      <c r="N352" s="1">
        <v>16.011208</v>
      </c>
    </row>
    <row r="353">
      <c r="A353">
        <v>910774</v>
      </c>
      <c r="B353" t="str">
        <v>Broad Breasted White Thanksgiving Turkeys, Medium</v>
      </c>
      <c r="C353" t="str">
        <v>Deck Family Farm</v>
      </c>
      <c r="D353" s="1">
        <v>206.32</v>
      </c>
      <c r="E353" s="1">
        <v>124.48</v>
      </c>
      <c r="F353" t="str">
        <v>Yes</v>
      </c>
      <c r="G353" t="str">
        <v>12.01 - 14.00  lbs</v>
      </c>
      <c r="H353" s="1">
        <v>103.16</v>
      </c>
      <c r="I353" s="1">
        <v>111.41</v>
      </c>
      <c r="J353" s="2">
        <v>0.6574</v>
      </c>
      <c r="K353" s="2">
        <v>0.6574550128534704</v>
      </c>
      <c r="L353" s="2">
        <v>0.79</v>
      </c>
      <c r="M353" t="str">
        <v/>
      </c>
      <c r="N353" s="1">
        <v>16.010432</v>
      </c>
    </row>
    <row r="354">
      <c r="A354">
        <v>805990</v>
      </c>
      <c r="B354" t="str">
        <v>Purple Scallions</v>
      </c>
      <c r="C354" t="str">
        <v>Little Wings</v>
      </c>
      <c r="D354" s="1">
        <v>204.4</v>
      </c>
      <c r="E354" s="1">
        <v>146</v>
      </c>
      <c r="F354" t="str">
        <v>No</v>
      </c>
      <c r="G354" t="str">
        <v>each</v>
      </c>
      <c r="H354" s="1">
        <v>2.8</v>
      </c>
      <c r="I354" s="1">
        <v>3.02</v>
      </c>
      <c r="J354" s="2">
        <v>0.4</v>
      </c>
      <c r="K354" s="2">
        <v>0.3999999999999999</v>
      </c>
      <c r="L354" s="2">
        <v>0.51</v>
      </c>
      <c r="M354" t="str">
        <v/>
      </c>
      <c r="N354" s="1">
        <v>15.86144</v>
      </c>
    </row>
    <row r="355">
      <c r="A355">
        <v>812658</v>
      </c>
      <c r="B355" t="str">
        <v>Parsley</v>
      </c>
      <c r="C355" t="str">
        <v>Little Wings</v>
      </c>
      <c r="D355" s="1">
        <v>204.4</v>
      </c>
      <c r="E355" s="1">
        <v>146</v>
      </c>
      <c r="F355" t="str">
        <v>No</v>
      </c>
      <c r="G355" t="str">
        <v>bu</v>
      </c>
      <c r="H355" s="1">
        <v>2.8</v>
      </c>
      <c r="I355" s="1">
        <v>3.02</v>
      </c>
      <c r="J355" s="2">
        <v>0.4</v>
      </c>
      <c r="K355" s="2">
        <v>0.3999999999999999</v>
      </c>
      <c r="L355" s="2">
        <v>0.51</v>
      </c>
      <c r="M355" t="str">
        <v/>
      </c>
      <c r="N355" s="1">
        <v>15.86144</v>
      </c>
    </row>
    <row r="356">
      <c r="A356">
        <v>976636</v>
      </c>
      <c r="B356" t="str">
        <v>Red Leaf Lettuce</v>
      </c>
      <c r="C356" t="str">
        <v>Red Tail Growers</v>
      </c>
      <c r="D356" s="1">
        <v>201.6</v>
      </c>
      <c r="E356" s="1">
        <v>144</v>
      </c>
      <c r="F356" t="str">
        <v>Yes</v>
      </c>
      <c r="G356" t="str">
        <v>ea</v>
      </c>
      <c r="H356" s="1">
        <v>2.8</v>
      </c>
      <c r="I356" s="1">
        <v>3.02</v>
      </c>
      <c r="J356" s="2">
        <v>0.4</v>
      </c>
      <c r="K356" s="2">
        <v>0.3999999999999999</v>
      </c>
      <c r="L356" s="2">
        <v>0.51</v>
      </c>
      <c r="M356" t="str">
        <v/>
      </c>
      <c r="N356" s="1">
        <v>15.64416</v>
      </c>
    </row>
    <row r="357">
      <c r="A357">
        <v>1026135</v>
      </c>
      <c r="B357" t="str">
        <v>Old King Charcoal Soap Bar- Cedarwood and Fir</v>
      </c>
      <c r="C357" t="str">
        <v>Granny Smith All Natural</v>
      </c>
      <c r="D357" s="1">
        <v>200.66</v>
      </c>
      <c r="E357" s="1">
        <v>148.75</v>
      </c>
      <c r="F357" t="str">
        <v>No</v>
      </c>
      <c r="G357" t="str">
        <v>4.5 oz ea</v>
      </c>
      <c r="H357" s="1">
        <v>8</v>
      </c>
      <c r="I357" s="1">
        <v>8.64</v>
      </c>
      <c r="J357" s="2">
        <v>0.4</v>
      </c>
      <c r="K357" s="2">
        <v>0.3445378151260503</v>
      </c>
      <c r="L357" s="2">
        <v>0.4521</v>
      </c>
      <c r="M357" t="str">
        <v>Review</v>
      </c>
      <c r="N357" s="1">
        <v>15.571216000000002</v>
      </c>
    </row>
    <row r="358">
      <c r="A358">
        <v>806094</v>
      </c>
      <c r="B358" t="str">
        <v>Organic Buckwheat Flour</v>
      </c>
      <c r="C358" t="str">
        <v>Camas Country Mill</v>
      </c>
      <c r="D358" s="1">
        <v>200.62</v>
      </c>
      <c r="E358" s="1">
        <v>143.60000000000002</v>
      </c>
      <c r="F358" t="str">
        <v>Yes</v>
      </c>
      <c r="G358" t="str">
        <v>3 lbs</v>
      </c>
      <c r="H358" s="1">
        <v>12.88</v>
      </c>
      <c r="I358" s="1">
        <v>13.91</v>
      </c>
      <c r="J358" s="2">
        <v>0.4</v>
      </c>
      <c r="K358" s="2">
        <v>0.40000000000000013</v>
      </c>
      <c r="L358" s="2">
        <v>0.512</v>
      </c>
      <c r="M358" t="str">
        <v/>
      </c>
      <c r="N358" s="1">
        <v>15.568112000000001</v>
      </c>
    </row>
    <row r="359">
      <c r="A359">
        <v>1010693</v>
      </c>
      <c r="B359" t="str">
        <v>Deck Family Farm Insulated Bag</v>
      </c>
      <c r="C359" t="str">
        <v>Full Farm CSA</v>
      </c>
      <c r="D359" s="1">
        <v>200</v>
      </c>
      <c r="E359" s="1">
        <v>177.2</v>
      </c>
      <c r="F359" t="str">
        <v>Yes</v>
      </c>
      <c r="G359" t="str">
        <v>Blue Bag</v>
      </c>
      <c r="H359" s="1">
        <v>24.81</v>
      </c>
      <c r="I359" s="1">
        <v>26.79</v>
      </c>
      <c r="J359" s="2">
        <v>0.4</v>
      </c>
      <c r="K359" s="2">
        <v>0.40011286681715585</v>
      </c>
      <c r="L359" s="2">
        <v>0.5119</v>
      </c>
      <c r="M359" t="str">
        <v/>
      </c>
      <c r="N359" s="1">
        <v>15.52</v>
      </c>
    </row>
    <row r="360">
      <c r="A360">
        <v>805940</v>
      </c>
      <c r="B360" t="str">
        <v>Pea Shoots</v>
      </c>
      <c r="C360" t="str">
        <v>Little Wings</v>
      </c>
      <c r="D360" s="1">
        <v>197.40000000000003</v>
      </c>
      <c r="E360" s="1">
        <v>146.25</v>
      </c>
      <c r="F360" t="str">
        <v>No</v>
      </c>
      <c r="G360" t="str">
        <v>4 oz</v>
      </c>
      <c r="H360" s="1">
        <v>4.55</v>
      </c>
      <c r="I360" s="1">
        <v>4.91</v>
      </c>
      <c r="J360" s="2">
        <v>0.4</v>
      </c>
      <c r="K360" s="2">
        <v>0.3999999999999999</v>
      </c>
      <c r="L360" s="2">
        <v>0.5108</v>
      </c>
      <c r="M360" t="str">
        <v/>
      </c>
      <c r="N360" s="1">
        <v>15.318240000000003</v>
      </c>
    </row>
    <row r="361">
      <c r="A361">
        <v>987329</v>
      </c>
      <c r="B361" t="str">
        <v>Cauliflower</v>
      </c>
      <c r="C361" t="str">
        <v>Camas Swale Farm</v>
      </c>
      <c r="D361" s="1">
        <v>196</v>
      </c>
      <c r="E361" s="1">
        <v>140</v>
      </c>
      <c r="F361" t="str">
        <v>No</v>
      </c>
      <c r="G361" t="str">
        <v>ea</v>
      </c>
      <c r="H361" s="1">
        <v>7</v>
      </c>
      <c r="I361" s="1">
        <v>7.56</v>
      </c>
      <c r="J361" s="2">
        <v>0.4</v>
      </c>
      <c r="K361" s="2">
        <v>0.3999999999999999</v>
      </c>
      <c r="L361" s="2">
        <v>0.512</v>
      </c>
      <c r="M361" t="str">
        <v/>
      </c>
      <c r="N361" s="1">
        <v>15.2096</v>
      </c>
    </row>
    <row r="362">
      <c r="A362">
        <v>897016</v>
      </c>
      <c r="B362" t="str">
        <v>Shiro plums</v>
      </c>
      <c r="C362" t="str">
        <v>Small is Beautiful Farm</v>
      </c>
      <c r="D362" s="1">
        <v>196</v>
      </c>
      <c r="E362" s="1">
        <v>140</v>
      </c>
      <c r="F362" t="str">
        <v>No</v>
      </c>
      <c r="G362" t="str">
        <v>dozen</v>
      </c>
      <c r="H362" s="1">
        <v>4.9</v>
      </c>
      <c r="I362" s="1">
        <v>5.29</v>
      </c>
      <c r="J362" s="2">
        <v>0.4</v>
      </c>
      <c r="K362" s="2">
        <v>0.40000000000000013</v>
      </c>
      <c r="L362" s="2">
        <v>0.5114</v>
      </c>
      <c r="M362" t="str">
        <v/>
      </c>
      <c r="N362" s="1">
        <v>15.2096</v>
      </c>
    </row>
    <row r="363">
      <c r="A363">
        <v>805831</v>
      </c>
      <c r="B363" t="str">
        <v>Collard Greens</v>
      </c>
      <c r="C363" t="str">
        <v>Organically Grown Company</v>
      </c>
      <c r="D363" s="1">
        <v>195.92</v>
      </c>
      <c r="E363" s="1">
        <v>132</v>
      </c>
      <c r="F363" t="str">
        <v>No</v>
      </c>
      <c r="G363" t="str">
        <v>each</v>
      </c>
      <c r="H363" s="1">
        <v>2.31</v>
      </c>
      <c r="I363" s="1">
        <v>2.49</v>
      </c>
      <c r="J363" s="2">
        <v>0.4</v>
      </c>
      <c r="K363" s="2">
        <v>0.40000000000000013</v>
      </c>
      <c r="L363" s="2">
        <v>0.5091</v>
      </c>
      <c r="M363" t="str">
        <v/>
      </c>
      <c r="N363" s="1">
        <v>15.203392</v>
      </c>
    </row>
    <row r="364">
      <c r="A364">
        <v>1026136</v>
      </c>
      <c r="B364" t="str">
        <v>Gardener's Scrub Soap Bar- Lemongrass and Rosemary</v>
      </c>
      <c r="C364" t="str">
        <v>Granny Smith All Natural</v>
      </c>
      <c r="D364" s="1">
        <v>192.33</v>
      </c>
      <c r="E364" s="1">
        <v>142.80000000000004</v>
      </c>
      <c r="F364" t="str">
        <v>No</v>
      </c>
      <c r="G364" t="str">
        <v>4.5 oz ea</v>
      </c>
      <c r="H364" s="1">
        <v>8</v>
      </c>
      <c r="I364" s="1">
        <v>8.64</v>
      </c>
      <c r="J364" s="2">
        <v>0.4</v>
      </c>
      <c r="K364" s="2">
        <v>0.3445378151260503</v>
      </c>
      <c r="L364" s="2">
        <v>0.4521</v>
      </c>
      <c r="M364" t="str">
        <v>Review</v>
      </c>
      <c r="N364" s="1">
        <v>14.924808</v>
      </c>
    </row>
    <row r="365">
      <c r="A365">
        <v>806035</v>
      </c>
      <c r="B365" t="str">
        <v>Gluten Free Chocolate Cream Pie</v>
      </c>
      <c r="C365" t="str">
        <v>Elegant Elephant Baking Co.</v>
      </c>
      <c r="D365" s="1">
        <v>190.39999999999998</v>
      </c>
      <c r="E365" s="1">
        <v>136</v>
      </c>
      <c r="F365" t="str">
        <v>Yes</v>
      </c>
      <c r="G365" t="str">
        <v>6"</v>
      </c>
      <c r="H365" s="1">
        <v>11.2</v>
      </c>
      <c r="I365" s="1">
        <v>12.1</v>
      </c>
      <c r="J365" s="2">
        <v>0.4</v>
      </c>
      <c r="K365" s="2">
        <v>0.3999999999999999</v>
      </c>
      <c r="L365" s="2">
        <v>0.5125</v>
      </c>
      <c r="M365" t="str">
        <v/>
      </c>
      <c r="N365" s="1">
        <v>14.775039999999999</v>
      </c>
    </row>
    <row r="366">
      <c r="A366">
        <v>806046</v>
      </c>
      <c r="B366" t="str">
        <v>Gluten Free Dinner Rolls</v>
      </c>
      <c r="C366" t="str">
        <v>Elegant Elephant Baking Co.</v>
      </c>
      <c r="D366" s="1">
        <v>185.15000000000006</v>
      </c>
      <c r="E366" s="1">
        <v>132.25</v>
      </c>
      <c r="F366" t="str">
        <v>Yes</v>
      </c>
      <c r="G366" t="str">
        <v>bag of 6</v>
      </c>
      <c r="H366" s="1">
        <v>8.05</v>
      </c>
      <c r="I366" s="1">
        <v>8.69</v>
      </c>
      <c r="J366" s="2">
        <v>0.4</v>
      </c>
      <c r="K366" s="2">
        <v>0.40000000000000013</v>
      </c>
      <c r="L366" s="2">
        <v>0.5113</v>
      </c>
      <c r="M366" t="str">
        <v/>
      </c>
      <c r="N366" s="1">
        <v>14.367640000000003</v>
      </c>
    </row>
    <row r="367">
      <c r="A367">
        <v>929464</v>
      </c>
      <c r="B367" t="str">
        <v>Rendered Pork Leaf Lard, 16 oz</v>
      </c>
      <c r="C367" t="str">
        <v>Deck Family Farm's Hyland Artisinal Meats</v>
      </c>
      <c r="D367" s="1">
        <v>185.12</v>
      </c>
      <c r="E367" s="1">
        <v>112.58</v>
      </c>
      <c r="F367" t="str">
        <v>Yes</v>
      </c>
      <c r="G367" t="str">
        <v>16 oz</v>
      </c>
      <c r="H367" s="1">
        <v>14.35</v>
      </c>
      <c r="I367" s="1">
        <v>15.5</v>
      </c>
      <c r="J367" s="2">
        <v>0.6574</v>
      </c>
      <c r="K367" s="2">
        <v>0.6570438799076213</v>
      </c>
      <c r="L367" s="2">
        <v>0.7898</v>
      </c>
      <c r="M367" t="str">
        <v/>
      </c>
      <c r="N367" s="1">
        <v>14.365312000000001</v>
      </c>
    </row>
    <row r="368">
      <c r="A368">
        <v>976879</v>
      </c>
      <c r="B368" t="str">
        <v>Strawberry Mint Kombucha</v>
      </c>
      <c r="C368" t="str">
        <v>BNF Kombucha and Jun</v>
      </c>
      <c r="D368" s="1">
        <v>182.51999999999998</v>
      </c>
      <c r="E368" s="1">
        <v>130.26</v>
      </c>
      <c r="F368" t="str">
        <v>Yes</v>
      </c>
      <c r="G368" t="str">
        <v>ea</v>
      </c>
      <c r="H368" s="1">
        <v>4.68</v>
      </c>
      <c r="I368" s="1">
        <v>5.05</v>
      </c>
      <c r="J368" s="2">
        <v>0.4</v>
      </c>
      <c r="K368" s="2">
        <v>0.4011976047904191</v>
      </c>
      <c r="L368" s="2">
        <v>0.512</v>
      </c>
      <c r="M368" t="str">
        <v/>
      </c>
      <c r="N368" s="1">
        <v>14.163552</v>
      </c>
    </row>
    <row r="369">
      <c r="A369">
        <v>825835</v>
      </c>
      <c r="B369" t="str">
        <v>Lamb Bones</v>
      </c>
      <c r="C369" t="str">
        <v>Deck Family Farm</v>
      </c>
      <c r="D369" s="1">
        <v>179.4</v>
      </c>
      <c r="E369" s="1">
        <v>108.19999999999999</v>
      </c>
      <c r="F369" t="str">
        <v>No</v>
      </c>
      <c r="G369" t="str">
        <v>3.00 - 5.00 lbs</v>
      </c>
      <c r="H369" s="1">
        <v>8.97</v>
      </c>
      <c r="I369" s="1">
        <v>9.69</v>
      </c>
      <c r="J369" s="2">
        <v>0.6574</v>
      </c>
      <c r="K369" s="2">
        <v>0.6580406654343809</v>
      </c>
      <c r="L369" s="2">
        <v>0.7911</v>
      </c>
      <c r="M369" t="str">
        <v/>
      </c>
      <c r="N369" s="1">
        <v>13.92144</v>
      </c>
    </row>
    <row r="370">
      <c r="A370">
        <v>812659</v>
      </c>
      <c r="B370" t="str">
        <v>Cilantro</v>
      </c>
      <c r="C370" t="str">
        <v>Little Wings</v>
      </c>
      <c r="D370" s="1">
        <v>179.2</v>
      </c>
      <c r="E370" s="1">
        <v>132</v>
      </c>
      <c r="F370" t="str">
        <v>Yes</v>
      </c>
      <c r="G370" t="str">
        <v>bu</v>
      </c>
      <c r="H370" s="1">
        <v>2.8</v>
      </c>
      <c r="I370" s="1">
        <v>3.02</v>
      </c>
      <c r="J370" s="2">
        <v>0.4</v>
      </c>
      <c r="K370" s="2">
        <v>0.3999999999999999</v>
      </c>
      <c r="L370" s="2">
        <v>0.51</v>
      </c>
      <c r="M370" t="str">
        <v/>
      </c>
      <c r="N370" s="1">
        <v>13.905919999999998</v>
      </c>
    </row>
    <row r="371">
      <c r="A371">
        <v>964210</v>
      </c>
      <c r="B371" t="str">
        <v>Fresh Thyme</v>
      </c>
      <c r="C371" t="str">
        <v>Grazier's Garden</v>
      </c>
      <c r="D371" s="1">
        <v>175.84000000000003</v>
      </c>
      <c r="E371" s="1">
        <v>136.8</v>
      </c>
      <c r="F371" t="str">
        <v>No</v>
      </c>
      <c r="G371" t="str">
        <v>each</v>
      </c>
      <c r="H371" s="1">
        <v>3.99</v>
      </c>
      <c r="I371" s="1">
        <v>4.31</v>
      </c>
      <c r="J371" s="2">
        <v>0.4</v>
      </c>
      <c r="K371" s="2">
        <v>0.40000000000000013</v>
      </c>
      <c r="L371" s="2">
        <v>0.5123</v>
      </c>
      <c r="M371" t="str">
        <v/>
      </c>
      <c r="N371" s="1">
        <v>13.645184000000002</v>
      </c>
    </row>
    <row r="372">
      <c r="A372">
        <v>806088</v>
      </c>
      <c r="B372" t="str">
        <v>Maris Widgeon Macaroni</v>
      </c>
      <c r="C372" t="str">
        <v>Lonesome Whistle</v>
      </c>
      <c r="D372" s="1">
        <v>174.2</v>
      </c>
      <c r="E372" s="1">
        <v>124</v>
      </c>
      <c r="F372" t="str">
        <v>Yes</v>
      </c>
      <c r="G372" t="str">
        <v>0.5 lb bag</v>
      </c>
      <c r="H372" s="1">
        <v>5.6</v>
      </c>
      <c r="I372" s="1">
        <v>6.05</v>
      </c>
      <c r="J372" s="2">
        <v>0.4</v>
      </c>
      <c r="K372" s="2">
        <v>0.3999999999999999</v>
      </c>
      <c r="L372" s="2">
        <v>0.5125</v>
      </c>
      <c r="M372" t="str">
        <v/>
      </c>
      <c r="N372" s="1">
        <v>13.51792</v>
      </c>
    </row>
    <row r="373">
      <c r="A373">
        <v>805469</v>
      </c>
      <c r="B373" t="str">
        <v>Ophelia Asiago Cheese - Special 12 month Aged, 4.8-5.8 oz</v>
      </c>
      <c r="C373" t="str">
        <v>Creamy Cow, LLC</v>
      </c>
      <c r="D373" s="1">
        <v>172.72</v>
      </c>
      <c r="E373" s="1">
        <v>119.75999999999999</v>
      </c>
      <c r="F373" t="str">
        <v>No</v>
      </c>
      <c r="G373" t="str">
        <v>4.8-5.8 oz</v>
      </c>
      <c r="H373" s="1">
        <v>13.97</v>
      </c>
      <c r="I373" s="1">
        <v>15.09</v>
      </c>
      <c r="J373" s="2">
        <v>0.4</v>
      </c>
      <c r="K373" s="2">
        <v>0.3997995991983967</v>
      </c>
      <c r="L373" s="2">
        <v>0.512</v>
      </c>
      <c r="M373" t="str">
        <v/>
      </c>
      <c r="N373" s="1">
        <v>13.403072</v>
      </c>
    </row>
    <row r="374">
      <c r="A374">
        <v>1018720</v>
      </c>
      <c r="B374" t="str">
        <v>Radiant Roasters Chiapas Mexico Light Roast Ground Coffee</v>
      </c>
      <c r="C374" t="str">
        <v>Radiant Coffee Roasters</v>
      </c>
      <c r="D374" s="1">
        <v>169.8</v>
      </c>
      <c r="E374" s="1">
        <v>120</v>
      </c>
      <c r="F374" t="str">
        <v>No</v>
      </c>
      <c r="G374" t="str">
        <v>12 oz bag</v>
      </c>
      <c r="H374" s="1">
        <v>16.8</v>
      </c>
      <c r="I374" s="1">
        <v>18.14</v>
      </c>
      <c r="J374" s="2">
        <v>0.4</v>
      </c>
      <c r="K374" s="2">
        <v>0.40000000000000013</v>
      </c>
      <c r="L374" s="2">
        <v>0.5117</v>
      </c>
      <c r="M374" t="str">
        <v/>
      </c>
      <c r="N374" s="1">
        <v>13.176480000000002</v>
      </c>
    </row>
    <row r="375">
      <c r="A375">
        <v>901471</v>
      </c>
      <c r="B375" t="str">
        <v>Bartlett Pears</v>
      </c>
      <c r="C375" t="str">
        <v>Small is Beautiful Farm</v>
      </c>
      <c r="D375" s="1">
        <v>168</v>
      </c>
      <c r="E375" s="1">
        <v>120</v>
      </c>
      <c r="F375" t="str">
        <v>No</v>
      </c>
      <c r="G375" t="str">
        <v>ea</v>
      </c>
      <c r="H375" s="1">
        <v>1.4</v>
      </c>
      <c r="I375" s="1">
        <v>1.51</v>
      </c>
      <c r="J375" s="2">
        <v>0.4</v>
      </c>
      <c r="K375" s="2">
        <v>0.3999999999999999</v>
      </c>
      <c r="L375" s="2">
        <v>0.51</v>
      </c>
      <c r="M375" t="str">
        <v/>
      </c>
      <c r="N375" s="1">
        <v>13.0368</v>
      </c>
    </row>
    <row r="376">
      <c r="A376">
        <v>861798</v>
      </c>
      <c r="B376" t="str">
        <v>Pork Shank</v>
      </c>
      <c r="C376" t="str">
        <v>Deck Family Farm</v>
      </c>
      <c r="D376" s="1">
        <v>167.72</v>
      </c>
      <c r="E376" s="1">
        <v>101.2</v>
      </c>
      <c r="F376" t="str">
        <v>Yes</v>
      </c>
      <c r="G376" t="str">
        <v>2.40 - 3.10 lbs</v>
      </c>
      <c r="H376" s="1">
        <v>41.93</v>
      </c>
      <c r="I376" s="1">
        <v>45.28</v>
      </c>
      <c r="J376" s="2">
        <v>0.6574</v>
      </c>
      <c r="K376" s="2">
        <v>0.6573122529644269</v>
      </c>
      <c r="L376" s="2">
        <v>0.7897</v>
      </c>
      <c r="M376" t="str">
        <v/>
      </c>
      <c r="N376" s="1">
        <v>13.015072</v>
      </c>
    </row>
    <row r="377">
      <c r="A377">
        <v>805911</v>
      </c>
      <c r="B377" t="str">
        <v>Frisee Lettuce</v>
      </c>
      <c r="C377" t="str">
        <v>Little Wings</v>
      </c>
      <c r="D377" s="1">
        <v>164.5</v>
      </c>
      <c r="E377" s="1">
        <v>117.5</v>
      </c>
      <c r="F377" t="str">
        <v>Yes</v>
      </c>
      <c r="G377" t="str">
        <v>each</v>
      </c>
      <c r="H377" s="1">
        <v>3.5</v>
      </c>
      <c r="I377" s="1">
        <v>3.78</v>
      </c>
      <c r="J377" s="2">
        <v>0.4</v>
      </c>
      <c r="K377" s="2">
        <v>0.3999999999999999</v>
      </c>
      <c r="L377" s="2">
        <v>0.512</v>
      </c>
      <c r="M377" t="str">
        <v/>
      </c>
      <c r="N377" s="1">
        <v>12.7652</v>
      </c>
    </row>
    <row r="378">
      <c r="A378">
        <v>1026142</v>
      </c>
      <c r="B378" t="str">
        <v>"It Really Woks!" Deodorant- Grapefruit</v>
      </c>
      <c r="C378" t="str">
        <v>Granny Smith All Natural</v>
      </c>
      <c r="D378" s="1">
        <v>164.1</v>
      </c>
      <c r="E378" s="1">
        <v>147</v>
      </c>
      <c r="F378" t="str">
        <v>Yes</v>
      </c>
      <c r="G378" t="str">
        <v>2.5 oz ea</v>
      </c>
      <c r="H378" s="1">
        <v>14.7</v>
      </c>
      <c r="I378" s="1">
        <v>15.88</v>
      </c>
      <c r="J378" s="2">
        <v>0.4</v>
      </c>
      <c r="K378" s="2">
        <v>0.3999999999999999</v>
      </c>
      <c r="L378" s="2">
        <v>0.5124</v>
      </c>
      <c r="M378" t="str">
        <v/>
      </c>
      <c r="N378" s="1">
        <v>12.73416</v>
      </c>
    </row>
    <row r="379">
      <c r="A379">
        <v>908804</v>
      </c>
      <c r="B379" t="str">
        <v>Flax Seed</v>
      </c>
      <c r="C379" t="str">
        <v>Camas Country Mill</v>
      </c>
      <c r="D379" s="1">
        <v>162.4</v>
      </c>
      <c r="E379" s="1">
        <v>116</v>
      </c>
      <c r="F379" t="str">
        <v>No</v>
      </c>
      <c r="G379" t="str">
        <v>3 lb. bag</v>
      </c>
      <c r="H379" s="1">
        <v>20.3</v>
      </c>
      <c r="I379" s="1">
        <v>21.92</v>
      </c>
      <c r="J379" s="2">
        <v>0.4</v>
      </c>
      <c r="K379" s="2">
        <v>0.40000000000000013</v>
      </c>
      <c r="L379" s="2">
        <v>0.5117</v>
      </c>
      <c r="M379" t="str">
        <v/>
      </c>
      <c r="N379" s="1">
        <v>12.60224</v>
      </c>
    </row>
    <row r="380">
      <c r="A380">
        <v>1106676</v>
      </c>
      <c r="B380" t="str">
        <v>Leeks</v>
      </c>
      <c r="C380" t="str">
        <v>Winter Green Farm</v>
      </c>
      <c r="D380" s="1">
        <v>162.4</v>
      </c>
      <c r="E380" s="1">
        <v>116</v>
      </c>
      <c r="F380" t="str">
        <v>Yes</v>
      </c>
      <c r="G380" t="str">
        <v>1 lb</v>
      </c>
      <c r="H380" s="1">
        <v>2.8</v>
      </c>
      <c r="I380" s="1">
        <v>3.02</v>
      </c>
      <c r="J380" s="2">
        <v>0.4</v>
      </c>
      <c r="K380" s="2">
        <v>0.3999999999999999</v>
      </c>
      <c r="L380" s="2">
        <v>0.51</v>
      </c>
      <c r="M380" t="str">
        <v/>
      </c>
      <c r="N380" s="1">
        <v>12.60224</v>
      </c>
    </row>
    <row r="381">
      <c r="A381">
        <v>1006108</v>
      </c>
      <c r="B381" t="str">
        <v>Italian Frying Pepper</v>
      </c>
      <c r="C381" t="str">
        <v>Red Tail Growers</v>
      </c>
      <c r="D381" s="1">
        <v>161</v>
      </c>
      <c r="E381" s="1">
        <v>115</v>
      </c>
      <c r="F381" t="str">
        <v>No</v>
      </c>
      <c r="G381" t="str">
        <v>each</v>
      </c>
      <c r="H381" s="1">
        <v>3.5</v>
      </c>
      <c r="I381" s="1">
        <v>3.78</v>
      </c>
      <c r="J381" s="2">
        <v>0.4</v>
      </c>
      <c r="K381" s="2">
        <v>0.3999999999999999</v>
      </c>
      <c r="L381" s="2">
        <v>0.512</v>
      </c>
      <c r="M381" t="str">
        <v/>
      </c>
      <c r="N381" s="1">
        <v>12.4936</v>
      </c>
    </row>
    <row r="382">
      <c r="A382">
        <v>1026134</v>
      </c>
      <c r="B382" t="str">
        <v>Lavender Goodness Soap Bar</v>
      </c>
      <c r="C382" t="str">
        <v>Granny Smith All Natural</v>
      </c>
      <c r="D382" s="1">
        <v>160.33</v>
      </c>
      <c r="E382" s="1">
        <v>119.00000000000001</v>
      </c>
      <c r="F382" t="str">
        <v>Yes</v>
      </c>
      <c r="G382" t="str">
        <v>4.5 oz ea</v>
      </c>
      <c r="H382" s="1">
        <v>8</v>
      </c>
      <c r="I382" s="1">
        <v>8.64</v>
      </c>
      <c r="J382" s="2">
        <v>0.4</v>
      </c>
      <c r="K382" s="2">
        <v>0.3445378151260503</v>
      </c>
      <c r="L382" s="2">
        <v>0.4521</v>
      </c>
      <c r="M382" t="str">
        <v>Review</v>
      </c>
      <c r="N382" s="1">
        <v>12.441608</v>
      </c>
    </row>
    <row r="383">
      <c r="A383">
        <v>1026139</v>
      </c>
      <c r="B383" t="str">
        <v>Shampoo Bar-  Honeysuckle</v>
      </c>
      <c r="C383" t="str">
        <v>Granny Smith All Natural</v>
      </c>
      <c r="D383" s="1">
        <v>160.33</v>
      </c>
      <c r="E383" s="1">
        <v>119.00000000000001</v>
      </c>
      <c r="F383" t="str">
        <v>No</v>
      </c>
      <c r="G383" t="str">
        <v>4.5 oz ea</v>
      </c>
      <c r="H383" s="1">
        <v>8</v>
      </c>
      <c r="I383" s="1">
        <v>8.64</v>
      </c>
      <c r="J383" s="2">
        <v>0.4</v>
      </c>
      <c r="K383" s="2">
        <v>0.3445378151260503</v>
      </c>
      <c r="L383" s="2">
        <v>0.4521</v>
      </c>
      <c r="M383" t="str">
        <v>Review</v>
      </c>
      <c r="N383" s="1">
        <v>12.441608</v>
      </c>
    </row>
    <row r="384">
      <c r="A384">
        <v>928528</v>
      </c>
      <c r="B384" t="str">
        <v>Tetsakabuto Winter Squash</v>
      </c>
      <c r="C384" t="str">
        <v>Full Farm CSA</v>
      </c>
      <c r="D384" s="1">
        <v>157.4</v>
      </c>
      <c r="E384" s="1">
        <v>112</v>
      </c>
      <c r="F384" t="str">
        <v>No</v>
      </c>
      <c r="G384" t="str">
        <v>ea</v>
      </c>
      <c r="H384" s="1">
        <v>5.6</v>
      </c>
      <c r="I384" s="1">
        <v>6.05</v>
      </c>
      <c r="J384" s="2">
        <v>0.4</v>
      </c>
      <c r="K384" s="2">
        <v>0.3999999999999999</v>
      </c>
      <c r="L384" s="2">
        <v>0.5125</v>
      </c>
      <c r="M384" t="str">
        <v/>
      </c>
      <c r="N384" s="1">
        <v>12.21424</v>
      </c>
    </row>
    <row r="385">
      <c r="A385">
        <v>806095</v>
      </c>
      <c r="B385" t="str">
        <v>Dill Relish</v>
      </c>
      <c r="C385" t="str">
        <v>Sweet Creek</v>
      </c>
      <c r="D385" s="1">
        <v>155.20000000000002</v>
      </c>
      <c r="E385" s="1">
        <v>110.80000000000001</v>
      </c>
      <c r="F385" t="str">
        <v>Yes</v>
      </c>
      <c r="G385" t="str">
        <v>16 oz</v>
      </c>
      <c r="H385" s="1">
        <v>7.76</v>
      </c>
      <c r="I385" s="1">
        <v>8.38</v>
      </c>
      <c r="J385" s="2">
        <v>0.4</v>
      </c>
      <c r="K385" s="2">
        <v>0.40072202166064974</v>
      </c>
      <c r="L385" s="2">
        <v>0.5126</v>
      </c>
      <c r="M385" t="str">
        <v/>
      </c>
      <c r="N385" s="1">
        <v>12.043520000000001</v>
      </c>
    </row>
    <row r="386">
      <c r="A386">
        <v>1058709</v>
      </c>
      <c r="B386" t="str">
        <v>Fuji Apple (WA)</v>
      </c>
      <c r="C386" t="str">
        <v>Organically Grown Company</v>
      </c>
      <c r="D386" s="1">
        <v>154.48000000000002</v>
      </c>
      <c r="E386" s="1">
        <v>112.5</v>
      </c>
      <c r="F386" t="str">
        <v>No</v>
      </c>
      <c r="G386" t="str">
        <v>ea</v>
      </c>
      <c r="H386" s="1">
        <v>1.35</v>
      </c>
      <c r="I386" s="1">
        <v>1.46</v>
      </c>
      <c r="J386" s="2">
        <v>0.4</v>
      </c>
      <c r="K386" s="2">
        <v>0.5</v>
      </c>
      <c r="L386" s="2">
        <v>0.6222</v>
      </c>
      <c r="M386" t="str">
        <v>Review</v>
      </c>
      <c r="N386" s="1">
        <v>11.987648000000002</v>
      </c>
    </row>
    <row r="387">
      <c r="A387">
        <v>813078</v>
      </c>
      <c r="B387" t="str">
        <v>Pork Bones</v>
      </c>
      <c r="C387" t="str">
        <v>Deck Family Farm</v>
      </c>
      <c r="D387" s="1">
        <v>154.01999999999998</v>
      </c>
      <c r="E387" s="1">
        <v>91.97</v>
      </c>
      <c r="F387" t="str">
        <v>Yes</v>
      </c>
      <c r="G387" t="str">
        <v>3.00 - 5.00 lbs</v>
      </c>
      <c r="H387" s="1">
        <v>8.97</v>
      </c>
      <c r="I387" s="1">
        <v>9.69</v>
      </c>
      <c r="J387" s="2">
        <v>0.6574</v>
      </c>
      <c r="K387" s="2">
        <v>0.6580406654343809</v>
      </c>
      <c r="L387" s="2">
        <v>0.7911</v>
      </c>
      <c r="M387" t="str">
        <v/>
      </c>
      <c r="N387" s="1">
        <v>11.951951999999999</v>
      </c>
    </row>
    <row r="388">
      <c r="A388">
        <v>805660</v>
      </c>
      <c r="B388" t="str">
        <v>Beef Heart</v>
      </c>
      <c r="C388" t="str">
        <v>Deck Family Farm</v>
      </c>
      <c r="D388" s="1">
        <v>153.35999999999999</v>
      </c>
      <c r="E388" s="1">
        <v>92.52</v>
      </c>
      <c r="F388" t="str">
        <v>Yes</v>
      </c>
      <c r="G388" t="str">
        <v>2.50 - 3.5 lbs</v>
      </c>
      <c r="H388" s="1">
        <v>25.56</v>
      </c>
      <c r="I388" s="1">
        <v>27.6</v>
      </c>
      <c r="J388" s="2">
        <v>0.6574</v>
      </c>
      <c r="K388" s="2">
        <v>0.6575875486381322</v>
      </c>
      <c r="L388" s="2">
        <v>0.7899</v>
      </c>
      <c r="M388" t="str">
        <v/>
      </c>
      <c r="N388" s="1">
        <v>11.900735999999998</v>
      </c>
    </row>
    <row r="389">
      <c r="A389">
        <v>1094107</v>
      </c>
      <c r="B389" t="str">
        <v>Virtuous Lemon Soap Bar</v>
      </c>
      <c r="C389" t="str">
        <v>Granny Smith All Natural</v>
      </c>
      <c r="D389" s="1">
        <v>152.83</v>
      </c>
      <c r="E389" s="1">
        <v>113.05000000000001</v>
      </c>
      <c r="F389" t="str">
        <v>No</v>
      </c>
      <c r="G389" t="str">
        <v>4.5 oz ea</v>
      </c>
      <c r="H389" s="1">
        <v>8</v>
      </c>
      <c r="I389" s="1">
        <v>8.64</v>
      </c>
      <c r="J389" s="2">
        <v>0.4</v>
      </c>
      <c r="K389" s="2">
        <v>0.3445378151260503</v>
      </c>
      <c r="L389" s="2">
        <v>0.4521</v>
      </c>
      <c r="M389" t="str">
        <v>Review</v>
      </c>
      <c r="N389" s="1">
        <v>11.859608000000001</v>
      </c>
    </row>
    <row r="390">
      <c r="A390">
        <v>1033694</v>
      </c>
      <c r="B390" t="str">
        <v>Oregon Peppermint Fields Soap Bar</v>
      </c>
      <c r="C390" t="str">
        <v>Granny Smith All Natural</v>
      </c>
      <c r="D390" s="1">
        <v>152.17000000000002</v>
      </c>
      <c r="E390" s="1">
        <v>113.05000000000001</v>
      </c>
      <c r="F390" t="str">
        <v>No</v>
      </c>
      <c r="G390" t="str">
        <v>4.5 oz ea</v>
      </c>
      <c r="H390" s="1">
        <v>8</v>
      </c>
      <c r="I390" s="1">
        <v>8.64</v>
      </c>
      <c r="J390" s="2">
        <v>0.4</v>
      </c>
      <c r="K390" s="2">
        <v>0.3445378151260503</v>
      </c>
      <c r="L390" s="2">
        <v>0.4521</v>
      </c>
      <c r="M390" t="str">
        <v>Review</v>
      </c>
      <c r="N390" s="1">
        <v>11.808392000000001</v>
      </c>
    </row>
    <row r="391">
      <c r="A391">
        <v>981788</v>
      </c>
      <c r="B391" t="str">
        <v>Fresh Cherries</v>
      </c>
      <c r="C391" t="str">
        <v>Grazier's Garden</v>
      </c>
      <c r="D391" s="1">
        <v>151.2</v>
      </c>
      <c r="E391" s="1">
        <v>108</v>
      </c>
      <c r="F391" t="str">
        <v>No</v>
      </c>
      <c r="G391" t="str">
        <v>1 pint</v>
      </c>
      <c r="H391" s="1">
        <v>6.3</v>
      </c>
      <c r="I391" s="1">
        <v>6.8</v>
      </c>
      <c r="J391" s="2">
        <v>0.4</v>
      </c>
      <c r="K391" s="2">
        <v>0.3999999999999999</v>
      </c>
      <c r="L391" s="2">
        <v>0.5111</v>
      </c>
      <c r="M391" t="str">
        <v/>
      </c>
      <c r="N391" s="1">
        <v>11.73312</v>
      </c>
    </row>
    <row r="392">
      <c r="A392">
        <v>1026141</v>
      </c>
      <c r="B392" t="str">
        <v>"It Really Woks!" Deodorant- Lavender</v>
      </c>
      <c r="C392" t="str">
        <v>Granny Smith All Natural</v>
      </c>
      <c r="D392" s="1">
        <v>149.7</v>
      </c>
      <c r="E392" s="1">
        <v>105</v>
      </c>
      <c r="F392" t="str">
        <v>Yes</v>
      </c>
      <c r="G392" t="str">
        <v>2.5 oz ea</v>
      </c>
      <c r="H392" s="1">
        <v>15</v>
      </c>
      <c r="I392" s="1">
        <v>16.2</v>
      </c>
      <c r="J392" s="2">
        <v>0.4</v>
      </c>
      <c r="K392" s="2">
        <v>0.4285714285714286</v>
      </c>
      <c r="L392" s="2">
        <v>0.5429</v>
      </c>
      <c r="M392" t="str">
        <v>Review</v>
      </c>
      <c r="N392" s="1">
        <v>11.616719999999999</v>
      </c>
    </row>
    <row r="393">
      <c r="A393">
        <v>806104</v>
      </c>
      <c r="B393" t="str">
        <v>Up &amp; At 'Em Pancake Mix</v>
      </c>
      <c r="C393" t="str">
        <v>Lonesome Whistle</v>
      </c>
      <c r="D393" s="1">
        <v>149.2</v>
      </c>
      <c r="E393" s="1">
        <v>106.59999999999998</v>
      </c>
      <c r="F393" t="str">
        <v>Yes</v>
      </c>
      <c r="G393" t="str">
        <v>1.6 lbs</v>
      </c>
      <c r="H393" s="1">
        <v>7.46</v>
      </c>
      <c r="I393" s="1">
        <v>8.06</v>
      </c>
      <c r="J393" s="2">
        <v>0.4</v>
      </c>
      <c r="K393" s="2">
        <v>0.39962476547842396</v>
      </c>
      <c r="L393" s="2">
        <v>0.5122</v>
      </c>
      <c r="M393" t="str">
        <v/>
      </c>
      <c r="N393" s="1">
        <v>11.577919999999999</v>
      </c>
    </row>
    <row r="394">
      <c r="A394">
        <v>1036759</v>
      </c>
      <c r="B394" t="str">
        <v>Ophelia Asiago Cheese  - Special 12 month Aged, 7-8 oz</v>
      </c>
      <c r="C394" t="str">
        <v>Creamy Cow, LLC</v>
      </c>
      <c r="D394" s="1">
        <v>148.5</v>
      </c>
      <c r="E394" s="1">
        <v>103.84</v>
      </c>
      <c r="F394" t="str">
        <v>No</v>
      </c>
      <c r="G394" t="str">
        <v>7-8 oz</v>
      </c>
      <c r="H394" s="1">
        <v>18.17</v>
      </c>
      <c r="I394" s="1">
        <v>19.62</v>
      </c>
      <c r="J394" s="2">
        <v>0.4</v>
      </c>
      <c r="K394" s="2">
        <v>0.3998459167950694</v>
      </c>
      <c r="L394" s="2">
        <v>0.5116</v>
      </c>
      <c r="M394" t="str">
        <v/>
      </c>
      <c r="N394" s="1">
        <v>11.5236</v>
      </c>
    </row>
    <row r="395">
      <c r="A395">
        <v>806096</v>
      </c>
      <c r="B395" t="str">
        <v>Lemon Lavender Popcorn</v>
      </c>
      <c r="C395" t="str">
        <v>Lonesome Whistle</v>
      </c>
      <c r="D395" s="1">
        <v>145.6</v>
      </c>
      <c r="E395" s="1">
        <v>104</v>
      </c>
      <c r="F395" t="str">
        <v>Yes</v>
      </c>
      <c r="G395" t="str">
        <v>0.4 lb bag</v>
      </c>
      <c r="H395" s="1">
        <v>5.6</v>
      </c>
      <c r="I395" s="1">
        <v>6.05</v>
      </c>
      <c r="J395" s="2">
        <v>0.4</v>
      </c>
      <c r="K395" s="2">
        <v>0.3999999999999999</v>
      </c>
      <c r="L395" s="2">
        <v>0.5125</v>
      </c>
      <c r="M395" t="str">
        <v/>
      </c>
      <c r="N395" s="1">
        <v>11.29856</v>
      </c>
    </row>
    <row r="396">
      <c r="A396">
        <v>824228</v>
      </c>
      <c r="B396" t="str">
        <v>Heidi of the Hills Cheese, 18 Month Aged, 7-8 oz</v>
      </c>
      <c r="C396" t="str">
        <v>Creamy Cow, LLC</v>
      </c>
      <c r="D396" s="1">
        <v>145.36</v>
      </c>
      <c r="E396" s="1">
        <v>103.84</v>
      </c>
      <c r="F396" t="str">
        <v>No</v>
      </c>
      <c r="G396" t="str">
        <v>7-8oz</v>
      </c>
      <c r="H396" s="1">
        <v>18.17</v>
      </c>
      <c r="I396" s="1">
        <v>19.62</v>
      </c>
      <c r="J396" s="2">
        <v>0.4</v>
      </c>
      <c r="K396" s="2">
        <v>0.3998459167950694</v>
      </c>
      <c r="L396" s="2">
        <v>0.5116</v>
      </c>
      <c r="M396" t="str">
        <v/>
      </c>
      <c r="N396" s="1">
        <v>11.279936000000001</v>
      </c>
    </row>
    <row r="397">
      <c r="A397">
        <v>1094879</v>
      </c>
      <c r="B397" t="str">
        <v>"Sanitize Naturally" Hand Sanitizer Spray w/ Lemongrass, Orange &amp; Peppermint Essential Oils</v>
      </c>
      <c r="C397" t="str">
        <v>Granny Smith All Natural</v>
      </c>
      <c r="D397" s="1">
        <v>144.06</v>
      </c>
      <c r="E397" s="1">
        <v>102.9</v>
      </c>
      <c r="F397" t="str">
        <v>No</v>
      </c>
      <c r="G397" t="str">
        <v>1 oz ea</v>
      </c>
      <c r="H397" s="1">
        <v>6.86</v>
      </c>
      <c r="I397" s="1">
        <v>7.41</v>
      </c>
      <c r="J397" s="2">
        <v>0.4</v>
      </c>
      <c r="K397" s="2">
        <v>0.3999999999999999</v>
      </c>
      <c r="L397" s="2">
        <v>0.5122</v>
      </c>
      <c r="M397" t="str">
        <v/>
      </c>
      <c r="N397" s="1">
        <v>11.179056000000001</v>
      </c>
    </row>
    <row r="398">
      <c r="A398">
        <v>825832</v>
      </c>
      <c r="B398" t="str">
        <v>Beef Kidney</v>
      </c>
      <c r="C398" t="str">
        <v>Deck Family Farm</v>
      </c>
      <c r="D398" s="1">
        <v>137.35</v>
      </c>
      <c r="E398" s="1">
        <v>73.1</v>
      </c>
      <c r="F398" t="str">
        <v>Yes</v>
      </c>
      <c r="G398" t="str">
        <v>0.80 - 1.00 lbs</v>
      </c>
      <c r="H398" s="1">
        <v>12.13</v>
      </c>
      <c r="I398" s="1">
        <v>13.1</v>
      </c>
      <c r="J398" s="2">
        <v>0.6574</v>
      </c>
      <c r="K398" s="2">
        <v>0.6593707250342</v>
      </c>
      <c r="L398" s="2">
        <v>0.7921</v>
      </c>
      <c r="M398" t="str">
        <v/>
      </c>
      <c r="N398" s="1">
        <v>10.65836</v>
      </c>
    </row>
    <row r="399">
      <c r="A399">
        <v>1131919</v>
      </c>
      <c r="B399" t="str">
        <v>Cone Cabbage</v>
      </c>
      <c r="C399" t="str">
        <v>Camas Swale Farm</v>
      </c>
      <c r="D399" s="1">
        <v>136.5</v>
      </c>
      <c r="E399" s="1">
        <v>97.5</v>
      </c>
      <c r="F399" t="str">
        <v>No</v>
      </c>
      <c r="G399" t="str">
        <v>ea</v>
      </c>
      <c r="H399" s="1">
        <v>3.5</v>
      </c>
      <c r="I399" s="1">
        <v>3.78</v>
      </c>
      <c r="J399" s="2">
        <v>0.4</v>
      </c>
      <c r="K399" s="2">
        <v>0.3999999999999999</v>
      </c>
      <c r="L399" s="2">
        <v>0.512</v>
      </c>
      <c r="M399" t="str">
        <v/>
      </c>
      <c r="N399" s="1">
        <v>10.5924</v>
      </c>
    </row>
    <row r="400">
      <c r="A400">
        <v>806028</v>
      </c>
      <c r="B400" t="str">
        <v>Gluten Free Box of 5 Cupcakes</v>
      </c>
      <c r="C400" t="str">
        <v>Elegant Elephant Baking Co.</v>
      </c>
      <c r="D400" s="1">
        <v>134.4</v>
      </c>
      <c r="E400" s="1">
        <v>96</v>
      </c>
      <c r="F400" t="str">
        <v>Yes</v>
      </c>
      <c r="G400" t="str">
        <v>each</v>
      </c>
      <c r="H400" s="1">
        <v>8.4</v>
      </c>
      <c r="I400" s="1">
        <v>9.07</v>
      </c>
      <c r="J400" s="2">
        <v>0.4</v>
      </c>
      <c r="K400" s="2">
        <v>0.40000000000000013</v>
      </c>
      <c r="L400" s="2">
        <v>0.5117</v>
      </c>
      <c r="M400" t="str">
        <v/>
      </c>
      <c r="N400" s="1">
        <v>10.42944</v>
      </c>
    </row>
    <row r="401">
      <c r="A401">
        <v>805665</v>
      </c>
      <c r="B401" t="str">
        <v>Rendered Pork Leaf Lard, 8 oz</v>
      </c>
      <c r="C401" t="str">
        <v>Deck Family Farm's Hyland Artisinal Meats</v>
      </c>
      <c r="D401" s="1">
        <v>133.65</v>
      </c>
      <c r="E401" s="1">
        <v>81.14999999999998</v>
      </c>
      <c r="F401" t="str">
        <v>Yes</v>
      </c>
      <c r="G401" t="str">
        <v>8 oz</v>
      </c>
      <c r="H401" s="1">
        <v>8.97</v>
      </c>
      <c r="I401" s="1">
        <v>9.69</v>
      </c>
      <c r="J401" s="2">
        <v>0.6574</v>
      </c>
      <c r="K401" s="2">
        <v>0.6580406654343809</v>
      </c>
      <c r="L401" s="2">
        <v>0.7911</v>
      </c>
      <c r="M401" t="str">
        <v/>
      </c>
      <c r="N401" s="1">
        <v>10.37124</v>
      </c>
    </row>
    <row r="402">
      <c r="A402">
        <v>806118</v>
      </c>
      <c r="B402" t="str">
        <v>Organic Corn Flour</v>
      </c>
      <c r="C402" t="str">
        <v>Camas Country Mill</v>
      </c>
      <c r="D402" s="1">
        <v>133.56</v>
      </c>
      <c r="E402" s="1">
        <v>96.2</v>
      </c>
      <c r="F402" t="str">
        <v>Yes</v>
      </c>
      <c r="G402" t="str">
        <v>2.5 lbs</v>
      </c>
      <c r="H402" s="1">
        <v>15.12</v>
      </c>
      <c r="I402" s="1">
        <v>16.33</v>
      </c>
      <c r="J402" s="2">
        <v>0.4</v>
      </c>
      <c r="K402" s="2">
        <v>0.3999999999999999</v>
      </c>
      <c r="L402" s="2">
        <v>0.512</v>
      </c>
      <c r="M402" t="str">
        <v/>
      </c>
      <c r="N402" s="1">
        <v>10.364256000000001</v>
      </c>
    </row>
    <row r="403">
      <c r="A403">
        <v>928531</v>
      </c>
      <c r="B403" t="str">
        <v>Red Skinned Daikon Radish</v>
      </c>
      <c r="C403" t="str">
        <v>Winter Green Farm</v>
      </c>
      <c r="D403" s="1">
        <v>132.16</v>
      </c>
      <c r="E403" s="1">
        <v>99</v>
      </c>
      <c r="F403" t="str">
        <v>Yes</v>
      </c>
      <c r="G403" t="str">
        <v>lb</v>
      </c>
      <c r="H403" s="1">
        <v>4.48</v>
      </c>
      <c r="I403" s="1">
        <v>4.84</v>
      </c>
      <c r="J403" s="2">
        <v>0.4</v>
      </c>
      <c r="K403" s="2">
        <v>0.40000000000000013</v>
      </c>
      <c r="L403" s="2">
        <v>0.5125</v>
      </c>
      <c r="M403" t="str">
        <v/>
      </c>
      <c r="N403" s="1">
        <v>10.255615999999998</v>
      </c>
    </row>
    <row r="404">
      <c r="A404">
        <v>805887</v>
      </c>
      <c r="B404" t="str">
        <v>Padron Peppers</v>
      </c>
      <c r="C404" t="str">
        <v>Camas Swale Farm</v>
      </c>
      <c r="D404" s="1">
        <v>130.2</v>
      </c>
      <c r="E404" s="1">
        <v>93</v>
      </c>
      <c r="F404" t="str">
        <v>Yes</v>
      </c>
      <c r="G404" t="str">
        <v>1 pt</v>
      </c>
      <c r="H404" s="1">
        <v>4.2</v>
      </c>
      <c r="I404" s="1">
        <v>4.54</v>
      </c>
      <c r="J404" s="2">
        <v>0.4</v>
      </c>
      <c r="K404" s="2">
        <v>0.40000000000000013</v>
      </c>
      <c r="L404" s="2">
        <v>0.5133</v>
      </c>
      <c r="M404" t="str">
        <v/>
      </c>
      <c r="N404" s="1">
        <v>10.103519999999998</v>
      </c>
    </row>
    <row r="405">
      <c r="A405">
        <v>805918</v>
      </c>
      <c r="B405" t="str">
        <v>Red Onion</v>
      </c>
      <c r="C405" t="str">
        <v>Small is Beautiful Farm</v>
      </c>
      <c r="D405" s="1">
        <v>130.2</v>
      </c>
      <c r="E405" s="1">
        <v>93</v>
      </c>
      <c r="F405" t="str">
        <v>Yes</v>
      </c>
      <c r="G405" t="str">
        <v>lb</v>
      </c>
      <c r="H405" s="1">
        <v>2.1</v>
      </c>
      <c r="I405" s="1">
        <v>2.27</v>
      </c>
      <c r="J405" s="2">
        <v>0.4</v>
      </c>
      <c r="K405" s="2">
        <v>0.40000000000000013</v>
      </c>
      <c r="L405" s="2">
        <v>0.5133</v>
      </c>
      <c r="M405" t="str">
        <v/>
      </c>
      <c r="N405" s="1">
        <v>10.103519999999998</v>
      </c>
    </row>
    <row r="406">
      <c r="A406">
        <v>928742</v>
      </c>
      <c r="B406" t="str">
        <v>Purple Radish Microgreens</v>
      </c>
      <c r="C406" t="str">
        <v>Lone Wolf Ranch</v>
      </c>
      <c r="D406" s="1">
        <v>129.5</v>
      </c>
      <c r="E406" s="1">
        <v>92.5</v>
      </c>
      <c r="F406" t="str">
        <v>No</v>
      </c>
      <c r="G406" t="str">
        <v>1 oz. pk</v>
      </c>
      <c r="H406" s="1">
        <v>3.5</v>
      </c>
      <c r="I406" s="1">
        <v>3.78</v>
      </c>
      <c r="J406" s="2">
        <v>0.4</v>
      </c>
      <c r="K406" s="2">
        <v>0.3999999999999999</v>
      </c>
      <c r="L406" s="2">
        <v>0.512</v>
      </c>
      <c r="M406" t="str">
        <v/>
      </c>
      <c r="N406" s="1">
        <v>10.049199999999999</v>
      </c>
    </row>
    <row r="407">
      <c r="A407">
        <v>805981</v>
      </c>
      <c r="B407" t="str">
        <v>Savoy Cabbage</v>
      </c>
      <c r="C407" t="str">
        <v>Organically Grown Company</v>
      </c>
      <c r="D407" s="1">
        <v>126.68</v>
      </c>
      <c r="E407" s="1">
        <v>90</v>
      </c>
      <c r="F407" t="str">
        <v>No</v>
      </c>
      <c r="G407" t="str">
        <v>each</v>
      </c>
      <c r="H407" s="1">
        <v>3.15</v>
      </c>
      <c r="I407" s="1">
        <v>3.4</v>
      </c>
      <c r="J407" s="2">
        <v>0.4</v>
      </c>
      <c r="K407" s="2">
        <v>0.3999999999999999</v>
      </c>
      <c r="L407" s="2">
        <v>0.5111</v>
      </c>
      <c r="M407" t="str">
        <v/>
      </c>
      <c r="N407" s="1">
        <v>9.830368</v>
      </c>
    </row>
    <row r="408">
      <c r="A408">
        <v>1129572</v>
      </c>
      <c r="B408" t="str">
        <v>Purple Kohlrabi</v>
      </c>
      <c r="C408" t="str">
        <v>Little Wings</v>
      </c>
      <c r="D408" s="1">
        <v>123.89999999999999</v>
      </c>
      <c r="E408" s="1">
        <v>96.75</v>
      </c>
      <c r="F408" t="str">
        <v>No</v>
      </c>
      <c r="G408" t="str">
        <v>1 lb</v>
      </c>
      <c r="H408" s="1">
        <v>3.15</v>
      </c>
      <c r="I408" s="1">
        <v>3.4</v>
      </c>
      <c r="J408" s="2">
        <v>0.4</v>
      </c>
      <c r="K408" s="2">
        <v>0.3999999999999999</v>
      </c>
      <c r="L408" s="2">
        <v>0.5111</v>
      </c>
      <c r="M408" t="str">
        <v/>
      </c>
      <c r="N408" s="1">
        <v>9.61464</v>
      </c>
    </row>
    <row r="409">
      <c r="A409">
        <v>806051</v>
      </c>
      <c r="B409" t="str">
        <v>Flavor Infused Olive Oil- Rosemary and Basil 100mL</v>
      </c>
      <c r="C409" t="str">
        <v>River Ranch Oregon Olive OIl</v>
      </c>
      <c r="D409" s="1">
        <v>122.64000000000001</v>
      </c>
      <c r="E409" s="1">
        <v>87.6</v>
      </c>
      <c r="F409" t="str">
        <v>Yes</v>
      </c>
      <c r="G409" t="str">
        <v>3.38oz (100mL)</v>
      </c>
      <c r="H409" s="1">
        <v>15.33</v>
      </c>
      <c r="I409" s="1">
        <v>16.56</v>
      </c>
      <c r="J409" s="2">
        <v>0.4</v>
      </c>
      <c r="K409" s="2">
        <v>0.40000000000000013</v>
      </c>
      <c r="L409" s="2">
        <v>0.5123</v>
      </c>
      <c r="M409" t="str">
        <v/>
      </c>
      <c r="N409" s="1">
        <v>9.516864000000002</v>
      </c>
    </row>
    <row r="410">
      <c r="A410">
        <v>1061159</v>
      </c>
      <c r="B410" t="str">
        <v>Hot Red Enchilada Sauce</v>
      </c>
      <c r="C410" t="str">
        <v>Sweet Creek</v>
      </c>
      <c r="D410" s="1">
        <v>122.55999999999999</v>
      </c>
      <c r="E410" s="1">
        <v>87.52</v>
      </c>
      <c r="F410" t="str">
        <v>Yes</v>
      </c>
      <c r="G410" t="str">
        <v>16 oz ea</v>
      </c>
      <c r="H410" s="1">
        <v>7.66</v>
      </c>
      <c r="I410" s="1">
        <v>8.27</v>
      </c>
      <c r="J410" s="2">
        <v>0.4</v>
      </c>
      <c r="K410" s="2">
        <v>0.4003656307129799</v>
      </c>
      <c r="L410" s="2">
        <v>0.5119</v>
      </c>
      <c r="M410" t="str">
        <v/>
      </c>
      <c r="N410" s="1">
        <v>9.510655999999997</v>
      </c>
    </row>
    <row r="411">
      <c r="A411">
        <v>906533</v>
      </c>
      <c r="B411" t="str">
        <v>Braising mix (chard and kale)</v>
      </c>
      <c r="C411" t="str">
        <v>Red Tail Growers</v>
      </c>
      <c r="D411" s="1">
        <v>121.45</v>
      </c>
      <c r="E411" s="1">
        <v>87</v>
      </c>
      <c r="F411" t="str">
        <v>Yes</v>
      </c>
      <c r="G411" t="str">
        <v>1/2 lb</v>
      </c>
      <c r="H411" s="1">
        <v>5.95</v>
      </c>
      <c r="I411" s="1">
        <v>6.43</v>
      </c>
      <c r="J411" s="2">
        <v>0.4</v>
      </c>
      <c r="K411" s="2">
        <v>0.40000000000000013</v>
      </c>
      <c r="L411" s="2">
        <v>0.5129</v>
      </c>
      <c r="M411" t="str">
        <v/>
      </c>
      <c r="N411" s="1">
        <v>9.424520000000001</v>
      </c>
    </row>
    <row r="412">
      <c r="A412">
        <v>806125</v>
      </c>
      <c r="B412" t="str">
        <v>Organic Spelt Flour</v>
      </c>
      <c r="C412" t="str">
        <v>Camas Country Mill</v>
      </c>
      <c r="D412" s="1">
        <v>120.75</v>
      </c>
      <c r="E412" s="1">
        <v>86.5</v>
      </c>
      <c r="F412" t="str">
        <v>No</v>
      </c>
      <c r="G412" t="str">
        <v>2 lb. Bag</v>
      </c>
      <c r="H412" s="1">
        <v>12.11</v>
      </c>
      <c r="I412" s="1">
        <v>13.08</v>
      </c>
      <c r="J412" s="2">
        <v>0.4</v>
      </c>
      <c r="K412" s="2">
        <v>0.3999999999999999</v>
      </c>
      <c r="L412" s="2">
        <v>0.5121</v>
      </c>
      <c r="M412" t="str">
        <v/>
      </c>
      <c r="N412" s="1">
        <v>9.3702</v>
      </c>
    </row>
    <row r="413">
      <c r="A413">
        <v>805934</v>
      </c>
      <c r="B413" t="str">
        <v>Herb Bundle: Rosemary, Thyme and Sage Combo</v>
      </c>
      <c r="C413" t="str">
        <v>Little Wings</v>
      </c>
      <c r="D413" s="1">
        <v>120.75</v>
      </c>
      <c r="E413" s="1">
        <v>88</v>
      </c>
      <c r="F413" t="str">
        <v>Yes</v>
      </c>
      <c r="G413" t="str">
        <v>each</v>
      </c>
      <c r="H413" s="1">
        <v>2.8</v>
      </c>
      <c r="I413" s="1">
        <v>3.02</v>
      </c>
      <c r="J413" s="2">
        <v>0.4</v>
      </c>
      <c r="K413" s="2">
        <v>0.3999999999999999</v>
      </c>
      <c r="L413" s="2">
        <v>0.51</v>
      </c>
      <c r="M413" t="str">
        <v/>
      </c>
      <c r="N413" s="1">
        <v>9.3702</v>
      </c>
    </row>
    <row r="414">
      <c r="A414">
        <v>1026140</v>
      </c>
      <c r="B414" t="str">
        <v>"It Really Woks!" Deodorant- Cedarwood and Fir</v>
      </c>
      <c r="C414" t="str">
        <v>Granny Smith All Natural</v>
      </c>
      <c r="D414" s="1">
        <v>120</v>
      </c>
      <c r="E414" s="1">
        <v>84</v>
      </c>
      <c r="F414" t="str">
        <v>Yes</v>
      </c>
      <c r="G414" t="str">
        <v>2.5 oz ea</v>
      </c>
      <c r="H414" s="1">
        <v>15</v>
      </c>
      <c r="I414" s="1">
        <v>16.2</v>
      </c>
      <c r="J414" s="2">
        <v>0.4</v>
      </c>
      <c r="K414" s="2">
        <v>0.4285714285714286</v>
      </c>
      <c r="L414" s="2">
        <v>0.5429</v>
      </c>
      <c r="M414" t="str">
        <v>Review</v>
      </c>
      <c r="N414" s="1">
        <v>9.312</v>
      </c>
    </row>
    <row r="415">
      <c r="A415">
        <v>806038</v>
      </c>
      <c r="B415" t="str">
        <v>Gluten Free Chocolate Donut</v>
      </c>
      <c r="C415" t="str">
        <v>Elegant Elephant Baking Co.</v>
      </c>
      <c r="D415" s="1">
        <v>118.44</v>
      </c>
      <c r="E415" s="1">
        <v>84.6</v>
      </c>
      <c r="F415" t="str">
        <v>Yes</v>
      </c>
      <c r="G415" t="str">
        <v>each</v>
      </c>
      <c r="H415" s="1">
        <v>3.29</v>
      </c>
      <c r="I415" s="1">
        <v>3.55</v>
      </c>
      <c r="J415" s="2">
        <v>0.4</v>
      </c>
      <c r="K415" s="2">
        <v>0.3999999999999999</v>
      </c>
      <c r="L415" s="2">
        <v>0.5106</v>
      </c>
      <c r="M415" t="str">
        <v/>
      </c>
      <c r="N415" s="1">
        <v>9.190943999999998</v>
      </c>
    </row>
    <row r="416">
      <c r="A416">
        <v>806144</v>
      </c>
      <c r="B416" t="str">
        <v>Sweet Relish</v>
      </c>
      <c r="C416" t="str">
        <v>Sweet Creek</v>
      </c>
      <c r="D416" s="1">
        <v>117.60000000000001</v>
      </c>
      <c r="E416" s="1">
        <v>84</v>
      </c>
      <c r="F416" t="str">
        <v>No</v>
      </c>
      <c r="G416" t="str">
        <v>16 oz</v>
      </c>
      <c r="H416" s="1">
        <v>7.84</v>
      </c>
      <c r="I416" s="1">
        <v>8.47</v>
      </c>
      <c r="J416" s="2">
        <v>0.4</v>
      </c>
      <c r="K416" s="2">
        <v>0.40000000000000013</v>
      </c>
      <c r="L416" s="2">
        <v>0.5125</v>
      </c>
      <c r="M416" t="str">
        <v/>
      </c>
      <c r="N416" s="1">
        <v>9.125760000000001</v>
      </c>
    </row>
    <row r="417">
      <c r="A417">
        <v>805907</v>
      </c>
      <c r="B417" t="str">
        <v>Fresno Peppers</v>
      </c>
      <c r="C417" t="str">
        <v>Camas Swale Farm</v>
      </c>
      <c r="D417" s="1">
        <v>116.25</v>
      </c>
      <c r="E417" s="1">
        <v>75</v>
      </c>
      <c r="F417" t="str">
        <v>Yes</v>
      </c>
      <c r="G417" t="str">
        <v>1 lb</v>
      </c>
      <c r="H417" s="1">
        <v>7.75</v>
      </c>
      <c r="I417" s="1">
        <v>8.37</v>
      </c>
      <c r="J417" s="2">
        <v>0.4</v>
      </c>
      <c r="K417" s="2">
        <v>0.55</v>
      </c>
      <c r="L417" s="2">
        <v>0.674</v>
      </c>
      <c r="M417" t="str">
        <v>Review</v>
      </c>
      <c r="N417" s="1">
        <v>9.021</v>
      </c>
    </row>
    <row r="418">
      <c r="A418">
        <v>1094108</v>
      </c>
      <c r="B418" t="str">
        <v>Travel Size Bug Repellent Stick</v>
      </c>
      <c r="C418" t="str">
        <v>Granny Smith All Natural</v>
      </c>
      <c r="D418" s="1">
        <v>112.7</v>
      </c>
      <c r="E418" s="1">
        <v>95.20000000000002</v>
      </c>
      <c r="F418" t="str">
        <v>Yes</v>
      </c>
      <c r="G418" t="str">
        <v>0.5 oz ea</v>
      </c>
      <c r="H418" s="1">
        <v>8.33</v>
      </c>
      <c r="I418" s="1">
        <v>9</v>
      </c>
      <c r="J418" s="2">
        <v>0.4</v>
      </c>
      <c r="K418" s="2">
        <v>0.3999999999999999</v>
      </c>
      <c r="L418" s="2">
        <v>0.5126</v>
      </c>
      <c r="M418" t="str">
        <v/>
      </c>
      <c r="N418" s="1">
        <v>8.745519999999999</v>
      </c>
    </row>
    <row r="419">
      <c r="A419">
        <v>936388</v>
      </c>
      <c r="B419" t="str">
        <v>Heidi of the Hills Cheese, 18 Month Aged,  4.8-5.8 oz</v>
      </c>
      <c r="C419" t="str">
        <v>Creamy Cow, LLC</v>
      </c>
      <c r="D419" s="1">
        <v>111.76</v>
      </c>
      <c r="E419" s="1">
        <v>79.84</v>
      </c>
      <c r="F419" t="str">
        <v>No</v>
      </c>
      <c r="G419" t="str">
        <v>4.8-5.8 oz</v>
      </c>
      <c r="H419" s="1">
        <v>13.97</v>
      </c>
      <c r="I419" s="1">
        <v>15.09</v>
      </c>
      <c r="J419" s="2">
        <v>0.4</v>
      </c>
      <c r="K419" s="2">
        <v>0.3997995991983967</v>
      </c>
      <c r="L419" s="2">
        <v>0.512</v>
      </c>
      <c r="M419" t="str">
        <v/>
      </c>
      <c r="N419" s="1">
        <v>8.672576000000001</v>
      </c>
    </row>
    <row r="420">
      <c r="A420">
        <v>812532</v>
      </c>
      <c r="B420" t="str">
        <v>Red Russian Kale</v>
      </c>
      <c r="C420" t="str">
        <v>Little Wings</v>
      </c>
      <c r="D420" s="1">
        <v>110.08</v>
      </c>
      <c r="E420" s="1">
        <v>92</v>
      </c>
      <c r="F420" t="str">
        <v>Yes</v>
      </c>
      <c r="G420" t="str">
        <v>bu</v>
      </c>
      <c r="H420" s="1">
        <v>3.22</v>
      </c>
      <c r="I420" s="1">
        <v>3.48</v>
      </c>
      <c r="J420" s="2">
        <v>0.4</v>
      </c>
      <c r="K420" s="2">
        <v>0.40000000000000013</v>
      </c>
      <c r="L420" s="2">
        <v>0.513</v>
      </c>
      <c r="M420" t="str">
        <v/>
      </c>
      <c r="N420" s="1">
        <v>8.542208</v>
      </c>
    </row>
    <row r="421">
      <c r="A421">
        <v>805790</v>
      </c>
      <c r="B421" t="str">
        <v>Mixed Apple "Seconds"</v>
      </c>
      <c r="C421" t="str">
        <v>Small is Beautiful Farm</v>
      </c>
      <c r="D421" s="1">
        <v>108.36</v>
      </c>
      <c r="E421" s="1">
        <v>77</v>
      </c>
      <c r="F421" t="str">
        <v>Yes</v>
      </c>
      <c r="G421" t="str">
        <v>each</v>
      </c>
      <c r="H421" s="1">
        <v>0.7</v>
      </c>
      <c r="I421" s="1">
        <v>0.76</v>
      </c>
      <c r="J421" s="2">
        <v>0.4</v>
      </c>
      <c r="K421" s="2">
        <v>0.3999999999999999</v>
      </c>
      <c r="L421" s="2">
        <v>0.52</v>
      </c>
      <c r="M421" t="str">
        <v/>
      </c>
      <c r="N421" s="1">
        <v>8.408736000000001</v>
      </c>
    </row>
    <row r="422">
      <c r="A422">
        <v>806063</v>
      </c>
      <c r="B422" t="str">
        <v>Brown Teff Flour</v>
      </c>
      <c r="C422" t="str">
        <v>Camas Country Mill</v>
      </c>
      <c r="D422" s="1">
        <v>108.29</v>
      </c>
      <c r="E422" s="1">
        <v>77.35000000000001</v>
      </c>
      <c r="F422" t="str">
        <v>Yes</v>
      </c>
      <c r="G422" t="str">
        <v>3 lbs</v>
      </c>
      <c r="H422" s="1">
        <v>15.47</v>
      </c>
      <c r="I422" s="1">
        <v>16.71</v>
      </c>
      <c r="J422" s="2">
        <v>0.4</v>
      </c>
      <c r="K422" s="2">
        <v>0.3999999999999999</v>
      </c>
      <c r="L422" s="2">
        <v>0.5122</v>
      </c>
      <c r="M422" t="str">
        <v/>
      </c>
      <c r="N422" s="1">
        <v>8.403304000000002</v>
      </c>
    </row>
    <row r="423">
      <c r="A423">
        <v>897010</v>
      </c>
      <c r="B423" t="str">
        <v>Dry Herb Mix</v>
      </c>
      <c r="C423" t="str">
        <v>River Ranch Oregon Olive OIl</v>
      </c>
      <c r="D423" s="1">
        <v>104.99999999999999</v>
      </c>
      <c r="E423" s="1">
        <v>84</v>
      </c>
      <c r="F423" t="str">
        <v>Yes</v>
      </c>
      <c r="G423" t="str">
        <v>ea 1 ounce jar</v>
      </c>
      <c r="H423" s="1">
        <v>9.8</v>
      </c>
      <c r="I423" s="1">
        <v>10.58</v>
      </c>
      <c r="J423" s="2">
        <v>0.4</v>
      </c>
      <c r="K423" s="2">
        <v>0.40000000000000013</v>
      </c>
      <c r="L423" s="2">
        <v>0.5114</v>
      </c>
      <c r="M423" t="str">
        <v/>
      </c>
      <c r="N423" s="1">
        <v>8.147999999999998</v>
      </c>
    </row>
    <row r="424">
      <c r="A424">
        <v>806102</v>
      </c>
      <c r="B424" t="str">
        <v>Rise &amp; Shine Gluten Free Pancake Mix</v>
      </c>
      <c r="C424" t="str">
        <v>Lonesome Whistle</v>
      </c>
      <c r="D424" s="1">
        <v>104.43999999999998</v>
      </c>
      <c r="E424" s="1">
        <v>74.62</v>
      </c>
      <c r="F424" t="str">
        <v>Yes</v>
      </c>
      <c r="G424" t="str">
        <v>1.6 lbs</v>
      </c>
      <c r="H424" s="1">
        <v>7.46</v>
      </c>
      <c r="I424" s="1">
        <v>8.06</v>
      </c>
      <c r="J424" s="2">
        <v>0.4</v>
      </c>
      <c r="K424" s="2">
        <v>0.39962476547842396</v>
      </c>
      <c r="L424" s="2">
        <v>0.5122</v>
      </c>
      <c r="M424" t="str">
        <v/>
      </c>
      <c r="N424" s="1">
        <v>8.104543999999999</v>
      </c>
    </row>
    <row r="425">
      <c r="A425">
        <v>883799</v>
      </c>
      <c r="B425" t="str">
        <v>Unrendered Beef Tallow</v>
      </c>
      <c r="C425" t="str">
        <v>Deck Family Farm</v>
      </c>
      <c r="D425" s="1">
        <v>104.42000000000002</v>
      </c>
      <c r="E425" s="1">
        <v>61.68</v>
      </c>
      <c r="F425" t="str">
        <v>No</v>
      </c>
      <c r="G425" t="str">
        <v>2.00 - 3.70 lbs</v>
      </c>
      <c r="H425" s="1">
        <v>12.78</v>
      </c>
      <c r="I425" s="1">
        <v>13.8</v>
      </c>
      <c r="J425" s="2">
        <v>0.6574</v>
      </c>
      <c r="K425" s="2">
        <v>0.6575875486381322</v>
      </c>
      <c r="L425" s="2">
        <v>0.7899</v>
      </c>
      <c r="M425" t="str">
        <v/>
      </c>
      <c r="N425" s="1">
        <v>8.102992000000002</v>
      </c>
    </row>
    <row r="426">
      <c r="A426">
        <v>1049948</v>
      </c>
      <c r="B426" t="str">
        <v>Mini Butternut Squash</v>
      </c>
      <c r="C426" t="str">
        <v>Full Farm CSA</v>
      </c>
      <c r="D426" s="1">
        <v>103.6</v>
      </c>
      <c r="E426" s="1">
        <v>74</v>
      </c>
      <c r="F426" t="str">
        <v>Yes</v>
      </c>
      <c r="G426" t="str">
        <v>each</v>
      </c>
      <c r="H426" s="1">
        <v>2.8</v>
      </c>
      <c r="I426" s="1">
        <v>3.02</v>
      </c>
      <c r="J426" s="2">
        <v>0.4</v>
      </c>
      <c r="K426" s="2">
        <v>0.3999999999999999</v>
      </c>
      <c r="L426" s="2">
        <v>0.51</v>
      </c>
      <c r="M426" t="str">
        <v/>
      </c>
      <c r="N426" s="1">
        <v>8.03936</v>
      </c>
    </row>
    <row r="427">
      <c r="A427">
        <v>976168</v>
      </c>
      <c r="B427" t="str">
        <v>French Breakfast Radish</v>
      </c>
      <c r="C427" t="str">
        <v>Grazier's Garden</v>
      </c>
      <c r="D427" s="1">
        <v>103.6</v>
      </c>
      <c r="E427" s="1">
        <v>74</v>
      </c>
      <c r="F427" t="str">
        <v>No</v>
      </c>
      <c r="G427" t="str">
        <v>Bunch</v>
      </c>
      <c r="H427" s="1">
        <v>2.8</v>
      </c>
      <c r="I427" s="1">
        <v>3.02</v>
      </c>
      <c r="J427" s="2">
        <v>0.4</v>
      </c>
      <c r="K427" s="2">
        <v>0.3999999999999999</v>
      </c>
      <c r="L427" s="2">
        <v>0.51</v>
      </c>
      <c r="M427" t="str">
        <v/>
      </c>
      <c r="N427" s="1">
        <v>8.03936</v>
      </c>
    </row>
    <row r="428">
      <c r="A428">
        <v>806109</v>
      </c>
      <c r="B428" t="str">
        <v>Jalapeno Relish</v>
      </c>
      <c r="C428" t="str">
        <v>Sweet Creek</v>
      </c>
      <c r="D428" s="1">
        <v>102.9</v>
      </c>
      <c r="E428" s="1">
        <v>73.5</v>
      </c>
      <c r="F428" t="str">
        <v>Yes</v>
      </c>
      <c r="G428" t="str">
        <v>each</v>
      </c>
      <c r="H428" s="1">
        <v>14.7</v>
      </c>
      <c r="I428" s="1">
        <v>15.88</v>
      </c>
      <c r="J428" s="2">
        <v>0.4</v>
      </c>
      <c r="K428" s="2">
        <v>0.3999999999999999</v>
      </c>
      <c r="L428" s="2">
        <v>0.5124</v>
      </c>
      <c r="M428" t="str">
        <v/>
      </c>
      <c r="N428" s="1">
        <v>7.985040000000001</v>
      </c>
    </row>
    <row r="429">
      <c r="A429">
        <v>964205</v>
      </c>
      <c r="B429" t="str">
        <v>Tropea onion</v>
      </c>
      <c r="C429" t="str">
        <v>Camas Swale Farm</v>
      </c>
      <c r="D429" s="1">
        <v>101.99</v>
      </c>
      <c r="E429" s="1">
        <v>72.85</v>
      </c>
      <c r="F429" t="str">
        <v>No</v>
      </c>
      <c r="G429" t="str">
        <v>bu</v>
      </c>
      <c r="H429" s="1">
        <v>3.29</v>
      </c>
      <c r="I429" s="1">
        <v>3.55</v>
      </c>
      <c r="J429" s="2">
        <v>0.4</v>
      </c>
      <c r="K429" s="2">
        <v>0.3999999999999999</v>
      </c>
      <c r="L429" s="2">
        <v>0.5106</v>
      </c>
      <c r="M429" t="str">
        <v/>
      </c>
      <c r="N429" s="1">
        <v>7.914424</v>
      </c>
    </row>
    <row r="430">
      <c r="A430">
        <v>997517</v>
      </c>
      <c r="B430" t="str">
        <v>Winterbor Mixed Curly Kale Bunch</v>
      </c>
      <c r="C430" t="str">
        <v>Grazier's Garden</v>
      </c>
      <c r="D430" s="1">
        <v>100.8</v>
      </c>
      <c r="E430" s="1">
        <v>72</v>
      </c>
      <c r="F430" t="str">
        <v>No</v>
      </c>
      <c r="G430" t="str">
        <v>bu</v>
      </c>
      <c r="H430" s="1">
        <v>4.2</v>
      </c>
      <c r="I430" s="1">
        <v>4.54</v>
      </c>
      <c r="J430" s="2">
        <v>0.4</v>
      </c>
      <c r="K430" s="2">
        <v>0.40000000000000013</v>
      </c>
      <c r="L430" s="2">
        <v>0.5133</v>
      </c>
      <c r="M430" t="str">
        <v/>
      </c>
      <c r="N430" s="1">
        <v>7.82208</v>
      </c>
    </row>
    <row r="431">
      <c r="A431">
        <v>1058760</v>
      </c>
      <c r="B431" t="str">
        <v>Pea Shoot Microgreens</v>
      </c>
      <c r="C431" t="str">
        <v>Organically Grown Company</v>
      </c>
      <c r="D431" s="1">
        <v>99.19</v>
      </c>
      <c r="E431" s="1">
        <v>70.85</v>
      </c>
      <c r="F431" t="str">
        <v>No</v>
      </c>
      <c r="G431" t="str">
        <v>2.5 oz ea</v>
      </c>
      <c r="H431" s="1">
        <v>7.63</v>
      </c>
      <c r="I431" s="1">
        <v>8.24</v>
      </c>
      <c r="J431" s="2">
        <v>0.4</v>
      </c>
      <c r="K431" s="2">
        <v>0.3999999999999999</v>
      </c>
      <c r="L431" s="2">
        <v>0.5119</v>
      </c>
      <c r="M431" t="str">
        <v/>
      </c>
      <c r="N431" s="1">
        <v>7.697144</v>
      </c>
    </row>
    <row r="432">
      <c r="A432">
        <v>806086</v>
      </c>
      <c r="B432" t="str">
        <v>Einkorn Fusilli</v>
      </c>
      <c r="C432" t="str">
        <v>Lonesome Whistle</v>
      </c>
      <c r="D432" s="1">
        <v>98.86000000000001</v>
      </c>
      <c r="E432" s="1">
        <v>69.93</v>
      </c>
      <c r="F432" t="str">
        <v>No</v>
      </c>
      <c r="G432" t="str">
        <v>0.5 lb bag</v>
      </c>
      <c r="H432" s="1">
        <v>4.66</v>
      </c>
      <c r="I432" s="1">
        <v>5.03</v>
      </c>
      <c r="J432" s="2">
        <v>0.4</v>
      </c>
      <c r="K432" s="2">
        <v>0.3993993993993994</v>
      </c>
      <c r="L432" s="2">
        <v>0.5105</v>
      </c>
      <c r="M432" t="str">
        <v/>
      </c>
      <c r="N432" s="1">
        <v>7.671536000000001</v>
      </c>
    </row>
    <row r="433">
      <c r="A433">
        <v>1022551</v>
      </c>
      <c r="B433" t="str">
        <v>Travel Size Healing Stick</v>
      </c>
      <c r="C433" t="str">
        <v>Granny Smith All Natural</v>
      </c>
      <c r="D433" s="1">
        <v>98</v>
      </c>
      <c r="E433" s="1">
        <v>68.60000000000001</v>
      </c>
      <c r="F433" t="str">
        <v>Yes</v>
      </c>
      <c r="G433" t="str">
        <v>0.35 oz ea</v>
      </c>
      <c r="H433" s="1">
        <v>7</v>
      </c>
      <c r="I433" s="1">
        <v>7.56</v>
      </c>
      <c r="J433" s="2">
        <v>0.4</v>
      </c>
      <c r="K433" s="2">
        <v>0.4285714285714284</v>
      </c>
      <c r="L433" s="2">
        <v>0.5429</v>
      </c>
      <c r="M433" t="str">
        <v>Review</v>
      </c>
      <c r="N433" s="1">
        <v>7.6048</v>
      </c>
    </row>
    <row r="434">
      <c r="A434">
        <v>1091600</v>
      </c>
      <c r="B434" t="str">
        <v>Kale Raab</v>
      </c>
      <c r="C434" t="str">
        <v>Grazier's Garden</v>
      </c>
      <c r="D434" s="1">
        <v>98</v>
      </c>
      <c r="E434" s="1">
        <v>70</v>
      </c>
      <c r="F434" t="str">
        <v>No</v>
      </c>
      <c r="G434" t="str">
        <v>bu</v>
      </c>
      <c r="H434" s="1">
        <v>4.9</v>
      </c>
      <c r="I434" s="1">
        <v>5.29</v>
      </c>
      <c r="J434" s="2">
        <v>0.4</v>
      </c>
      <c r="K434" s="2">
        <v>0.40000000000000013</v>
      </c>
      <c r="L434" s="2">
        <v>0.5114</v>
      </c>
      <c r="M434" t="str">
        <v/>
      </c>
      <c r="N434" s="1">
        <v>7.6048</v>
      </c>
    </row>
    <row r="435">
      <c r="A435">
        <v>1108544</v>
      </c>
      <c r="B435" t="str">
        <v>Purple Radish</v>
      </c>
      <c r="C435" t="str">
        <v>Little Wings</v>
      </c>
      <c r="D435" s="1">
        <v>98</v>
      </c>
      <c r="E435" s="1">
        <v>78.75</v>
      </c>
      <c r="F435" t="str">
        <v>No</v>
      </c>
      <c r="G435" t="str">
        <v>bu</v>
      </c>
      <c r="H435" s="1">
        <v>3.15</v>
      </c>
      <c r="I435" s="1">
        <v>3.4</v>
      </c>
      <c r="J435" s="2">
        <v>0.4</v>
      </c>
      <c r="K435" s="2">
        <v>0.3999999999999999</v>
      </c>
      <c r="L435" s="2">
        <v>0.5111</v>
      </c>
      <c r="M435" t="str">
        <v/>
      </c>
      <c r="N435" s="1">
        <v>7.6048</v>
      </c>
    </row>
    <row r="436">
      <c r="A436">
        <v>806032</v>
      </c>
      <c r="B436" t="str">
        <v>Gluten Free Cheddar Rolls</v>
      </c>
      <c r="C436" t="str">
        <v>Elegant Elephant Baking Co.</v>
      </c>
      <c r="D436" s="1">
        <v>96.25</v>
      </c>
      <c r="E436" s="1">
        <v>68.75</v>
      </c>
      <c r="F436" t="str">
        <v>Yes</v>
      </c>
      <c r="G436" t="str">
        <v>bag of 4</v>
      </c>
      <c r="H436" s="1">
        <v>8.75</v>
      </c>
      <c r="I436" s="1">
        <v>9.45</v>
      </c>
      <c r="J436" s="2">
        <v>0.4</v>
      </c>
      <c r="K436" s="2">
        <v>0.3999999999999999</v>
      </c>
      <c r="L436" s="2">
        <v>0.512</v>
      </c>
      <c r="M436" t="str">
        <v/>
      </c>
      <c r="N436" s="1">
        <v>7.469</v>
      </c>
    </row>
    <row r="437">
      <c r="A437">
        <v>879552</v>
      </c>
      <c r="B437" t="str">
        <v>Green Garlic</v>
      </c>
      <c r="C437" t="str">
        <v>Red Tail Growers</v>
      </c>
      <c r="D437" s="1">
        <v>95.2</v>
      </c>
      <c r="E437" s="1">
        <v>68</v>
      </c>
      <c r="F437" t="str">
        <v>No</v>
      </c>
      <c r="G437" t="str">
        <v>bu</v>
      </c>
      <c r="H437" s="1">
        <v>2.8</v>
      </c>
      <c r="I437" s="1">
        <v>3.02</v>
      </c>
      <c r="J437" s="2">
        <v>0.4</v>
      </c>
      <c r="K437" s="2">
        <v>0.3999999999999999</v>
      </c>
      <c r="L437" s="2">
        <v>0.51</v>
      </c>
      <c r="M437" t="str">
        <v/>
      </c>
      <c r="N437" s="1">
        <v>7.38752</v>
      </c>
    </row>
    <row r="438">
      <c r="A438">
        <v>1108430</v>
      </c>
      <c r="B438" t="str">
        <v>Baby Bok Choi</v>
      </c>
      <c r="C438" t="str">
        <v>Little Wings</v>
      </c>
      <c r="D438" s="1">
        <v>94.5</v>
      </c>
      <c r="E438" s="1">
        <v>67.5</v>
      </c>
      <c r="F438" t="str">
        <v>No</v>
      </c>
      <c r="G438" t="str">
        <v>Bunch</v>
      </c>
      <c r="H438" s="1">
        <v>3.15</v>
      </c>
      <c r="I438" s="1">
        <v>3.4</v>
      </c>
      <c r="J438" s="2">
        <v>0.4</v>
      </c>
      <c r="K438" s="2">
        <v>0.3999999999999999</v>
      </c>
      <c r="L438" s="2">
        <v>0.5111</v>
      </c>
      <c r="M438" t="str">
        <v/>
      </c>
      <c r="N438" s="1">
        <v>7.333200000000001</v>
      </c>
    </row>
    <row r="439">
      <c r="A439">
        <v>1072323</v>
      </c>
      <c r="B439" t="str">
        <v>Dried Heirloom Tomatoes</v>
      </c>
      <c r="C439" t="str">
        <v>Small is Beautiful Farm</v>
      </c>
      <c r="D439" s="1">
        <v>91.98</v>
      </c>
      <c r="E439" s="1">
        <v>65</v>
      </c>
      <c r="F439" t="str">
        <v>No</v>
      </c>
      <c r="G439" t="str">
        <v>2 oz bag</v>
      </c>
      <c r="H439" s="1">
        <v>9.1</v>
      </c>
      <c r="I439" s="1">
        <v>9.83</v>
      </c>
      <c r="J439" s="2">
        <v>0.4</v>
      </c>
      <c r="K439" s="2">
        <v>0.3999999999999999</v>
      </c>
      <c r="L439" s="2">
        <v>0.5123</v>
      </c>
      <c r="M439" t="str">
        <v/>
      </c>
      <c r="N439" s="1">
        <v>7.137648</v>
      </c>
    </row>
    <row r="440">
      <c r="A440">
        <v>975655</v>
      </c>
      <c r="B440" t="str">
        <v>Frozen Golden Cherry Tomatoes</v>
      </c>
      <c r="C440" t="str">
        <v>Grazier's Garden</v>
      </c>
      <c r="D440" s="1">
        <v>89.6</v>
      </c>
      <c r="E440" s="1">
        <v>64</v>
      </c>
      <c r="F440" t="str">
        <v>No</v>
      </c>
      <c r="G440" t="str">
        <v>lb</v>
      </c>
      <c r="H440" s="1">
        <v>5.6</v>
      </c>
      <c r="I440" s="1">
        <v>6.05</v>
      </c>
      <c r="J440" s="2">
        <v>0.4</v>
      </c>
      <c r="K440" s="2">
        <v>0.3999999999999999</v>
      </c>
      <c r="L440" s="2">
        <v>0.5125</v>
      </c>
      <c r="M440" t="str">
        <v/>
      </c>
      <c r="N440" s="1">
        <v>6.952959999999999</v>
      </c>
    </row>
    <row r="441">
      <c r="A441">
        <v>899373</v>
      </c>
      <c r="B441" t="str">
        <v>Tropea onion</v>
      </c>
      <c r="C441" t="str">
        <v>Full Farm CSA</v>
      </c>
      <c r="D441" s="1">
        <v>89.32000000000001</v>
      </c>
      <c r="E441" s="1">
        <v>63.8</v>
      </c>
      <c r="F441" t="str">
        <v>No</v>
      </c>
      <c r="G441" t="str">
        <v>lb</v>
      </c>
      <c r="H441" s="1">
        <v>3.08</v>
      </c>
      <c r="I441" s="1">
        <v>3.33</v>
      </c>
      <c r="J441" s="2">
        <v>0.4</v>
      </c>
      <c r="K441" s="2">
        <v>0.3999999999999999</v>
      </c>
      <c r="L441" s="2">
        <v>0.5136</v>
      </c>
      <c r="M441" t="str">
        <v/>
      </c>
      <c r="N441" s="1">
        <v>6.9312320000000005</v>
      </c>
    </row>
    <row r="442">
      <c r="A442">
        <v>897631</v>
      </c>
      <c r="B442" t="str">
        <v>Dark Northern Rye Flour</v>
      </c>
      <c r="C442" t="str">
        <v>Lonesome Whistle</v>
      </c>
      <c r="D442" s="1">
        <v>88.19999999999999</v>
      </c>
      <c r="E442" s="1">
        <v>63</v>
      </c>
      <c r="F442" t="str">
        <v>Yes</v>
      </c>
      <c r="G442" t="str">
        <v>1.6 lbs</v>
      </c>
      <c r="H442" s="1">
        <v>6.3</v>
      </c>
      <c r="I442" s="1">
        <v>6.8</v>
      </c>
      <c r="J442" s="2">
        <v>0.4</v>
      </c>
      <c r="K442" s="2">
        <v>0.3999999999999999</v>
      </c>
      <c r="L442" s="2">
        <v>0.5111</v>
      </c>
      <c r="M442" t="str">
        <v/>
      </c>
      <c r="N442" s="1">
        <v>6.844319999999999</v>
      </c>
    </row>
    <row r="443">
      <c r="A443">
        <v>982583</v>
      </c>
      <c r="B443" t="str">
        <v>Green Kohlrabi</v>
      </c>
      <c r="C443" t="str">
        <v>Little Wings</v>
      </c>
      <c r="D443" s="1">
        <v>88.19999999999999</v>
      </c>
      <c r="E443" s="1">
        <v>63</v>
      </c>
      <c r="F443" t="str">
        <v>No</v>
      </c>
      <c r="G443" t="str">
        <v>1 bunch</v>
      </c>
      <c r="H443" s="1">
        <v>3.15</v>
      </c>
      <c r="I443" s="1">
        <v>3.4</v>
      </c>
      <c r="J443" s="2">
        <v>0.4</v>
      </c>
      <c r="K443" s="2">
        <v>0.3999999999999999</v>
      </c>
      <c r="L443" s="2">
        <v>0.5111</v>
      </c>
      <c r="M443" t="str">
        <v/>
      </c>
      <c r="N443" s="1">
        <v>6.844319999999999</v>
      </c>
    </row>
    <row r="444">
      <c r="A444">
        <v>1026137</v>
      </c>
      <c r="B444" t="str">
        <v>Shampoo Bar-  Lemongrass</v>
      </c>
      <c r="C444" t="str">
        <v>Granny Smith All Natural</v>
      </c>
      <c r="D444" s="1">
        <v>88</v>
      </c>
      <c r="E444" s="1">
        <v>65.45</v>
      </c>
      <c r="F444" t="str">
        <v>Yes</v>
      </c>
      <c r="G444" t="str">
        <v>4.5 oz ea</v>
      </c>
      <c r="H444" s="1">
        <v>8</v>
      </c>
      <c r="I444" s="1">
        <v>8.64</v>
      </c>
      <c r="J444" s="2">
        <v>0.4</v>
      </c>
      <c r="K444" s="2">
        <v>0.3445378151260503</v>
      </c>
      <c r="L444" s="2">
        <v>0.4521</v>
      </c>
      <c r="M444" t="str">
        <v>Review</v>
      </c>
      <c r="N444" s="1">
        <v>6.8288</v>
      </c>
    </row>
    <row r="445">
      <c r="A445">
        <v>836358</v>
      </c>
      <c r="B445" t="str">
        <v>Lucianna Toma Rustica Cheese, 4 Month Aged, 4.8-5.8 oz</v>
      </c>
      <c r="C445" t="str">
        <v>Creamy Cow, LLC</v>
      </c>
      <c r="D445" s="1">
        <v>87.99000000000001</v>
      </c>
      <c r="E445" s="1">
        <v>62.86</v>
      </c>
      <c r="F445" t="str">
        <v>No</v>
      </c>
      <c r="G445" t="str">
        <v>4.8-5.8 oz</v>
      </c>
      <c r="H445" s="1">
        <v>12.57</v>
      </c>
      <c r="I445" s="1">
        <v>13.58</v>
      </c>
      <c r="J445" s="2">
        <v>0.4</v>
      </c>
      <c r="K445" s="2">
        <v>0.3997772828507795</v>
      </c>
      <c r="L445" s="2">
        <v>0.5122</v>
      </c>
      <c r="M445" t="str">
        <v/>
      </c>
      <c r="N445" s="1">
        <v>6.828024000000001</v>
      </c>
    </row>
    <row r="446">
      <c r="A446">
        <v>964209</v>
      </c>
      <c r="B446" t="str">
        <v>Fresh Sage</v>
      </c>
      <c r="C446" t="str">
        <v>Red Tail Growers</v>
      </c>
      <c r="D446" s="1">
        <v>87.85</v>
      </c>
      <c r="E446" s="1">
        <v>70</v>
      </c>
      <c r="F446" t="str">
        <v>Yes</v>
      </c>
      <c r="G446" t="str">
        <v>each</v>
      </c>
      <c r="H446" s="1">
        <v>2.8</v>
      </c>
      <c r="I446" s="1">
        <v>3.02</v>
      </c>
      <c r="J446" s="2">
        <v>0.4</v>
      </c>
      <c r="K446" s="2">
        <v>0.3999999999999999</v>
      </c>
      <c r="L446" s="2">
        <v>0.51</v>
      </c>
      <c r="M446" t="str">
        <v/>
      </c>
      <c r="N446" s="1">
        <v>6.817159999999999</v>
      </c>
    </row>
    <row r="447">
      <c r="A447">
        <v>825840</v>
      </c>
      <c r="B447" t="str">
        <v>Lamb Shank Osso Buco</v>
      </c>
      <c r="C447" t="str">
        <v>Deck Family Farm</v>
      </c>
      <c r="D447" s="1">
        <v>87.42</v>
      </c>
      <c r="E447" s="1">
        <v>47.35</v>
      </c>
      <c r="F447" t="str">
        <v>No</v>
      </c>
      <c r="G447" t="str">
        <v>1.10 - 1.40 lbs</v>
      </c>
      <c r="H447" s="1">
        <v>15.7</v>
      </c>
      <c r="I447" s="1">
        <v>16.96</v>
      </c>
      <c r="J447" s="2">
        <v>0.6574</v>
      </c>
      <c r="K447" s="2">
        <v>0.6578669482576556</v>
      </c>
      <c r="L447" s="2">
        <v>0.7909</v>
      </c>
      <c r="M447" t="str">
        <v/>
      </c>
      <c r="N447" s="1">
        <v>6.783792000000001</v>
      </c>
    </row>
    <row r="448">
      <c r="A448">
        <v>805751</v>
      </c>
      <c r="B448" t="str">
        <v>Sedum Rupestre "Blue Spruce"</v>
      </c>
      <c r="C448" t="str">
        <v>RL Plants &amp; Home Goods</v>
      </c>
      <c r="D448" s="1">
        <v>86.80000000000001</v>
      </c>
      <c r="E448" s="1">
        <v>58</v>
      </c>
      <c r="F448" t="str">
        <v>Yes</v>
      </c>
      <c r="G448" t="str">
        <v>each</v>
      </c>
      <c r="H448" s="1">
        <v>5.6</v>
      </c>
      <c r="I448" s="1">
        <v>6.05</v>
      </c>
      <c r="J448" s="2">
        <v>0.4</v>
      </c>
      <c r="K448" s="2">
        <v>0.3999999999999999</v>
      </c>
      <c r="L448" s="2">
        <v>0.5125</v>
      </c>
      <c r="M448" t="str">
        <v/>
      </c>
      <c r="N448" s="1">
        <v>6.73568</v>
      </c>
    </row>
    <row r="449">
      <c r="A449">
        <v>1128173</v>
      </c>
      <c r="B449" t="str">
        <v>Salad Turnips (Hakurei)</v>
      </c>
      <c r="C449" t="str">
        <v>Grazier's Garden</v>
      </c>
      <c r="D449" s="1">
        <v>84.28</v>
      </c>
      <c r="E449" s="1">
        <v>60.199999999999996</v>
      </c>
      <c r="F449" t="str">
        <v>No</v>
      </c>
      <c r="G449" t="str">
        <v>bu</v>
      </c>
      <c r="H449" s="1">
        <v>3.01</v>
      </c>
      <c r="I449" s="1">
        <v>3.25</v>
      </c>
      <c r="J449" s="2">
        <v>0.4</v>
      </c>
      <c r="K449" s="2">
        <v>0.3999999999999999</v>
      </c>
      <c r="L449" s="2">
        <v>0.5116</v>
      </c>
      <c r="M449" t="str">
        <v/>
      </c>
      <c r="N449" s="1">
        <v>6.540128</v>
      </c>
    </row>
    <row r="450">
      <c r="A450">
        <v>806080</v>
      </c>
      <c r="B450" t="str">
        <v>Cayenne Kettle Corn</v>
      </c>
      <c r="C450" t="str">
        <v>Lonesome Whistle</v>
      </c>
      <c r="D450" s="1">
        <v>84</v>
      </c>
      <c r="E450" s="1">
        <v>60</v>
      </c>
      <c r="F450" t="str">
        <v>Yes</v>
      </c>
      <c r="G450" t="str">
        <v>0.4 lb bag</v>
      </c>
      <c r="H450" s="1">
        <v>5.6</v>
      </c>
      <c r="I450" s="1">
        <v>6.05</v>
      </c>
      <c r="J450" s="2">
        <v>0.4</v>
      </c>
      <c r="K450" s="2">
        <v>0.3999999999999999</v>
      </c>
      <c r="L450" s="2">
        <v>0.5125</v>
      </c>
      <c r="M450" t="str">
        <v/>
      </c>
      <c r="N450" s="1">
        <v>6.5184</v>
      </c>
    </row>
    <row r="451">
      <c r="A451">
        <v>1042575</v>
      </c>
      <c r="B451" t="str">
        <v>Popping Corn</v>
      </c>
      <c r="C451" t="str">
        <v>Small is Beautiful Farm</v>
      </c>
      <c r="D451" s="1">
        <v>84</v>
      </c>
      <c r="E451" s="1">
        <v>60</v>
      </c>
      <c r="F451" t="str">
        <v>No</v>
      </c>
      <c r="G451" t="str">
        <v>1 lb bag</v>
      </c>
      <c r="H451" s="1">
        <v>8.4</v>
      </c>
      <c r="I451" s="1">
        <v>9.07</v>
      </c>
      <c r="J451" s="2">
        <v>0.4</v>
      </c>
      <c r="K451" s="2">
        <v>0.40000000000000013</v>
      </c>
      <c r="L451" s="2">
        <v>0.5117</v>
      </c>
      <c r="M451" t="str">
        <v/>
      </c>
      <c r="N451" s="1">
        <v>6.5184</v>
      </c>
    </row>
    <row r="452">
      <c r="A452">
        <v>900154</v>
      </c>
      <c r="B452" t="str">
        <v>Holly's Dog Biscuit Mix</v>
      </c>
      <c r="C452" t="str">
        <v>Camas Country Mill</v>
      </c>
      <c r="D452" s="1">
        <v>84</v>
      </c>
      <c r="E452" s="1">
        <v>60</v>
      </c>
      <c r="F452" t="str">
        <v>No</v>
      </c>
      <c r="G452" t="str">
        <v>3 lb bag</v>
      </c>
      <c r="H452" s="1">
        <v>14</v>
      </c>
      <c r="I452" s="1">
        <v>15.12</v>
      </c>
      <c r="J452" s="2">
        <v>0.4</v>
      </c>
      <c r="K452" s="2">
        <v>0.3999999999999999</v>
      </c>
      <c r="L452" s="2">
        <v>0.512</v>
      </c>
      <c r="M452" t="str">
        <v/>
      </c>
      <c r="N452" s="1">
        <v>6.5184</v>
      </c>
    </row>
    <row r="453">
      <c r="A453">
        <v>991582</v>
      </c>
      <c r="B453" t="str">
        <v>Frozen Blackberries</v>
      </c>
      <c r="C453" t="str">
        <v>Grazier's Garden</v>
      </c>
      <c r="D453" s="1">
        <v>84</v>
      </c>
      <c r="E453" s="1">
        <v>60</v>
      </c>
      <c r="F453" t="str">
        <v>No</v>
      </c>
      <c r="G453" t="str">
        <v>lb</v>
      </c>
      <c r="H453" s="1">
        <v>14</v>
      </c>
      <c r="I453" s="1">
        <v>15.12</v>
      </c>
      <c r="J453" s="2">
        <v>0.4</v>
      </c>
      <c r="K453" s="2">
        <v>0.3999999999999999</v>
      </c>
      <c r="L453" s="2">
        <v>0.512</v>
      </c>
      <c r="M453" t="str">
        <v/>
      </c>
      <c r="N453" s="1">
        <v>6.5184</v>
      </c>
    </row>
    <row r="454">
      <c r="A454">
        <v>805866</v>
      </c>
      <c r="B454" t="str">
        <v>Ho mi Zi (asian mustard heads)</v>
      </c>
      <c r="C454" t="str">
        <v>Camas Swale Farm</v>
      </c>
      <c r="D454" s="1">
        <v>83.99999999999999</v>
      </c>
      <c r="E454" s="1">
        <v>60</v>
      </c>
      <c r="F454" t="str">
        <v>No</v>
      </c>
      <c r="G454" t="str">
        <v>each</v>
      </c>
      <c r="H454" s="1">
        <v>2.8</v>
      </c>
      <c r="I454" s="1">
        <v>3.02</v>
      </c>
      <c r="J454" s="2">
        <v>0.4</v>
      </c>
      <c r="K454" s="2">
        <v>0.3999999999999999</v>
      </c>
      <c r="L454" s="2">
        <v>0.51</v>
      </c>
      <c r="M454" t="str">
        <v/>
      </c>
      <c r="N454" s="1">
        <v>6.518399999999999</v>
      </c>
    </row>
    <row r="455">
      <c r="A455">
        <v>986027</v>
      </c>
      <c r="B455" t="str">
        <v>Shishito Peppers</v>
      </c>
      <c r="C455" t="str">
        <v>Grazier's Garden</v>
      </c>
      <c r="D455" s="1">
        <v>83.58</v>
      </c>
      <c r="E455" s="1">
        <v>59.7</v>
      </c>
      <c r="F455" t="str">
        <v>No</v>
      </c>
      <c r="G455" t="str">
        <v>1/2 lb</v>
      </c>
      <c r="H455" s="1">
        <v>4.2</v>
      </c>
      <c r="I455" s="1">
        <v>4.54</v>
      </c>
      <c r="J455" s="2">
        <v>0.4</v>
      </c>
      <c r="K455" s="2">
        <v>0.40000000000000013</v>
      </c>
      <c r="L455" s="2">
        <v>0.5133</v>
      </c>
      <c r="M455" t="str">
        <v/>
      </c>
      <c r="N455" s="1">
        <v>6.485808</v>
      </c>
    </row>
    <row r="456">
      <c r="A456">
        <v>1106688</v>
      </c>
      <c r="B456" t="str">
        <v>Chunks of Sweetmeat Squash</v>
      </c>
      <c r="C456" t="str">
        <v>Small is Beautiful Farm</v>
      </c>
      <c r="D456" s="1">
        <v>78.39999999999999</v>
      </c>
      <c r="E456" s="1">
        <v>56</v>
      </c>
      <c r="F456" t="str">
        <v>No</v>
      </c>
      <c r="G456" t="str">
        <v>bag</v>
      </c>
      <c r="H456" s="1">
        <v>5.6</v>
      </c>
      <c r="I456" s="1">
        <v>6.05</v>
      </c>
      <c r="J456" s="2">
        <v>0.4</v>
      </c>
      <c r="K456" s="2">
        <v>0.3999999999999999</v>
      </c>
      <c r="L456" s="2">
        <v>0.5125</v>
      </c>
      <c r="M456" t="str">
        <v/>
      </c>
      <c r="N456" s="1">
        <v>6.0838399999999995</v>
      </c>
    </row>
    <row r="457">
      <c r="A457">
        <v>805943</v>
      </c>
      <c r="B457" t="str">
        <v>Red Jimmy Nardello Peppers</v>
      </c>
      <c r="C457" t="str">
        <v>Little Wings</v>
      </c>
      <c r="D457" s="1">
        <v>78.39999999999999</v>
      </c>
      <c r="E457" s="1">
        <v>56</v>
      </c>
      <c r="F457" t="str">
        <v>No</v>
      </c>
      <c r="G457" t="str">
        <v>1 lb</v>
      </c>
      <c r="H457" s="1">
        <v>5.6</v>
      </c>
      <c r="I457" s="1">
        <v>6.05</v>
      </c>
      <c r="J457" s="2">
        <v>0.4</v>
      </c>
      <c r="K457" s="2">
        <v>0.3999999999999999</v>
      </c>
      <c r="L457" s="2">
        <v>0.5125</v>
      </c>
      <c r="M457" t="str">
        <v/>
      </c>
      <c r="N457" s="1">
        <v>6.0838399999999995</v>
      </c>
    </row>
    <row r="458">
      <c r="A458">
        <v>805874</v>
      </c>
      <c r="B458" t="str">
        <v>Kale Mix</v>
      </c>
      <c r="C458" t="str">
        <v>Red Tail Growers</v>
      </c>
      <c r="D458" s="1">
        <v>77.35</v>
      </c>
      <c r="E458" s="1">
        <v>55.25</v>
      </c>
      <c r="F458" t="str">
        <v>Yes</v>
      </c>
      <c r="G458" t="str">
        <v>1/2 lb</v>
      </c>
      <c r="H458" s="1">
        <v>5.95</v>
      </c>
      <c r="I458" s="1">
        <v>6.43</v>
      </c>
      <c r="J458" s="2">
        <v>0.4</v>
      </c>
      <c r="K458" s="2">
        <v>0.40000000000000013</v>
      </c>
      <c r="L458" s="2">
        <v>0.5129</v>
      </c>
      <c r="M458" t="str">
        <v/>
      </c>
      <c r="N458" s="1">
        <v>6.0023599999999995</v>
      </c>
    </row>
    <row r="459">
      <c r="A459">
        <v>881823</v>
      </c>
      <c r="B459" t="str">
        <v>Handmade Birch Wood Coasters –Set of 2</v>
      </c>
      <c r="C459" t="str">
        <v>RL Plants &amp; Home Goods</v>
      </c>
      <c r="D459" s="1">
        <v>77</v>
      </c>
      <c r="E459" s="1">
        <v>55</v>
      </c>
      <c r="F459" t="str">
        <v>Yes</v>
      </c>
      <c r="G459" t="str">
        <v>2 pack</v>
      </c>
      <c r="H459" s="1">
        <v>7</v>
      </c>
      <c r="I459" s="1">
        <v>7.56</v>
      </c>
      <c r="J459" s="2">
        <v>0.4</v>
      </c>
      <c r="K459" s="2">
        <v>0.3999999999999999</v>
      </c>
      <c r="L459" s="2">
        <v>0.512</v>
      </c>
      <c r="M459" t="str">
        <v/>
      </c>
      <c r="N459" s="1">
        <v>5.9752</v>
      </c>
    </row>
    <row r="460">
      <c r="A460">
        <v>1129571</v>
      </c>
      <c r="B460" t="str">
        <v>Green Kohlrabi</v>
      </c>
      <c r="C460" t="str">
        <v>Little Wings</v>
      </c>
      <c r="D460" s="1">
        <v>76.3</v>
      </c>
      <c r="E460" s="1">
        <v>60.75</v>
      </c>
      <c r="F460" t="str">
        <v>No</v>
      </c>
      <c r="G460" t="str">
        <v>1 lb</v>
      </c>
      <c r="H460" s="1">
        <v>3.15</v>
      </c>
      <c r="I460" s="1">
        <v>3.4</v>
      </c>
      <c r="J460" s="2">
        <v>0.4</v>
      </c>
      <c r="K460" s="2">
        <v>0.3999999999999999</v>
      </c>
      <c r="L460" s="2">
        <v>0.5111</v>
      </c>
      <c r="M460" t="str">
        <v/>
      </c>
      <c r="N460" s="1">
        <v>5.92088</v>
      </c>
    </row>
    <row r="461">
      <c r="A461">
        <v>1133120</v>
      </c>
      <c r="B461" t="str">
        <v>Baby Sweet Onion</v>
      </c>
      <c r="C461" t="str">
        <v>Camas Swale Farm</v>
      </c>
      <c r="D461" s="1">
        <v>73.5</v>
      </c>
      <c r="E461" s="1">
        <v>52.5</v>
      </c>
      <c r="F461" t="str">
        <v>No</v>
      </c>
      <c r="G461" t="str">
        <v>bunch</v>
      </c>
      <c r="H461" s="1">
        <v>3.5</v>
      </c>
      <c r="I461" s="1">
        <v>3.78</v>
      </c>
      <c r="J461" s="2">
        <v>0.4</v>
      </c>
      <c r="K461" s="2">
        <v>0.3999999999999999</v>
      </c>
      <c r="L461" s="2">
        <v>0.512</v>
      </c>
      <c r="M461" t="str">
        <v/>
      </c>
      <c r="N461" s="1">
        <v>5.7036</v>
      </c>
    </row>
    <row r="462">
      <c r="A462">
        <v>939774</v>
      </c>
      <c r="B462" t="str">
        <v>Lamb Heart</v>
      </c>
      <c r="C462" t="str">
        <v>Deck Family Farm</v>
      </c>
      <c r="D462" s="1">
        <v>72.81</v>
      </c>
      <c r="E462" s="1">
        <v>43.92</v>
      </c>
      <c r="F462" t="str">
        <v>No</v>
      </c>
      <c r="G462" t="str">
        <v>2 pack, 0.8 - 1.1 lbs</v>
      </c>
      <c r="H462" s="1">
        <v>8.09</v>
      </c>
      <c r="I462" s="1">
        <v>8.74</v>
      </c>
      <c r="J462" s="2">
        <v>0.6574</v>
      </c>
      <c r="K462" s="2">
        <v>0.6577868852459017</v>
      </c>
      <c r="L462" s="2">
        <v>0.791</v>
      </c>
      <c r="M462" t="str">
        <v/>
      </c>
      <c r="N462" s="1">
        <v>5.650056</v>
      </c>
    </row>
    <row r="463">
      <c r="A463">
        <v>1057489</v>
      </c>
      <c r="B463" t="str">
        <v>Shampoo Bar-  Lavender</v>
      </c>
      <c r="C463" t="str">
        <v>Granny Smith All Natural</v>
      </c>
      <c r="D463" s="1">
        <v>72</v>
      </c>
      <c r="E463" s="1">
        <v>53.550000000000004</v>
      </c>
      <c r="F463" t="str">
        <v>Yes</v>
      </c>
      <c r="G463" t="str">
        <v>4.5 oz ea</v>
      </c>
      <c r="H463" s="1">
        <v>8</v>
      </c>
      <c r="I463" s="1">
        <v>8.64</v>
      </c>
      <c r="J463" s="2">
        <v>0.4</v>
      </c>
      <c r="K463" s="2">
        <v>0.3445378151260503</v>
      </c>
      <c r="L463" s="2">
        <v>0.4521</v>
      </c>
      <c r="M463" t="str">
        <v>Review</v>
      </c>
      <c r="N463" s="1">
        <v>5.587199999999999</v>
      </c>
    </row>
    <row r="464">
      <c r="A464">
        <v>1056158</v>
      </c>
      <c r="B464" t="str">
        <v>Cauliflower</v>
      </c>
      <c r="C464" t="str">
        <v>Grazier's Garden</v>
      </c>
      <c r="D464" s="1">
        <v>70</v>
      </c>
      <c r="E464" s="1">
        <v>50</v>
      </c>
      <c r="F464" t="str">
        <v>No</v>
      </c>
      <c r="G464" t="str">
        <v>ea</v>
      </c>
      <c r="H464" s="1">
        <v>7</v>
      </c>
      <c r="I464" s="1">
        <v>7.56</v>
      </c>
      <c r="J464" s="2">
        <v>0.4</v>
      </c>
      <c r="K464" s="2">
        <v>0.3999999999999999</v>
      </c>
      <c r="L464" s="2">
        <v>0.512</v>
      </c>
      <c r="M464" t="str">
        <v/>
      </c>
      <c r="N464" s="1">
        <v>5.432</v>
      </c>
    </row>
    <row r="465">
      <c r="A465">
        <v>1130495</v>
      </c>
      <c r="B465" t="str">
        <v>VIRGO GLOW (Whipped Tallow - skin care) 9 oz glass jar</v>
      </c>
      <c r="C465" t="str">
        <v>Sabrooxel's Alchemy</v>
      </c>
      <c r="D465" s="1">
        <v>70</v>
      </c>
      <c r="E465" s="1">
        <v>50</v>
      </c>
      <c r="F465" t="str">
        <v>No</v>
      </c>
      <c r="G465" t="str">
        <v>9 oz. ea</v>
      </c>
      <c r="H465" s="1">
        <v>70</v>
      </c>
      <c r="I465" s="1">
        <v>75.6</v>
      </c>
      <c r="J465" s="2">
        <v>0.4</v>
      </c>
      <c r="K465" s="2">
        <v>0.3999999999999999</v>
      </c>
      <c r="L465" s="2">
        <v>0.512</v>
      </c>
      <c r="M465" t="str">
        <v/>
      </c>
      <c r="N465" s="1">
        <v>5.432</v>
      </c>
    </row>
    <row r="466">
      <c r="A466">
        <v>975957</v>
      </c>
      <c r="B466" t="str">
        <v>Napa Cabbage</v>
      </c>
      <c r="C466" t="str">
        <v>Red Tail Growers</v>
      </c>
      <c r="D466" s="1">
        <v>69.3</v>
      </c>
      <c r="E466" s="1">
        <v>49.5</v>
      </c>
      <c r="F466" t="str">
        <v>No</v>
      </c>
      <c r="G466" t="str">
        <v>ea</v>
      </c>
      <c r="H466" s="1">
        <v>3.85</v>
      </c>
      <c r="I466" s="1">
        <v>4.16</v>
      </c>
      <c r="J466" s="2">
        <v>0.4</v>
      </c>
      <c r="K466" s="2">
        <v>0.40000000000000013</v>
      </c>
      <c r="L466" s="2">
        <v>0.5127</v>
      </c>
      <c r="M466" t="str">
        <v/>
      </c>
      <c r="N466" s="1">
        <v>5.37768</v>
      </c>
    </row>
    <row r="467">
      <c r="A467">
        <v>1017030</v>
      </c>
      <c r="B467" t="str">
        <v>Cornito Peppers</v>
      </c>
      <c r="C467" t="str">
        <v>Grazier's Garden</v>
      </c>
      <c r="D467" s="1">
        <v>68.25</v>
      </c>
      <c r="E467" s="1">
        <v>48.75</v>
      </c>
      <c r="F467" t="str">
        <v>No</v>
      </c>
      <c r="G467" t="str">
        <v>pound</v>
      </c>
      <c r="H467" s="1">
        <v>5.25</v>
      </c>
      <c r="I467" s="1">
        <v>5.67</v>
      </c>
      <c r="J467" s="2">
        <v>0.4</v>
      </c>
      <c r="K467" s="2">
        <v>0.3999999999999999</v>
      </c>
      <c r="L467" s="2">
        <v>0.512</v>
      </c>
      <c r="M467" t="str">
        <v/>
      </c>
      <c r="N467" s="1">
        <v>5.2962</v>
      </c>
    </row>
    <row r="468">
      <c r="A468">
        <v>1121876</v>
      </c>
      <c r="B468" t="str">
        <v>Bok choi raab-</v>
      </c>
      <c r="C468" t="str">
        <v>Camas Swale Farm</v>
      </c>
      <c r="D468" s="1">
        <v>67.2</v>
      </c>
      <c r="E468" s="1">
        <v>48</v>
      </c>
      <c r="F468" t="str">
        <v>No</v>
      </c>
      <c r="G468" t="str">
        <v>bu</v>
      </c>
      <c r="H468" s="1">
        <v>2.8</v>
      </c>
      <c r="I468" s="1">
        <v>3.02</v>
      </c>
      <c r="J468" s="2">
        <v>0.4</v>
      </c>
      <c r="K468" s="2">
        <v>0.3999999999999999</v>
      </c>
      <c r="L468" s="2">
        <v>0.51</v>
      </c>
      <c r="M468" t="str">
        <v/>
      </c>
      <c r="N468" s="1">
        <v>5.21472</v>
      </c>
    </row>
    <row r="469">
      <c r="A469">
        <v>975215</v>
      </c>
      <c r="B469" t="str">
        <v>I'm Back Iris Rhizome</v>
      </c>
      <c r="C469" t="str">
        <v>RL Plants &amp; Home Goods</v>
      </c>
      <c r="D469" s="1">
        <v>67.2</v>
      </c>
      <c r="E469" s="1">
        <v>48</v>
      </c>
      <c r="F469" t="str">
        <v>No</v>
      </c>
      <c r="G469" t="str">
        <v>ea</v>
      </c>
      <c r="H469" s="1">
        <v>11.2</v>
      </c>
      <c r="I469" s="1">
        <v>12.1</v>
      </c>
      <c r="J469" s="2">
        <v>0.4</v>
      </c>
      <c r="K469" s="2">
        <v>0.3999999999999999</v>
      </c>
      <c r="L469" s="2">
        <v>0.5125</v>
      </c>
      <c r="M469" t="str">
        <v/>
      </c>
      <c r="N469" s="1">
        <v>5.21472</v>
      </c>
    </row>
    <row r="470">
      <c r="A470">
        <v>1018199</v>
      </c>
      <c r="B470" t="str">
        <v>Purple Top Turnip</v>
      </c>
      <c r="C470" t="str">
        <v>Full Farm CSA</v>
      </c>
      <c r="D470" s="1">
        <v>65.52</v>
      </c>
      <c r="E470" s="1">
        <v>46.8</v>
      </c>
      <c r="F470" t="str">
        <v>No</v>
      </c>
      <c r="G470" t="str">
        <v>lb</v>
      </c>
      <c r="H470" s="1">
        <v>2.52</v>
      </c>
      <c r="I470" s="1">
        <v>2.72</v>
      </c>
      <c r="J470" s="2">
        <v>0.4</v>
      </c>
      <c r="K470" s="2">
        <v>0.3999999999999999</v>
      </c>
      <c r="L470" s="2">
        <v>0.5111</v>
      </c>
      <c r="M470" t="str">
        <v/>
      </c>
      <c r="N470" s="1">
        <v>5.084352</v>
      </c>
    </row>
    <row r="471">
      <c r="A471">
        <v>921373</v>
      </c>
      <c r="B471" t="str">
        <v>Pastrami, Ends &amp; Pieces</v>
      </c>
      <c r="C471" t="str">
        <v>Deck Family Farm</v>
      </c>
      <c r="D471" s="1">
        <v>64.65</v>
      </c>
      <c r="E471" s="1">
        <v>39</v>
      </c>
      <c r="F471" t="str">
        <v>No</v>
      </c>
      <c r="G471" t="str">
        <v>8 oz</v>
      </c>
      <c r="H471" s="1">
        <v>12.93</v>
      </c>
      <c r="I471" s="1">
        <v>13.96</v>
      </c>
      <c r="J471" s="2">
        <v>0.6574</v>
      </c>
      <c r="K471" s="2">
        <v>0.6576923076923078</v>
      </c>
      <c r="L471" s="2">
        <v>0.7897</v>
      </c>
      <c r="M471" t="str">
        <v/>
      </c>
      <c r="N471" s="1">
        <v>5.01684</v>
      </c>
    </row>
    <row r="472">
      <c r="A472">
        <v>1004531</v>
      </c>
      <c r="B472" t="str">
        <v>Tanzanian Tangerine Iris Rhizome (Bulb)</v>
      </c>
      <c r="C472" t="str">
        <v>RL Plants &amp; Home Goods</v>
      </c>
      <c r="D472" s="1">
        <v>63</v>
      </c>
      <c r="E472" s="1">
        <v>42</v>
      </c>
      <c r="F472" t="str">
        <v>No</v>
      </c>
      <c r="G472" t="str">
        <v>ea</v>
      </c>
      <c r="H472" s="1">
        <v>9.8</v>
      </c>
      <c r="I472" s="1">
        <v>10.58</v>
      </c>
      <c r="J472" s="2">
        <v>0.4</v>
      </c>
      <c r="K472" s="2">
        <v>0.40000000000000013</v>
      </c>
      <c r="L472" s="2">
        <v>0.5114</v>
      </c>
      <c r="M472" t="str">
        <v/>
      </c>
      <c r="N472" s="1">
        <v>4.8888</v>
      </c>
    </row>
    <row r="473">
      <c r="A473">
        <v>805893</v>
      </c>
      <c r="B473" t="str">
        <v>Fava Beans</v>
      </c>
      <c r="C473" t="str">
        <v>Little Wings</v>
      </c>
      <c r="D473" s="1">
        <v>61.6</v>
      </c>
      <c r="E473" s="1">
        <v>44</v>
      </c>
      <c r="F473" t="str">
        <v>No</v>
      </c>
      <c r="G473" t="str">
        <v>1 lb</v>
      </c>
      <c r="H473" s="1">
        <v>3.08</v>
      </c>
      <c r="I473" s="1">
        <v>3.33</v>
      </c>
      <c r="J473" s="2">
        <v>0.4</v>
      </c>
      <c r="K473" s="2">
        <v>0.3999999999999999</v>
      </c>
      <c r="L473" s="2">
        <v>0.5136</v>
      </c>
      <c r="M473" t="str">
        <v/>
      </c>
      <c r="N473" s="1">
        <v>4.7801599999999995</v>
      </c>
    </row>
    <row r="474">
      <c r="A474">
        <v>805749</v>
      </c>
      <c r="B474" t="str">
        <v>Hen and Chicks Succulents</v>
      </c>
      <c r="C474" t="str">
        <v>RL Plants &amp; Home Goods</v>
      </c>
      <c r="D474" s="1">
        <v>60.2</v>
      </c>
      <c r="E474" s="1">
        <v>42</v>
      </c>
      <c r="F474" t="str">
        <v>Yes</v>
      </c>
      <c r="G474" t="str">
        <v>each</v>
      </c>
      <c r="H474" s="1">
        <v>4.2</v>
      </c>
      <c r="I474" s="1">
        <v>4.54</v>
      </c>
      <c r="J474" s="2">
        <v>0.4</v>
      </c>
      <c r="K474" s="2">
        <v>0.40000000000000013</v>
      </c>
      <c r="L474" s="2">
        <v>0.5133</v>
      </c>
      <c r="M474" t="str">
        <v/>
      </c>
      <c r="N474" s="1">
        <v>4.671520000000001</v>
      </c>
    </row>
    <row r="475">
      <c r="A475">
        <v>897403</v>
      </c>
      <c r="B475" t="str">
        <v>Raspberry Swirl - 2009 Tall Bearded Iris - Stunning Award Winner (Rhizome)</v>
      </c>
      <c r="C475" t="str">
        <v>RL Plants &amp; Home Goods</v>
      </c>
      <c r="D475" s="1">
        <v>59.5</v>
      </c>
      <c r="E475" s="1">
        <v>42</v>
      </c>
      <c r="F475" t="str">
        <v>No</v>
      </c>
      <c r="G475" t="str">
        <v>ea</v>
      </c>
      <c r="H475" s="1">
        <v>9.8</v>
      </c>
      <c r="I475" s="1">
        <v>10.58</v>
      </c>
      <c r="J475" s="2">
        <v>0.4</v>
      </c>
      <c r="K475" s="2">
        <v>0.40000000000000013</v>
      </c>
      <c r="L475" s="2">
        <v>0.5114</v>
      </c>
      <c r="M475" t="str">
        <v/>
      </c>
      <c r="N475" s="1">
        <v>4.6171999999999995</v>
      </c>
    </row>
    <row r="476">
      <c r="A476">
        <v>806044</v>
      </c>
      <c r="B476" t="str">
        <v>Gluten Free Croutons</v>
      </c>
      <c r="C476" t="str">
        <v>Elegant Elephant Baking Co.</v>
      </c>
      <c r="D476" s="1">
        <v>58.800000000000004</v>
      </c>
      <c r="E476" s="1">
        <v>42</v>
      </c>
      <c r="F476" t="str">
        <v>Yes</v>
      </c>
      <c r="G476" t="str">
        <v>each</v>
      </c>
      <c r="H476" s="1">
        <v>7.35</v>
      </c>
      <c r="I476" s="1">
        <v>7.94</v>
      </c>
      <c r="J476" s="2">
        <v>0.4</v>
      </c>
      <c r="K476" s="2">
        <v>0.3999999999999999</v>
      </c>
      <c r="L476" s="2">
        <v>0.5124</v>
      </c>
      <c r="M476" t="str">
        <v/>
      </c>
      <c r="N476" s="1">
        <v>4.562880000000001</v>
      </c>
    </row>
    <row r="477">
      <c r="A477">
        <v>975222</v>
      </c>
      <c r="B477" t="str">
        <v>Breaking Point Iris Rhizome</v>
      </c>
      <c r="C477" t="str">
        <v>RL Plants &amp; Home Goods</v>
      </c>
      <c r="D477" s="1">
        <v>58.8</v>
      </c>
      <c r="E477" s="1">
        <v>42</v>
      </c>
      <c r="F477" t="str">
        <v>No</v>
      </c>
      <c r="G477" t="str">
        <v>ea</v>
      </c>
      <c r="H477" s="1">
        <v>9.8</v>
      </c>
      <c r="I477" s="1">
        <v>10.58</v>
      </c>
      <c r="J477" s="2">
        <v>0.4</v>
      </c>
      <c r="K477" s="2">
        <v>0.40000000000000013</v>
      </c>
      <c r="L477" s="2">
        <v>0.5114</v>
      </c>
      <c r="M477" t="str">
        <v/>
      </c>
      <c r="N477" s="1">
        <v>4.56288</v>
      </c>
    </row>
    <row r="478">
      <c r="A478">
        <v>980311</v>
      </c>
      <c r="B478" t="str">
        <v>Green Zucchini</v>
      </c>
      <c r="C478" t="str">
        <v>Little Wings</v>
      </c>
      <c r="D478" s="1">
        <v>58.8</v>
      </c>
      <c r="E478" s="1">
        <v>42</v>
      </c>
      <c r="F478" t="str">
        <v>No</v>
      </c>
      <c r="G478" t="str">
        <v>1 lb</v>
      </c>
      <c r="H478" s="1">
        <v>2.45</v>
      </c>
      <c r="I478" s="1">
        <v>2.65</v>
      </c>
      <c r="J478" s="2">
        <v>0.4</v>
      </c>
      <c r="K478" s="2">
        <v>0.40000000000000013</v>
      </c>
      <c r="L478" s="2">
        <v>0.5143</v>
      </c>
      <c r="M478" t="str">
        <v/>
      </c>
      <c r="N478" s="1">
        <v>4.56288</v>
      </c>
    </row>
    <row r="479">
      <c r="A479">
        <v>805730</v>
      </c>
      <c r="B479" t="str">
        <v>The Daily Jar Tote/Jar Bag: Organic Waxed Canvas-WFTO Certified</v>
      </c>
      <c r="C479" t="str">
        <v>Jar Joy Goods</v>
      </c>
      <c r="D479" s="1">
        <v>58.73</v>
      </c>
      <c r="E479" s="1">
        <v>41.95</v>
      </c>
      <c r="F479" t="str">
        <v>Yes</v>
      </c>
      <c r="G479" t="str">
        <v>each</v>
      </c>
      <c r="H479" s="1">
        <v>58.73</v>
      </c>
      <c r="I479" s="1">
        <v>63.43</v>
      </c>
      <c r="J479" s="2">
        <v>0.4</v>
      </c>
      <c r="K479" s="2">
        <v>0.3999999999999999</v>
      </c>
      <c r="L479" s="2">
        <v>0.512</v>
      </c>
      <c r="M479" t="str">
        <v/>
      </c>
      <c r="N479" s="1">
        <v>4.557447999999999</v>
      </c>
    </row>
    <row r="480">
      <c r="A480">
        <v>1026272</v>
      </c>
      <c r="B480" t="str">
        <v>Handmade Cedar Catch-All Tray – Rustic Ring Dish &amp; Coin Holder</v>
      </c>
      <c r="C480" t="str">
        <v>RL Plants &amp; Home Goods</v>
      </c>
      <c r="D480" s="1">
        <v>56</v>
      </c>
      <c r="E480" s="1">
        <v>50</v>
      </c>
      <c r="F480" t="str">
        <v>Yes</v>
      </c>
      <c r="G480" t="str">
        <v>ea</v>
      </c>
      <c r="H480" s="1">
        <v>14</v>
      </c>
      <c r="I480" s="1">
        <v>15.12</v>
      </c>
      <c r="J480" s="2">
        <v>0.4</v>
      </c>
      <c r="K480" s="2">
        <v>0.3999999999999999</v>
      </c>
      <c r="L480" s="2">
        <v>0.512</v>
      </c>
      <c r="M480" t="str">
        <v/>
      </c>
      <c r="N480" s="1">
        <v>4.3456</v>
      </c>
    </row>
    <row r="481">
      <c r="A481">
        <v>901386</v>
      </c>
      <c r="B481" t="str">
        <v>Fall Decor- Iris Rhizome</v>
      </c>
      <c r="C481" t="str">
        <v>RL Plants &amp; Home Goods</v>
      </c>
      <c r="D481" s="1">
        <v>56</v>
      </c>
      <c r="E481" s="1">
        <v>40</v>
      </c>
      <c r="F481" t="str">
        <v>No</v>
      </c>
      <c r="G481" t="str">
        <v>ea</v>
      </c>
      <c r="H481" s="1">
        <v>11.2</v>
      </c>
      <c r="I481" s="1">
        <v>12.1</v>
      </c>
      <c r="J481" s="2">
        <v>0.4</v>
      </c>
      <c r="K481" s="2">
        <v>0.3999999999999999</v>
      </c>
      <c r="L481" s="2">
        <v>0.5125</v>
      </c>
      <c r="M481" t="str">
        <v/>
      </c>
      <c r="N481" s="1">
        <v>4.3456</v>
      </c>
    </row>
    <row r="482">
      <c r="A482">
        <v>1119870</v>
      </c>
      <c r="B482" t="str">
        <v>Handmade Wooden Industrial Style 4"x6" Catch-all Tray</v>
      </c>
      <c r="C482" t="str">
        <v>RL Plants &amp; Home Goods</v>
      </c>
      <c r="D482" s="1">
        <v>56</v>
      </c>
      <c r="E482" s="1">
        <v>40</v>
      </c>
      <c r="F482" t="str">
        <v>Yes</v>
      </c>
      <c r="G482" t="str">
        <v>ea</v>
      </c>
      <c r="H482" s="1">
        <v>14</v>
      </c>
      <c r="I482" s="1">
        <v>15.12</v>
      </c>
      <c r="J482" s="2">
        <v>0.4</v>
      </c>
      <c r="K482" s="2">
        <v>0.3999999999999999</v>
      </c>
      <c r="L482" s="2">
        <v>0.512</v>
      </c>
      <c r="M482" t="str">
        <v/>
      </c>
      <c r="N482" s="1">
        <v>4.3456</v>
      </c>
    </row>
    <row r="483">
      <c r="A483">
        <v>805958</v>
      </c>
      <c r="B483" t="str">
        <v>Rainbow Chard</v>
      </c>
      <c r="C483" t="str">
        <v>Grazier's Garden</v>
      </c>
      <c r="D483" s="1">
        <v>55.199999999999996</v>
      </c>
      <c r="E483" s="1">
        <v>40.660000000000004</v>
      </c>
      <c r="F483" t="str">
        <v>No</v>
      </c>
      <c r="G483" t="str">
        <v>each</v>
      </c>
      <c r="H483" s="1">
        <v>3</v>
      </c>
      <c r="I483" s="1">
        <v>3.24</v>
      </c>
      <c r="J483" s="2">
        <v>0.4</v>
      </c>
      <c r="K483" s="2">
        <v>0.4018691588785046</v>
      </c>
      <c r="L483" s="2">
        <v>0.514</v>
      </c>
      <c r="M483" t="str">
        <v/>
      </c>
      <c r="N483" s="1">
        <v>4.283519999999999</v>
      </c>
    </row>
    <row r="484">
      <c r="A484">
        <v>805793</v>
      </c>
      <c r="B484" t="str">
        <v>Prune Plum</v>
      </c>
      <c r="C484" t="str">
        <v>Small is Beautiful Farm</v>
      </c>
      <c r="D484" s="1">
        <v>54.6</v>
      </c>
      <c r="E484" s="1">
        <v>39</v>
      </c>
      <c r="F484" t="str">
        <v>No</v>
      </c>
      <c r="G484" t="str">
        <v>each</v>
      </c>
      <c r="H484" s="1">
        <v>4.2</v>
      </c>
      <c r="I484" s="1">
        <v>4.54</v>
      </c>
      <c r="J484" s="2">
        <v>0.4</v>
      </c>
      <c r="K484" s="2">
        <v>0.40000000000000013</v>
      </c>
      <c r="L484" s="2">
        <v>0.5133</v>
      </c>
      <c r="M484" t="str">
        <v/>
      </c>
      <c r="N484" s="1">
        <v>4.23696</v>
      </c>
    </row>
    <row r="485">
      <c r="A485">
        <v>1061161</v>
      </c>
      <c r="B485" t="str">
        <v>Classic Pork Broth</v>
      </c>
      <c r="C485" t="str">
        <v>Deck Family Farm's Hyland Artisinal Meats</v>
      </c>
      <c r="D485" s="1">
        <v>54.260000000000005</v>
      </c>
      <c r="E485" s="1">
        <v>31.4</v>
      </c>
      <c r="F485" t="str">
        <v>No</v>
      </c>
      <c r="G485" t="str">
        <v>1 quart</v>
      </c>
      <c r="H485" s="1">
        <v>13.01</v>
      </c>
      <c r="I485" s="1">
        <v>14.05</v>
      </c>
      <c r="J485" s="2">
        <v>0.6574</v>
      </c>
      <c r="K485" s="2">
        <v>0.6573248407643313</v>
      </c>
      <c r="L485" s="2">
        <v>0.7898</v>
      </c>
      <c r="M485" t="str">
        <v/>
      </c>
      <c r="N485" s="1">
        <v>4.2105760000000005</v>
      </c>
    </row>
    <row r="486">
      <c r="A486">
        <v>806052</v>
      </c>
      <c r="B486" t="str">
        <v>Pomegranate Cardamom Kombucha</v>
      </c>
      <c r="C486" t="str">
        <v>BNF Kombucha and Jun</v>
      </c>
      <c r="D486" s="1">
        <v>53.64</v>
      </c>
      <c r="E486" s="1">
        <v>38.28</v>
      </c>
      <c r="F486" t="str">
        <v>No</v>
      </c>
      <c r="G486" t="str">
        <v>16 fl. oz</v>
      </c>
      <c r="H486" s="1">
        <v>4.47</v>
      </c>
      <c r="I486" s="1">
        <v>4.83</v>
      </c>
      <c r="J486" s="2">
        <v>0.4</v>
      </c>
      <c r="K486" s="2">
        <v>0.4012539184952977</v>
      </c>
      <c r="L486" s="2">
        <v>0.5141</v>
      </c>
      <c r="M486" t="str">
        <v/>
      </c>
      <c r="N486" s="1">
        <v>4.162464</v>
      </c>
    </row>
    <row r="487">
      <c r="A487">
        <v>812612</v>
      </c>
      <c r="B487" t="str">
        <v>Dandelion, Red</v>
      </c>
      <c r="C487" t="str">
        <v>Red Tail Growers</v>
      </c>
      <c r="D487" s="1">
        <v>52.64</v>
      </c>
      <c r="E487" s="1">
        <v>37.6</v>
      </c>
      <c r="F487" t="str">
        <v>Yes</v>
      </c>
      <c r="G487" t="str">
        <v>bu</v>
      </c>
      <c r="H487" s="1">
        <v>3.29</v>
      </c>
      <c r="I487" s="1">
        <v>3.55</v>
      </c>
      <c r="J487" s="2">
        <v>0.4</v>
      </c>
      <c r="K487" s="2">
        <v>0.3999999999999999</v>
      </c>
      <c r="L487" s="2">
        <v>0.5106</v>
      </c>
      <c r="M487" t="str">
        <v/>
      </c>
      <c r="N487" s="1">
        <v>4.084864</v>
      </c>
    </row>
    <row r="488">
      <c r="A488">
        <v>899372</v>
      </c>
      <c r="B488" t="str">
        <v>Serrano pepper</v>
      </c>
      <c r="C488" t="str">
        <v>Camas Swale Farm</v>
      </c>
      <c r="D488" s="1">
        <v>50.4</v>
      </c>
      <c r="E488" s="1">
        <v>36</v>
      </c>
      <c r="F488" t="str">
        <v>No</v>
      </c>
      <c r="G488" t="str">
        <v>1 lb</v>
      </c>
      <c r="H488" s="1">
        <v>5.6</v>
      </c>
      <c r="I488" s="1">
        <v>6.05</v>
      </c>
      <c r="J488" s="2">
        <v>0.4</v>
      </c>
      <c r="K488" s="2">
        <v>0.3999999999999999</v>
      </c>
      <c r="L488" s="2">
        <v>0.5125</v>
      </c>
      <c r="M488" t="str">
        <v/>
      </c>
      <c r="N488" s="1">
        <v>3.91104</v>
      </c>
    </row>
    <row r="489">
      <c r="A489">
        <v>805945</v>
      </c>
      <c r="B489" t="str">
        <v>Sugarloaf Chicory</v>
      </c>
      <c r="C489" t="str">
        <v>Organically Grown Company</v>
      </c>
      <c r="D489" s="1">
        <v>49.39</v>
      </c>
      <c r="E489" s="1">
        <v>35.31</v>
      </c>
      <c r="F489" t="str">
        <v>No</v>
      </c>
      <c r="G489" t="str">
        <v>each</v>
      </c>
      <c r="H489" s="1">
        <v>4.49</v>
      </c>
      <c r="I489" s="1">
        <v>4.85</v>
      </c>
      <c r="J489" s="2">
        <v>0.4</v>
      </c>
      <c r="K489" s="2">
        <v>0.39875389408099693</v>
      </c>
      <c r="L489" s="2">
        <v>0.5109</v>
      </c>
      <c r="M489" t="str">
        <v/>
      </c>
      <c r="N489" s="1">
        <v>3.832664</v>
      </c>
    </row>
    <row r="490">
      <c r="A490">
        <v>897022</v>
      </c>
      <c r="B490" t="str">
        <v>Morning Mist Olive Oil Sugar Scrub</v>
      </c>
      <c r="C490" t="str">
        <v>River Ranch Oregon Olive OIl</v>
      </c>
      <c r="D490" s="1">
        <v>49</v>
      </c>
      <c r="E490" s="1">
        <v>35</v>
      </c>
      <c r="F490" t="str">
        <v>Yes</v>
      </c>
      <c r="G490" t="str">
        <v>ea 4 oz jar</v>
      </c>
      <c r="H490" s="1">
        <v>7</v>
      </c>
      <c r="I490" s="1">
        <v>7.56</v>
      </c>
      <c r="J490" s="2">
        <v>0.4</v>
      </c>
      <c r="K490" s="2">
        <v>0.3999999999999999</v>
      </c>
      <c r="L490" s="2">
        <v>0.512</v>
      </c>
      <c r="M490" t="str">
        <v/>
      </c>
      <c r="N490" s="1">
        <v>3.8024</v>
      </c>
    </row>
    <row r="491">
      <c r="A491">
        <v>805750</v>
      </c>
      <c r="B491" t="str">
        <v>Sedum Palmeri Succulents</v>
      </c>
      <c r="C491" t="str">
        <v>RL Plants &amp; Home Goods</v>
      </c>
      <c r="D491" s="1">
        <v>47.6</v>
      </c>
      <c r="E491" s="1">
        <v>34</v>
      </c>
      <c r="F491" t="str">
        <v>Yes</v>
      </c>
      <c r="G491" t="str">
        <v>each</v>
      </c>
      <c r="H491" s="1">
        <v>5.6</v>
      </c>
      <c r="I491" s="1">
        <v>6.05</v>
      </c>
      <c r="J491" s="2">
        <v>0.4</v>
      </c>
      <c r="K491" s="2">
        <v>0.3999999999999999</v>
      </c>
      <c r="L491" s="2">
        <v>0.5125</v>
      </c>
      <c r="M491" t="str">
        <v/>
      </c>
      <c r="N491" s="1">
        <v>3.69376</v>
      </c>
    </row>
    <row r="492">
      <c r="A492">
        <v>1033699</v>
      </c>
      <c r="B492" t="str">
        <v>Deck Family Farm &amp; Full Farm CSA T-Shirt</v>
      </c>
      <c r="C492" t="str">
        <v>Full Farm CSA</v>
      </c>
      <c r="D492" s="1">
        <v>47.6</v>
      </c>
      <c r="E492" s="1">
        <v>34</v>
      </c>
      <c r="F492" t="str">
        <v>No</v>
      </c>
      <c r="G492" t="str">
        <v>Xtra Small</v>
      </c>
      <c r="H492" s="1">
        <v>23.8</v>
      </c>
      <c r="I492" s="1">
        <v>25.7</v>
      </c>
      <c r="J492" s="2">
        <v>0.4</v>
      </c>
      <c r="K492" s="2">
        <v>0.40000000000000013</v>
      </c>
      <c r="L492" s="2">
        <v>0.5118</v>
      </c>
      <c r="M492" t="str">
        <v/>
      </c>
      <c r="N492" s="1">
        <v>3.69376</v>
      </c>
    </row>
    <row r="493">
      <c r="A493">
        <v>806043</v>
      </c>
      <c r="B493" t="str">
        <v>Flavor Infused Olive Oil- Garlic 100mL</v>
      </c>
      <c r="C493" t="str">
        <v>River Ranch Oregon Olive OIl</v>
      </c>
      <c r="D493" s="1">
        <v>45.99</v>
      </c>
      <c r="E493" s="1">
        <v>32.849999999999994</v>
      </c>
      <c r="F493" t="str">
        <v>Yes</v>
      </c>
      <c r="G493" t="str">
        <v>3.38 oz. 100mL</v>
      </c>
      <c r="H493" s="1">
        <v>15.33</v>
      </c>
      <c r="I493" s="1">
        <v>16.56</v>
      </c>
      <c r="J493" s="2">
        <v>0.4</v>
      </c>
      <c r="K493" s="2">
        <v>0.40000000000000013</v>
      </c>
      <c r="L493" s="2">
        <v>0.5123</v>
      </c>
      <c r="M493" t="str">
        <v/>
      </c>
      <c r="N493" s="1">
        <v>3.568824</v>
      </c>
    </row>
    <row r="494">
      <c r="A494">
        <v>1033698</v>
      </c>
      <c r="B494" t="str">
        <v>Deck Family Farm &amp; Full Farm CSA Hoodie</v>
      </c>
      <c r="C494" t="str">
        <v>Full Farm CSA</v>
      </c>
      <c r="D494" s="1">
        <v>45.5</v>
      </c>
      <c r="E494" s="1">
        <v>35</v>
      </c>
      <c r="F494" t="str">
        <v>No</v>
      </c>
      <c r="G494" t="str">
        <v>Xtra Large</v>
      </c>
      <c r="H494" s="1">
        <v>45.5</v>
      </c>
      <c r="I494" s="1">
        <v>49.14</v>
      </c>
      <c r="J494" s="2">
        <v>0.4</v>
      </c>
      <c r="K494" s="2">
        <v>0.30000000000000004</v>
      </c>
      <c r="L494" s="2">
        <v>0.404</v>
      </c>
      <c r="M494" t="str">
        <v>Review</v>
      </c>
      <c r="N494" s="1">
        <v>3.5308</v>
      </c>
    </row>
    <row r="495">
      <c r="A495">
        <v>1017978</v>
      </c>
      <c r="B495" t="str">
        <v>Handcrafted Birch Holder</v>
      </c>
      <c r="C495" t="str">
        <v>RL Plants &amp; Home Goods</v>
      </c>
      <c r="D495" s="1">
        <v>44.8</v>
      </c>
      <c r="E495" s="1">
        <v>30</v>
      </c>
      <c r="F495" t="str">
        <v>No</v>
      </c>
      <c r="G495" t="str">
        <v>ea</v>
      </c>
      <c r="H495" s="1">
        <v>21</v>
      </c>
      <c r="I495" s="1">
        <v>22.68</v>
      </c>
      <c r="J495" s="2">
        <v>0.4</v>
      </c>
      <c r="K495" s="2">
        <v>0.3999999999999999</v>
      </c>
      <c r="L495" s="2">
        <v>0.512</v>
      </c>
      <c r="M495" t="str">
        <v/>
      </c>
      <c r="N495" s="1">
        <v>3.4764799999999996</v>
      </c>
    </row>
    <row r="496">
      <c r="A496">
        <v>981427</v>
      </c>
      <c r="B496" t="str">
        <v>Romano Beans</v>
      </c>
      <c r="C496" t="str">
        <v>Little Wings</v>
      </c>
      <c r="D496" s="1">
        <v>44.8</v>
      </c>
      <c r="E496" s="1">
        <v>32</v>
      </c>
      <c r="F496" t="str">
        <v>No</v>
      </c>
      <c r="G496" t="str">
        <v>1lb</v>
      </c>
      <c r="H496" s="1">
        <v>5.6</v>
      </c>
      <c r="I496" s="1">
        <v>6.05</v>
      </c>
      <c r="J496" s="2">
        <v>0.4</v>
      </c>
      <c r="K496" s="2">
        <v>0.3999999999999999</v>
      </c>
      <c r="L496" s="2">
        <v>0.5125</v>
      </c>
      <c r="M496" t="str">
        <v/>
      </c>
      <c r="N496" s="1">
        <v>3.4764799999999996</v>
      </c>
    </row>
    <row r="497">
      <c r="A497">
        <v>805869</v>
      </c>
      <c r="B497" t="str">
        <v>Green  Butterhead Lettuce</v>
      </c>
      <c r="C497" t="str">
        <v>Little Wings</v>
      </c>
      <c r="D497" s="1">
        <v>44.8</v>
      </c>
      <c r="E497" s="1">
        <v>32</v>
      </c>
      <c r="F497" t="str">
        <v>No</v>
      </c>
      <c r="G497" t="str">
        <v>each</v>
      </c>
      <c r="H497" s="1">
        <v>2.8</v>
      </c>
      <c r="I497" s="1">
        <v>3.02</v>
      </c>
      <c r="J497" s="2">
        <v>0.4</v>
      </c>
      <c r="K497" s="2">
        <v>0.3999999999999999</v>
      </c>
      <c r="L497" s="2">
        <v>0.51</v>
      </c>
      <c r="M497" t="str">
        <v/>
      </c>
      <c r="N497" s="1">
        <v>3.4764799999999996</v>
      </c>
    </row>
    <row r="498">
      <c r="A498">
        <v>948123</v>
      </c>
      <c r="B498" t="str">
        <v>Vintage Vibe Award Winner Iris Rhizome</v>
      </c>
      <c r="C498" t="str">
        <v>RL Plants &amp; Home Goods</v>
      </c>
      <c r="D498" s="1">
        <v>44.8</v>
      </c>
      <c r="E498" s="1">
        <v>32</v>
      </c>
      <c r="F498" t="str">
        <v>No</v>
      </c>
      <c r="G498" t="str">
        <v>ea</v>
      </c>
      <c r="H498" s="1">
        <v>11.2</v>
      </c>
      <c r="I498" s="1">
        <v>12.1</v>
      </c>
      <c r="J498" s="2">
        <v>0.4</v>
      </c>
      <c r="K498" s="2">
        <v>0.3999999999999999</v>
      </c>
      <c r="L498" s="2">
        <v>0.5125</v>
      </c>
      <c r="M498" t="str">
        <v/>
      </c>
      <c r="N498" s="1">
        <v>3.4764799999999996</v>
      </c>
    </row>
    <row r="499">
      <c r="A499">
        <v>912730</v>
      </c>
      <c r="B499" t="str">
        <v>Hakurei Turnips</v>
      </c>
      <c r="C499" t="str">
        <v>Little Wings</v>
      </c>
      <c r="D499" s="1">
        <v>44.1</v>
      </c>
      <c r="E499" s="1">
        <v>32.5</v>
      </c>
      <c r="F499" t="str">
        <v>No</v>
      </c>
      <c r="G499" t="str">
        <v>1 bunch</v>
      </c>
      <c r="H499" s="1">
        <v>3.5</v>
      </c>
      <c r="I499" s="1">
        <v>3.78</v>
      </c>
      <c r="J499" s="2">
        <v>0.4</v>
      </c>
      <c r="K499" s="2">
        <v>0.3999999999999999</v>
      </c>
      <c r="L499" s="2">
        <v>0.512</v>
      </c>
      <c r="M499" t="str">
        <v/>
      </c>
      <c r="N499" s="1">
        <v>3.42216</v>
      </c>
    </row>
    <row r="500">
      <c r="A500">
        <v>805840</v>
      </c>
      <c r="B500" t="str">
        <v>Escarole</v>
      </c>
      <c r="C500" t="str">
        <v>Red Tail Growers</v>
      </c>
      <c r="D500" s="1">
        <v>42.77</v>
      </c>
      <c r="E500" s="1">
        <v>30.55</v>
      </c>
      <c r="F500" t="str">
        <v>Yes</v>
      </c>
      <c r="G500" t="str">
        <v>each</v>
      </c>
      <c r="H500" s="1">
        <v>3.29</v>
      </c>
      <c r="I500" s="1">
        <v>3.55</v>
      </c>
      <c r="J500" s="2">
        <v>0.4</v>
      </c>
      <c r="K500" s="2">
        <v>0.3999999999999999</v>
      </c>
      <c r="L500" s="2">
        <v>0.5106</v>
      </c>
      <c r="M500" t="str">
        <v/>
      </c>
      <c r="N500" s="1">
        <v>3.318952</v>
      </c>
    </row>
    <row r="501">
      <c r="A501">
        <v>1004526</v>
      </c>
      <c r="B501" t="str">
        <v>Spice Lord Iris Rhizome (Bulb)</v>
      </c>
      <c r="C501" t="str">
        <v>RL Plants &amp; Home Goods</v>
      </c>
      <c r="D501" s="1">
        <v>42</v>
      </c>
      <c r="E501" s="1">
        <v>28</v>
      </c>
      <c r="F501" t="str">
        <v>No</v>
      </c>
      <c r="G501" t="str">
        <v>ea</v>
      </c>
      <c r="H501" s="1">
        <v>9.8</v>
      </c>
      <c r="I501" s="1">
        <v>10.58</v>
      </c>
      <c r="J501" s="2">
        <v>0.4</v>
      </c>
      <c r="K501" s="2">
        <v>0.40000000000000013</v>
      </c>
      <c r="L501" s="2">
        <v>0.5114</v>
      </c>
      <c r="M501" t="str">
        <v/>
      </c>
      <c r="N501" s="1">
        <v>3.2592</v>
      </c>
    </row>
    <row r="502">
      <c r="A502">
        <v>1090811</v>
      </c>
      <c r="B502" t="str">
        <v>Handcrafted 4x4 Rustic Wood Tea Candle Holder</v>
      </c>
      <c r="C502" t="str">
        <v>RL Plants &amp; Home Goods</v>
      </c>
      <c r="D502" s="1">
        <v>42</v>
      </c>
      <c r="E502" s="1">
        <v>30</v>
      </c>
      <c r="F502" t="str">
        <v>Yes</v>
      </c>
      <c r="G502" t="str">
        <v>ea</v>
      </c>
      <c r="H502" s="1">
        <v>14</v>
      </c>
      <c r="I502" s="1">
        <v>15.12</v>
      </c>
      <c r="J502" s="2">
        <v>0.4</v>
      </c>
      <c r="K502" s="2">
        <v>0.3999999999999999</v>
      </c>
      <c r="L502" s="2">
        <v>0.512</v>
      </c>
      <c r="M502" t="str">
        <v/>
      </c>
      <c r="N502" s="1">
        <v>3.2592</v>
      </c>
    </row>
    <row r="503">
      <c r="A503">
        <v>897018</v>
      </c>
      <c r="B503" t="str">
        <v>Lavender Olive Oil Sugar Scrub</v>
      </c>
      <c r="C503" t="str">
        <v>River Ranch Oregon Olive OIl</v>
      </c>
      <c r="D503" s="1">
        <v>42</v>
      </c>
      <c r="E503" s="1">
        <v>30</v>
      </c>
      <c r="F503" t="str">
        <v>Yes</v>
      </c>
      <c r="G503" t="str">
        <v>ea  4oz. jar</v>
      </c>
      <c r="H503" s="1">
        <v>7</v>
      </c>
      <c r="I503" s="1">
        <v>7.56</v>
      </c>
      <c r="J503" s="2">
        <v>0.4</v>
      </c>
      <c r="K503" s="2">
        <v>0.3999999999999999</v>
      </c>
      <c r="L503" s="2">
        <v>0.512</v>
      </c>
      <c r="M503" t="str">
        <v/>
      </c>
      <c r="N503" s="1">
        <v>3.2592</v>
      </c>
    </row>
    <row r="504">
      <c r="A504">
        <v>805748</v>
      </c>
      <c r="B504" t="str">
        <v>Dark Purple Iris Rhizome</v>
      </c>
      <c r="C504" t="str">
        <v>RL Plants &amp; Home Goods</v>
      </c>
      <c r="D504" s="1">
        <v>40.7</v>
      </c>
      <c r="E504" s="1">
        <v>24</v>
      </c>
      <c r="F504" t="str">
        <v>Yes</v>
      </c>
      <c r="G504" t="str">
        <v>each</v>
      </c>
      <c r="H504" s="1">
        <v>5.6</v>
      </c>
      <c r="I504" s="1">
        <v>6.05</v>
      </c>
      <c r="J504" s="2">
        <v>0.4</v>
      </c>
      <c r="K504" s="2">
        <v>0.3999999999999999</v>
      </c>
      <c r="L504" s="2">
        <v>0.5125</v>
      </c>
      <c r="M504" t="str">
        <v/>
      </c>
      <c r="N504" s="1">
        <v>3.1583200000000002</v>
      </c>
    </row>
    <row r="505">
      <c r="A505">
        <v>806025</v>
      </c>
      <c r="B505" t="str">
        <v>Gluten Free Blueberry Scone</v>
      </c>
      <c r="C505" t="str">
        <v>Elegant Elephant Baking Co.</v>
      </c>
      <c r="D505" s="1">
        <v>37.800000000000004</v>
      </c>
      <c r="E505" s="1">
        <v>27</v>
      </c>
      <c r="F505" t="str">
        <v>Yes</v>
      </c>
      <c r="G505" t="str">
        <v>each</v>
      </c>
      <c r="H505" s="1">
        <v>4.2</v>
      </c>
      <c r="I505" s="1">
        <v>4.54</v>
      </c>
      <c r="J505" s="2">
        <v>0.4</v>
      </c>
      <c r="K505" s="2">
        <v>0.40000000000000013</v>
      </c>
      <c r="L505" s="2">
        <v>0.5133</v>
      </c>
      <c r="M505" t="str">
        <v/>
      </c>
      <c r="N505" s="1">
        <v>2.9332800000000003</v>
      </c>
    </row>
    <row r="506">
      <c r="A506">
        <v>805984</v>
      </c>
      <c r="B506" t="str">
        <v>Purple Kohlrabi</v>
      </c>
      <c r="C506" t="str">
        <v>Little Wings</v>
      </c>
      <c r="D506" s="1">
        <v>37.8</v>
      </c>
      <c r="E506" s="1">
        <v>27</v>
      </c>
      <c r="F506" t="str">
        <v>No</v>
      </c>
      <c r="G506" t="str">
        <v>1 bunch</v>
      </c>
      <c r="H506" s="1">
        <v>3.15</v>
      </c>
      <c r="I506" s="1">
        <v>3.4</v>
      </c>
      <c r="J506" s="2">
        <v>0.4</v>
      </c>
      <c r="K506" s="2">
        <v>0.3999999999999999</v>
      </c>
      <c r="L506" s="2">
        <v>0.5111</v>
      </c>
      <c r="M506" t="str">
        <v/>
      </c>
      <c r="N506" s="1">
        <v>2.93328</v>
      </c>
    </row>
    <row r="507">
      <c r="A507">
        <v>1127322</v>
      </c>
      <c r="B507" t="str">
        <v>Travel Size Lotion Stick w/ Grapefruit Essential Oil</v>
      </c>
      <c r="C507" t="str">
        <v>Granny Smith All Natural</v>
      </c>
      <c r="D507" s="1">
        <v>37.73</v>
      </c>
      <c r="E507" s="1">
        <v>35.7</v>
      </c>
      <c r="F507" t="str">
        <v>Yes</v>
      </c>
      <c r="G507" t="str">
        <v>0.5 oz ea</v>
      </c>
      <c r="H507" s="1">
        <v>8.33</v>
      </c>
      <c r="I507" s="1">
        <v>9</v>
      </c>
      <c r="J507" s="2">
        <v>0.4</v>
      </c>
      <c r="K507" s="2">
        <v>0.3999999999999999</v>
      </c>
      <c r="L507" s="2">
        <v>0.5126</v>
      </c>
      <c r="M507" t="str">
        <v/>
      </c>
      <c r="N507" s="1">
        <v>2.9278479999999996</v>
      </c>
    </row>
    <row r="508">
      <c r="A508">
        <v>948124</v>
      </c>
      <c r="B508" t="str">
        <v>Ziggy Award Winner Iris Rhizome</v>
      </c>
      <c r="C508" t="str">
        <v>RL Plants &amp; Home Goods</v>
      </c>
      <c r="D508" s="1">
        <v>33.599999999999994</v>
      </c>
      <c r="E508" s="1">
        <v>24</v>
      </c>
      <c r="F508" t="str">
        <v>No</v>
      </c>
      <c r="G508" t="str">
        <v>ea</v>
      </c>
      <c r="H508" s="1">
        <v>11.2</v>
      </c>
      <c r="I508" s="1">
        <v>12.1</v>
      </c>
      <c r="J508" s="2">
        <v>0.4</v>
      </c>
      <c r="K508" s="2">
        <v>0.3999999999999999</v>
      </c>
      <c r="L508" s="2">
        <v>0.5125</v>
      </c>
      <c r="M508" t="str">
        <v/>
      </c>
      <c r="N508" s="1">
        <v>2.6073599999999995</v>
      </c>
    </row>
    <row r="509">
      <c r="A509">
        <v>975217</v>
      </c>
      <c r="B509" t="str">
        <v>Desert Trails Iris Rhizome</v>
      </c>
      <c r="C509" t="str">
        <v>RL Plants &amp; Home Goods</v>
      </c>
      <c r="D509" s="1">
        <v>33.599999999999994</v>
      </c>
      <c r="E509" s="1">
        <v>24</v>
      </c>
      <c r="F509" t="str">
        <v>No</v>
      </c>
      <c r="G509" t="str">
        <v>ea</v>
      </c>
      <c r="H509" s="1">
        <v>11.2</v>
      </c>
      <c r="I509" s="1">
        <v>12.1</v>
      </c>
      <c r="J509" s="2">
        <v>0.4</v>
      </c>
      <c r="K509" s="2">
        <v>0.3999999999999999</v>
      </c>
      <c r="L509" s="2">
        <v>0.5125</v>
      </c>
      <c r="M509" t="str">
        <v/>
      </c>
      <c r="N509" s="1">
        <v>2.6073599999999995</v>
      </c>
    </row>
    <row r="510">
      <c r="A510">
        <v>805752</v>
      </c>
      <c r="B510" t="str">
        <v>Yellow Iris Rhizome</v>
      </c>
      <c r="C510" t="str">
        <v>RL Plants &amp; Home Goods</v>
      </c>
      <c r="D510" s="1">
        <v>29.4</v>
      </c>
      <c r="E510" s="1">
        <v>20</v>
      </c>
      <c r="F510" t="str">
        <v>Yes</v>
      </c>
      <c r="G510" t="str">
        <v>each</v>
      </c>
      <c r="H510" s="1">
        <v>5.6</v>
      </c>
      <c r="I510" s="1">
        <v>6.05</v>
      </c>
      <c r="J510" s="2">
        <v>0.4</v>
      </c>
      <c r="K510" s="2">
        <v>0.3999999999999999</v>
      </c>
      <c r="L510" s="2">
        <v>0.5125</v>
      </c>
      <c r="M510" t="str">
        <v/>
      </c>
      <c r="N510" s="1">
        <v>2.28144</v>
      </c>
    </row>
    <row r="511">
      <c r="A511">
        <v>1127318</v>
      </c>
      <c r="B511" t="str">
        <v>Travel Size Lotion Stick w/ Honeysuckle Essential Oil</v>
      </c>
      <c r="C511" t="str">
        <v>Granny Smith All Natural</v>
      </c>
      <c r="D511" s="1">
        <v>29.4</v>
      </c>
      <c r="E511" s="1">
        <v>21</v>
      </c>
      <c r="F511" t="str">
        <v>No</v>
      </c>
      <c r="G511" t="str">
        <v>0.35 oz ea</v>
      </c>
      <c r="H511" s="1">
        <v>5.88</v>
      </c>
      <c r="I511" s="1">
        <v>6.35</v>
      </c>
      <c r="J511" s="2">
        <v>0.4</v>
      </c>
      <c r="K511" s="2">
        <v>0.3999999999999999</v>
      </c>
      <c r="L511" s="2">
        <v>0.5119</v>
      </c>
      <c r="M511" t="str">
        <v/>
      </c>
      <c r="N511" s="1">
        <v>2.28144</v>
      </c>
    </row>
    <row r="512">
      <c r="A512">
        <v>1127319</v>
      </c>
      <c r="B512" t="str">
        <v>Travel Size Lotion Stick w/ Lavender Essential Oil &amp; Charcoal</v>
      </c>
      <c r="C512" t="str">
        <v>Granny Smith All Natural</v>
      </c>
      <c r="D512" s="1">
        <v>29.4</v>
      </c>
      <c r="E512" s="1">
        <v>29.75</v>
      </c>
      <c r="F512" t="str">
        <v>Yes</v>
      </c>
      <c r="G512" t="str">
        <v>0.5 oz ea</v>
      </c>
      <c r="H512" s="1">
        <v>8.33</v>
      </c>
      <c r="I512" s="1">
        <v>9</v>
      </c>
      <c r="J512" s="2">
        <v>0.4</v>
      </c>
      <c r="K512" s="2">
        <v>0.3999999999999999</v>
      </c>
      <c r="L512" s="2">
        <v>0.5126</v>
      </c>
      <c r="M512" t="str">
        <v/>
      </c>
      <c r="N512" s="1">
        <v>2.28144</v>
      </c>
    </row>
    <row r="513">
      <c r="A513">
        <v>981124</v>
      </c>
      <c r="B513" t="str">
        <v>The "Wanna Be Sassy" Creole Spice Blend</v>
      </c>
      <c r="C513" t="str">
        <v>Creole Me Up</v>
      </c>
      <c r="D513" s="1">
        <v>28.950000000000003</v>
      </c>
      <c r="E513" s="1">
        <v>20.669999999999998</v>
      </c>
      <c r="F513" t="str">
        <v>No</v>
      </c>
      <c r="G513" t="str">
        <v>3 oz jar</v>
      </c>
      <c r="H513" s="1">
        <v>9.65</v>
      </c>
      <c r="I513" s="1">
        <v>10.42</v>
      </c>
      <c r="J513" s="2">
        <v>0.4</v>
      </c>
      <c r="K513" s="2">
        <v>0.4005805515239478</v>
      </c>
      <c r="L513" s="2">
        <v>0.5123</v>
      </c>
      <c r="M513" t="str">
        <v/>
      </c>
      <c r="N513" s="1">
        <v>2.2465200000000003</v>
      </c>
    </row>
    <row r="514">
      <c r="A514">
        <v>1090814</v>
      </c>
      <c r="B514" t="str">
        <v>Handcrafted 4x4 Rustic Wood Double Tea Candle Holder</v>
      </c>
      <c r="C514" t="str">
        <v>RL Plants &amp; Home Goods</v>
      </c>
      <c r="D514" s="1">
        <v>28</v>
      </c>
      <c r="E514" s="1">
        <v>20</v>
      </c>
      <c r="F514" t="str">
        <v>No</v>
      </c>
      <c r="G514" t="str">
        <v>ea</v>
      </c>
      <c r="H514" s="1">
        <v>14</v>
      </c>
      <c r="I514" s="1">
        <v>15.12</v>
      </c>
      <c r="J514" s="2">
        <v>0.4</v>
      </c>
      <c r="K514" s="2">
        <v>0.3999999999999999</v>
      </c>
      <c r="L514" s="2">
        <v>0.512</v>
      </c>
      <c r="M514" t="str">
        <v/>
      </c>
      <c r="N514" s="1">
        <v>2.1728</v>
      </c>
    </row>
    <row r="515">
      <c r="A515">
        <v>897026</v>
      </c>
      <c r="B515" t="str">
        <v>Summer Day Olive Oil Sugar Scrub</v>
      </c>
      <c r="C515" t="str">
        <v>River Ranch Oregon Olive OIl</v>
      </c>
      <c r="D515" s="1">
        <v>28</v>
      </c>
      <c r="E515" s="1">
        <v>20</v>
      </c>
      <c r="F515" t="str">
        <v>Yes</v>
      </c>
      <c r="G515" t="str">
        <v>ea 4 oz jar</v>
      </c>
      <c r="H515" s="1">
        <v>7</v>
      </c>
      <c r="I515" s="1">
        <v>7.56</v>
      </c>
      <c r="J515" s="2">
        <v>0.4</v>
      </c>
      <c r="K515" s="2">
        <v>0.3999999999999999</v>
      </c>
      <c r="L515" s="2">
        <v>0.512</v>
      </c>
      <c r="M515" t="str">
        <v/>
      </c>
      <c r="N515" s="1">
        <v>2.1728</v>
      </c>
    </row>
    <row r="516">
      <c r="A516">
        <v>1107077</v>
      </c>
      <c r="B516" t="str">
        <v>Fresh Sage</v>
      </c>
      <c r="C516" t="str">
        <v>Grazier's Garden</v>
      </c>
      <c r="D516" s="1">
        <v>27.93</v>
      </c>
      <c r="E516" s="1">
        <v>19.950000000000003</v>
      </c>
      <c r="F516" t="str">
        <v>No</v>
      </c>
      <c r="G516" t="str">
        <v>bu</v>
      </c>
      <c r="H516" s="1">
        <v>3.99</v>
      </c>
      <c r="I516" s="1">
        <v>4.31</v>
      </c>
      <c r="J516" s="2">
        <v>0.4</v>
      </c>
      <c r="K516" s="2">
        <v>0.40000000000000013</v>
      </c>
      <c r="L516" s="2">
        <v>0.5123</v>
      </c>
      <c r="M516" t="str">
        <v/>
      </c>
      <c r="N516" s="1">
        <v>2.1673679999999997</v>
      </c>
    </row>
    <row r="517">
      <c r="A517">
        <v>1058758</v>
      </c>
      <c r="B517" t="str">
        <v>Red Mustard Mizuna</v>
      </c>
      <c r="C517" t="str">
        <v>Organically Grown Company</v>
      </c>
      <c r="D517" s="1">
        <v>26.1</v>
      </c>
      <c r="E517" s="1">
        <v>18.4</v>
      </c>
      <c r="F517" t="str">
        <v>No</v>
      </c>
      <c r="G517" t="str">
        <v>ea</v>
      </c>
      <c r="H517" s="1">
        <v>3.22</v>
      </c>
      <c r="I517" s="1">
        <v>3.48</v>
      </c>
      <c r="J517" s="2">
        <v>0.4</v>
      </c>
      <c r="K517" s="2">
        <v>0.40000000000000013</v>
      </c>
      <c r="L517" s="2">
        <v>0.513</v>
      </c>
      <c r="M517" t="str">
        <v/>
      </c>
      <c r="N517" s="1">
        <v>2.02536</v>
      </c>
    </row>
    <row r="518">
      <c r="A518">
        <v>897406</v>
      </c>
      <c r="B518" t="str">
        <v>DOXIE DOODLES - 2011 Standard Dwarf Bearded Iris - Fragrant (rhizome)</v>
      </c>
      <c r="C518" t="str">
        <v>RL Plants &amp; Home Goods</v>
      </c>
      <c r="D518" s="1">
        <v>25.200000000000003</v>
      </c>
      <c r="E518" s="1">
        <v>18</v>
      </c>
      <c r="F518" t="str">
        <v>No</v>
      </c>
      <c r="G518" t="str">
        <v>ea</v>
      </c>
      <c r="H518" s="1">
        <v>8.4</v>
      </c>
      <c r="I518" s="1">
        <v>9.07</v>
      </c>
      <c r="J518" s="2">
        <v>0.4</v>
      </c>
      <c r="K518" s="2">
        <v>0.40000000000000013</v>
      </c>
      <c r="L518" s="2">
        <v>0.5117</v>
      </c>
      <c r="M518" t="str">
        <v/>
      </c>
      <c r="N518" s="1">
        <v>1.9555200000000004</v>
      </c>
    </row>
    <row r="519">
      <c r="A519">
        <v>1012966</v>
      </c>
      <c r="B519" t="str">
        <v>Handcrafted Cedar Coasters</v>
      </c>
      <c r="C519" t="str">
        <v>RL Plants &amp; Home Goods</v>
      </c>
      <c r="D519" s="1">
        <v>25.2</v>
      </c>
      <c r="E519" s="1">
        <v>18</v>
      </c>
      <c r="F519" t="str">
        <v>Yes</v>
      </c>
      <c r="G519" t="str">
        <v>2 pack</v>
      </c>
      <c r="H519" s="1">
        <v>4.2</v>
      </c>
      <c r="I519" s="1">
        <v>4.54</v>
      </c>
      <c r="J519" s="2">
        <v>0.4</v>
      </c>
      <c r="K519" s="2">
        <v>0.40000000000000013</v>
      </c>
      <c r="L519" s="2">
        <v>0.5133</v>
      </c>
      <c r="M519" t="str">
        <v/>
      </c>
      <c r="N519" s="1">
        <v>1.95552</v>
      </c>
    </row>
    <row r="520">
      <c r="A520">
        <v>1003371</v>
      </c>
      <c r="B520" t="str">
        <v>Red Bartlett Pears</v>
      </c>
      <c r="C520" t="str">
        <v>Organically Grown Company</v>
      </c>
      <c r="D520" s="1">
        <v>23.8</v>
      </c>
      <c r="E520" s="1">
        <v>17</v>
      </c>
      <c r="F520" t="str">
        <v>No</v>
      </c>
      <c r="G520" t="str">
        <v>ea</v>
      </c>
      <c r="H520" s="1">
        <v>1.4</v>
      </c>
      <c r="I520" s="1">
        <v>1.51</v>
      </c>
      <c r="J520" s="2">
        <v>0.4</v>
      </c>
      <c r="K520" s="2">
        <v>0.3999999999999999</v>
      </c>
      <c r="L520" s="2">
        <v>0.51</v>
      </c>
      <c r="M520" t="str">
        <v/>
      </c>
      <c r="N520" s="1">
        <v>1.84688</v>
      </c>
    </row>
    <row r="521">
      <c r="A521">
        <v>1127321</v>
      </c>
      <c r="B521" t="str">
        <v>Travel Size Lotion Stick w/ Lemongrass &amp; Orange Essential Oils &amp; Turmeric</v>
      </c>
      <c r="C521" t="str">
        <v>Granny Smith All Natural</v>
      </c>
      <c r="D521" s="1">
        <v>23.52</v>
      </c>
      <c r="E521" s="1">
        <v>16.8</v>
      </c>
      <c r="F521" t="str">
        <v>Yes</v>
      </c>
      <c r="G521" t="str">
        <v>0.35 oz ea</v>
      </c>
      <c r="H521" s="1">
        <v>5.88</v>
      </c>
      <c r="I521" s="1">
        <v>6.35</v>
      </c>
      <c r="J521" s="2">
        <v>0.4</v>
      </c>
      <c r="K521" s="2">
        <v>0.3999999999999999</v>
      </c>
      <c r="L521" s="2">
        <v>0.5119</v>
      </c>
      <c r="M521" t="str">
        <v/>
      </c>
      <c r="N521" s="1">
        <v>1.8251519999999999</v>
      </c>
    </row>
    <row r="522">
      <c r="A522">
        <v>1042571</v>
      </c>
      <c r="B522" t="str">
        <v>Winter Beets</v>
      </c>
      <c r="C522" t="str">
        <v>Small is Beautiful Farm</v>
      </c>
      <c r="D522" s="1">
        <v>22.4</v>
      </c>
      <c r="E522" s="1">
        <v>16</v>
      </c>
      <c r="F522" t="str">
        <v>No</v>
      </c>
      <c r="G522" t="str">
        <v>2 lb bag</v>
      </c>
      <c r="H522" s="1">
        <v>5.6</v>
      </c>
      <c r="I522" s="1">
        <v>6.05</v>
      </c>
      <c r="J522" s="2">
        <v>0.4</v>
      </c>
      <c r="K522" s="2">
        <v>0.3999999999999999</v>
      </c>
      <c r="L522" s="2">
        <v>0.5125</v>
      </c>
      <c r="M522" t="str">
        <v/>
      </c>
      <c r="N522" s="1">
        <v>1.7382399999999998</v>
      </c>
    </row>
    <row r="523">
      <c r="A523">
        <v>832550</v>
      </c>
      <c r="B523" t="str">
        <v>Tote Bag</v>
      </c>
      <c r="C523" t="str">
        <v>Full Farm CSA</v>
      </c>
      <c r="D523" s="1">
        <v>18.2</v>
      </c>
      <c r="E523" s="1">
        <v>13</v>
      </c>
      <c r="F523" t="str">
        <v>Yes</v>
      </c>
      <c r="G523" t="str">
        <v>ea</v>
      </c>
      <c r="H523" s="1">
        <v>18.2</v>
      </c>
      <c r="I523" s="1">
        <v>19.66</v>
      </c>
      <c r="J523" s="2">
        <v>0.4</v>
      </c>
      <c r="K523" s="2">
        <v>0.3999999999999999</v>
      </c>
      <c r="L523" s="2">
        <v>0.5123</v>
      </c>
      <c r="M523" t="str">
        <v/>
      </c>
      <c r="N523" s="1">
        <v>1.41232</v>
      </c>
    </row>
    <row r="524">
      <c r="A524">
        <v>995640</v>
      </c>
      <c r="B524" t="str">
        <v>Fresh Chocolate Mint</v>
      </c>
      <c r="C524" t="str">
        <v>Grazier's Garden</v>
      </c>
      <c r="D524" s="1">
        <v>17.5</v>
      </c>
      <c r="E524" s="1">
        <v>12.5</v>
      </c>
      <c r="F524" t="str">
        <v>No</v>
      </c>
      <c r="G524" t="str">
        <v>bu</v>
      </c>
      <c r="H524" s="1">
        <v>3.5</v>
      </c>
      <c r="I524" s="1">
        <v>3.78</v>
      </c>
      <c r="J524" s="2">
        <v>0.4</v>
      </c>
      <c r="K524" s="2">
        <v>0.3999999999999999</v>
      </c>
      <c r="L524" s="2">
        <v>0.512</v>
      </c>
      <c r="M524" t="str">
        <v/>
      </c>
      <c r="N524" s="1">
        <v>1.358</v>
      </c>
    </row>
    <row r="525">
      <c r="A525">
        <v>890656</v>
      </c>
      <c r="B525" t="str">
        <v>Broccoli</v>
      </c>
      <c r="C525" t="str">
        <v>Camas Swale Farm</v>
      </c>
      <c r="D525" s="1">
        <v>17.5</v>
      </c>
      <c r="E525" s="1">
        <v>12.5</v>
      </c>
      <c r="F525" t="str">
        <v>No</v>
      </c>
      <c r="G525" t="str">
        <v>1 lb</v>
      </c>
      <c r="H525" s="1">
        <v>3.5</v>
      </c>
      <c r="I525" s="1">
        <v>3.78</v>
      </c>
      <c r="J525" s="2">
        <v>0.4</v>
      </c>
      <c r="K525" s="2">
        <v>0.3999999999999999</v>
      </c>
      <c r="L525" s="2">
        <v>0.512</v>
      </c>
      <c r="M525" t="str">
        <v/>
      </c>
      <c r="N525" s="1">
        <v>1.358</v>
      </c>
    </row>
    <row r="526">
      <c r="A526">
        <v>1071880</v>
      </c>
      <c r="B526" t="str">
        <v>Winter Carrots</v>
      </c>
      <c r="C526" t="str">
        <v>Full Farm CSA</v>
      </c>
      <c r="D526" s="1">
        <v>16.8</v>
      </c>
      <c r="E526" s="1">
        <v>0</v>
      </c>
      <c r="F526" t="str">
        <v>No</v>
      </c>
      <c r="G526" t="str">
        <v>2# bag</v>
      </c>
      <c r="H526" s="1">
        <v>5.6</v>
      </c>
      <c r="I526" s="1">
        <v>6.05</v>
      </c>
      <c r="J526" s="2">
        <v>0.4</v>
      </c>
      <c r="K526" s="2">
        <v>0.3999999999999999</v>
      </c>
      <c r="L526" s="2">
        <v>0.5125</v>
      </c>
      <c r="M526" t="str">
        <v/>
      </c>
      <c r="N526" s="1">
        <v>1.30368</v>
      </c>
    </row>
    <row r="527">
      <c r="A527">
        <v>975212</v>
      </c>
      <c r="B527" t="str">
        <v>Giddy Iris Rhizome (Standard Dwarf Bearded)</v>
      </c>
      <c r="C527" t="str">
        <v>RL Plants &amp; Home Goods</v>
      </c>
      <c r="D527" s="1">
        <v>16.8</v>
      </c>
      <c r="E527" s="1">
        <v>12</v>
      </c>
      <c r="F527" t="str">
        <v>Yes</v>
      </c>
      <c r="G527" t="str">
        <v>ea</v>
      </c>
      <c r="H527" s="1">
        <v>8.4</v>
      </c>
      <c r="I527" s="1">
        <v>9.07</v>
      </c>
      <c r="J527" s="2">
        <v>0.4</v>
      </c>
      <c r="K527" s="2">
        <v>0.40000000000000013</v>
      </c>
      <c r="L527" s="2">
        <v>0.5117</v>
      </c>
      <c r="M527" t="str">
        <v/>
      </c>
      <c r="N527" s="1">
        <v>1.30368</v>
      </c>
    </row>
    <row r="528">
      <c r="A528">
        <v>897404</v>
      </c>
      <c r="B528" t="str">
        <v>Pepi Dwarf Iris Rhizome</v>
      </c>
      <c r="C528" t="str">
        <v>RL Plants &amp; Home Goods</v>
      </c>
      <c r="D528" s="1">
        <v>16.8</v>
      </c>
      <c r="E528" s="1">
        <v>12</v>
      </c>
      <c r="F528" t="str">
        <v>No</v>
      </c>
      <c r="G528" t="str">
        <v>ea</v>
      </c>
      <c r="H528" s="1">
        <v>8.4</v>
      </c>
      <c r="I528" s="1">
        <v>9.07</v>
      </c>
      <c r="J528" s="2">
        <v>0.4</v>
      </c>
      <c r="K528" s="2">
        <v>0.40000000000000013</v>
      </c>
      <c r="L528" s="2">
        <v>0.5117</v>
      </c>
      <c r="M528" t="str">
        <v/>
      </c>
      <c r="N528" s="1">
        <v>1.30368</v>
      </c>
    </row>
    <row r="529">
      <c r="A529">
        <v>1091602</v>
      </c>
      <c r="B529" t="str">
        <v>Lacinato Kale</v>
      </c>
      <c r="C529" t="str">
        <v>Grazier's Garden</v>
      </c>
      <c r="D529" s="1">
        <v>15</v>
      </c>
      <c r="E529" s="1">
        <v>15</v>
      </c>
      <c r="F529" t="str">
        <v>No</v>
      </c>
      <c r="G529" t="str">
        <v>bu</v>
      </c>
      <c r="H529" s="1">
        <v>3</v>
      </c>
      <c r="I529" s="1">
        <v>3.24</v>
      </c>
      <c r="J529" s="2">
        <v>0.4</v>
      </c>
      <c r="K529" s="2">
        <v>0</v>
      </c>
      <c r="L529" s="2">
        <v>0.08</v>
      </c>
      <c r="M529" t="str">
        <v>Review</v>
      </c>
      <c r="N529" s="1">
        <v>1.164</v>
      </c>
    </row>
    <row r="530">
      <c r="A530">
        <v>915293</v>
      </c>
      <c r="B530" t="str">
        <v>Cauliflower</v>
      </c>
      <c r="C530" t="str">
        <v>Camas Swale Farm</v>
      </c>
      <c r="D530" s="1">
        <v>14</v>
      </c>
      <c r="E530" s="1">
        <v>10</v>
      </c>
      <c r="F530" t="str">
        <v>No</v>
      </c>
      <c r="G530" t="str">
        <v>1 lb</v>
      </c>
      <c r="H530" s="1">
        <v>3.5</v>
      </c>
      <c r="I530" s="1">
        <v>3.78</v>
      </c>
      <c r="J530" s="2">
        <v>0.4</v>
      </c>
      <c r="K530" s="2">
        <v>0.3999999999999999</v>
      </c>
      <c r="L530" s="2">
        <v>0.512</v>
      </c>
      <c r="M530" t="str">
        <v/>
      </c>
      <c r="N530" s="1">
        <v>1.0864</v>
      </c>
    </row>
    <row r="531">
      <c r="A531">
        <v>912556</v>
      </c>
      <c r="B531" t="str">
        <v>Red Chard</v>
      </c>
      <c r="C531" t="str">
        <v>Red Tail Growers</v>
      </c>
      <c r="D531" s="1">
        <v>14</v>
      </c>
      <c r="E531" s="1">
        <v>10</v>
      </c>
      <c r="F531" t="str">
        <v>No</v>
      </c>
      <c r="G531" t="str">
        <v>ea</v>
      </c>
      <c r="H531" s="1">
        <v>2.8</v>
      </c>
      <c r="I531" s="1">
        <v>3.02</v>
      </c>
      <c r="J531" s="2">
        <v>0.4</v>
      </c>
      <c r="K531" s="2">
        <v>0.3999999999999999</v>
      </c>
      <c r="L531" s="2">
        <v>0.51</v>
      </c>
      <c r="M531" t="str">
        <v/>
      </c>
      <c r="N531" s="1">
        <v>1.0864</v>
      </c>
    </row>
    <row r="532">
      <c r="A532">
        <v>901383</v>
      </c>
      <c r="B532" t="str">
        <v>Open Your Eyes- Iris Rhizome</v>
      </c>
      <c r="C532" t="str">
        <v>RL Plants &amp; Home Goods</v>
      </c>
      <c r="D532" s="1">
        <v>11.2</v>
      </c>
      <c r="E532" s="1">
        <v>8</v>
      </c>
      <c r="F532" t="str">
        <v>No</v>
      </c>
      <c r="G532" t="str">
        <v>ea</v>
      </c>
      <c r="H532" s="1">
        <v>11.2</v>
      </c>
      <c r="I532" s="1">
        <v>12.1</v>
      </c>
      <c r="J532" s="2">
        <v>0.4</v>
      </c>
      <c r="K532" s="2">
        <v>0.3999999999999999</v>
      </c>
      <c r="L532" s="2">
        <v>0.5125</v>
      </c>
      <c r="M532" t="str">
        <v/>
      </c>
      <c r="N532" s="1">
        <v>0.8691199999999999</v>
      </c>
    </row>
    <row r="533">
      <c r="A533">
        <v>914549</v>
      </c>
      <c r="B533" t="str">
        <v>Lemon Balm</v>
      </c>
      <c r="C533" t="str">
        <v>RL Plants &amp; Home Goods</v>
      </c>
      <c r="D533" s="1">
        <v>10.5</v>
      </c>
      <c r="E533" s="1">
        <v>7.5</v>
      </c>
      <c r="F533" t="str">
        <v>No</v>
      </c>
      <c r="G533" t="str">
        <v>bu</v>
      </c>
      <c r="H533" s="1">
        <v>3.5</v>
      </c>
      <c r="I533" s="1">
        <v>3.78</v>
      </c>
      <c r="J533" s="2">
        <v>0.4</v>
      </c>
      <c r="K533" s="2">
        <v>0.3999999999999999</v>
      </c>
      <c r="L533" s="2">
        <v>0.512</v>
      </c>
      <c r="M533" t="str">
        <v/>
      </c>
      <c r="N533" s="1">
        <v>0.8148</v>
      </c>
    </row>
    <row r="534">
      <c r="A534">
        <v>805922</v>
      </c>
      <c r="B534" t="str">
        <v>Green Tomatoes</v>
      </c>
      <c r="C534" t="str">
        <v>Grazier's Garden</v>
      </c>
      <c r="D534" s="1">
        <v>8.4</v>
      </c>
      <c r="E534" s="1">
        <v>6</v>
      </c>
      <c r="F534" t="str">
        <v>Yes</v>
      </c>
      <c r="G534" t="str">
        <v>1 lb</v>
      </c>
      <c r="H534" s="1">
        <v>2.8</v>
      </c>
      <c r="I534" s="1">
        <v>3.02</v>
      </c>
      <c r="J534" s="2">
        <v>0.4</v>
      </c>
      <c r="K534" s="2">
        <v>0.3999999999999999</v>
      </c>
      <c r="L534" s="2">
        <v>0.51</v>
      </c>
      <c r="M534" t="str">
        <v/>
      </c>
      <c r="N534" s="1">
        <v>0.65184</v>
      </c>
    </row>
    <row r="535">
      <c r="A535">
        <v>806007</v>
      </c>
      <c r="B535" t="str">
        <v>Pink Beauty Radish</v>
      </c>
      <c r="C535" t="str">
        <v>Winter Green Farm</v>
      </c>
      <c r="D535" s="1">
        <v>7.3500000000000005</v>
      </c>
      <c r="E535" s="1">
        <v>5.25</v>
      </c>
      <c r="F535" t="str">
        <v>No</v>
      </c>
      <c r="G535" t="str">
        <v>each</v>
      </c>
      <c r="H535" s="1">
        <v>2.45</v>
      </c>
      <c r="I535" s="1">
        <v>2.65</v>
      </c>
      <c r="J535" s="2">
        <v>0.4</v>
      </c>
      <c r="K535" s="2">
        <v>0.40000000000000013</v>
      </c>
      <c r="L535" s="2">
        <v>0.5143</v>
      </c>
      <c r="M535" t="str">
        <v/>
      </c>
      <c r="N535" s="1">
        <v>0.5703600000000001</v>
      </c>
    </row>
    <row r="536">
      <c r="A536">
        <v>862903</v>
      </c>
      <c r="B536" t="str">
        <v>Italian Kale Raab</v>
      </c>
      <c r="C536" t="str">
        <v>Organically Grown Company</v>
      </c>
      <c r="D536" s="1">
        <v>6.44</v>
      </c>
      <c r="E536" s="1">
        <v>4.6</v>
      </c>
      <c r="F536" t="str">
        <v>No</v>
      </c>
      <c r="G536" t="str">
        <v>bu</v>
      </c>
      <c r="H536" s="1">
        <v>3.22</v>
      </c>
      <c r="I536" s="1">
        <v>3.48</v>
      </c>
      <c r="J536" s="2">
        <v>0.4</v>
      </c>
      <c r="K536" s="2">
        <v>0.40000000000000013</v>
      </c>
      <c r="L536" s="2">
        <v>0.513</v>
      </c>
      <c r="M536" t="str">
        <v/>
      </c>
      <c r="N536" s="1">
        <v>0.49974399999999997</v>
      </c>
    </row>
    <row r="537">
      <c r="A537">
        <v>805929</v>
      </c>
      <c r="B537" t="str">
        <v>Hungarian Hot Wax Pepper</v>
      </c>
      <c r="C537" t="str">
        <v>Little Wings</v>
      </c>
      <c r="D537" s="1">
        <v>5.95</v>
      </c>
      <c r="E537" s="1">
        <v>4.25</v>
      </c>
      <c r="F537" t="str">
        <v>Yes</v>
      </c>
      <c r="G537" t="str">
        <v>lb.</v>
      </c>
      <c r="H537" s="1">
        <v>5.95</v>
      </c>
      <c r="I537" s="1">
        <v>6.43</v>
      </c>
      <c r="J537" s="2">
        <v>0.4</v>
      </c>
      <c r="K537" s="2">
        <v>0.40000000000000013</v>
      </c>
      <c r="L537" s="2">
        <v>0.5129</v>
      </c>
      <c r="M537" t="str">
        <v/>
      </c>
      <c r="N537" s="1">
        <v>0.46172</v>
      </c>
    </row>
    <row r="538">
      <c r="A538">
        <v>805813</v>
      </c>
      <c r="B538" t="str">
        <v>Fresh Rosemary</v>
      </c>
      <c r="C538" t="str">
        <v>Grazier's Garden</v>
      </c>
      <c r="D538" s="1">
        <v>2.8</v>
      </c>
      <c r="E538" s="1">
        <v>2</v>
      </c>
      <c r="F538" t="str">
        <v>Yes</v>
      </c>
      <c r="G538" t="str">
        <v>each</v>
      </c>
      <c r="H538" s="1">
        <v>2.8</v>
      </c>
      <c r="I538" s="1">
        <v>3.02</v>
      </c>
      <c r="J538" s="2">
        <v>0.4</v>
      </c>
      <c r="K538" s="2">
        <v>0.3999999999999999</v>
      </c>
      <c r="L538" s="2">
        <v>0.51</v>
      </c>
      <c r="M538" t="str">
        <v/>
      </c>
      <c r="N538" s="1">
        <v>0.21727999999999997</v>
      </c>
    </row>
  </sheetData>
  <autoFilter ref="A1:N538"/>
  <ignoredErrors>
    <ignoredError numberStoredAsText="1" sqref="A1:N538"/>
  </ignoredErrors>
</worksheet>
</file>

<file path=xl/worksheets/sheet4.xml><?xml version="1.0" encoding="utf-8"?>
<worksheet xmlns="http://schemas.openxmlformats.org/spreadsheetml/2006/main" xmlns:r="http://schemas.openxmlformats.org/officeDocument/2006/relationships">
  <dimension ref="A1:U3013"/>
  <sheetViews>
    <sheetView workbookViewId="0"/>
  </sheetViews>
  <cols>
    <col min="1" max="1" width="14.83203125" customWidth="1"/>
    <col min="2" max="2" width="54.83203125" customWidth="1"/>
    <col min="3" max="3" width="44.83203125" customWidth="1"/>
    <col min="4" max="4" width="14.83203125" customWidth="1"/>
    <col min="5" max="5" width="30.83203125" customWidth="1"/>
    <col min="6" max="6" width="24.83203125" customWidth="1"/>
    <col min="7" max="7" width="15.83203125" customWidth="1"/>
    <col min="8" max="8" width="20.83203125" customWidth="1"/>
    <col min="9" max="9" width="20.83203125" customWidth="1"/>
    <col min="10" max="10" width="22.83203125" customWidth="1"/>
    <col min="11" max="11" width="20.83203125" customWidth="1"/>
    <col min="12" max="12" width="22.83203125" customWidth="1"/>
    <col min="13" max="13" width="23.83203125" customWidth="1"/>
    <col min="14" max="14" width="20.83203125" customWidth="1"/>
    <col min="15" max="15" width="16.83203125" customWidth="1"/>
    <col min="16" max="16" width="24.83203125" customWidth="1"/>
    <col min="17" max="17" width="28.83203125" customWidth="1"/>
    <col min="18" max="18" width="22.83203125" customWidth="1"/>
    <col min="19" max="19" width="29.83203125" customWidth="1"/>
    <col min="20" max="20" width="24.83203125" customWidth="1"/>
    <col min="21" max="21" width="70.83203125" customWidth="1"/>
  </cols>
  <sheetData>
    <row r="1">
      <c r="A1" t="str">
        <v>Product ID</v>
      </c>
      <c r="B1" t="str">
        <v>Product</v>
      </c>
      <c r="C1" t="str">
        <v>Vendor</v>
      </c>
      <c r="D1" t="str">
        <v>Package ID</v>
      </c>
      <c r="E1" t="str">
        <v>Package</v>
      </c>
      <c r="F1" t="str">
        <v>Price list</v>
      </c>
      <c r="G1" t="str">
        <v>Visible now</v>
      </c>
      <c r="H1" t="str">
        <v>Eligible YTD sales</v>
      </c>
      <c r="I1" t="str">
        <v>Local calculated price</v>
      </c>
      <c r="J1" t="str">
        <v>Current Local Line price</v>
      </c>
      <c r="K1" t="str">
        <v>Local base price</v>
      </c>
      <c r="L1" t="str">
        <v>Local regular markup</v>
      </c>
      <c r="M1" t="str">
        <v>Live effective markup</v>
      </c>
      <c r="N1" t="str">
        <v>Sale factor retained</v>
      </c>
      <c r="O1" t="str">
        <v>Hold price</v>
      </c>
      <c r="P1" t="str">
        <v>Proposed selling price</v>
      </c>
      <c r="Q1" t="str">
        <v>Required local regular markup</v>
      </c>
      <c r="R1" t="str">
        <v>Price discrepancy</v>
      </c>
      <c r="S1" t="str">
        <v>Checked</v>
      </c>
      <c r="T1" t="str">
        <v>Source</v>
      </c>
      <c r="U1" t="str">
        <v>Review note</v>
      </c>
    </row>
    <row r="2">
      <c r="A2">
        <v>805474</v>
      </c>
      <c r="B2" t="str">
        <v>Raw Fresh Whole Milk, 1/2 gallon</v>
      </c>
      <c r="C2" t="str">
        <v>Creamy Cow, LLC</v>
      </c>
      <c r="D2">
        <v>526481</v>
      </c>
      <c r="E2" t="str">
        <v>1/2 gallon</v>
      </c>
      <c r="F2" t="str">
        <v>Herd Share Members</v>
      </c>
      <c r="G2" t="str">
        <v>Yes</v>
      </c>
      <c r="H2" s="1">
        <v>53475</v>
      </c>
      <c r="I2" s="1">
        <v>14</v>
      </c>
      <c r="J2" s="1">
        <v>15</v>
      </c>
      <c r="K2" s="1">
        <v>10</v>
      </c>
      <c r="L2" s="2">
        <v>0.4</v>
      </c>
      <c r="M2" s="2">
        <v>0.5</v>
      </c>
      <c r="N2" s="2">
        <v>1</v>
      </c>
      <c r="O2" t="str">
        <v>No</v>
      </c>
      <c r="P2" s="1">
        <f>IF(O2="Yes",J2,ROUND(J2*(1+Model!$B$3),2))</f>
        <v>16.2</v>
      </c>
      <c r="Q2" s="2">
        <f>ROUND(P2/(K2*N2)-1,4)</f>
        <v>0.62</v>
      </c>
      <c r="R2" t="str">
        <v>Review</v>
      </c>
      <c r="S2" t="str">
        <v>2026-10-01T16:20:38.924Z</v>
      </c>
      <c r="T2" t="str">
        <v>Live GET verified</v>
      </c>
      <c r="U2" t="str">
        <v>Review local/Local Line price difference before publishing</v>
      </c>
    </row>
    <row r="3">
      <c r="A3">
        <v>941005</v>
      </c>
      <c r="B3" t="str">
        <v>Organic Pasture Raised Chicken Eggs, 1 dozen</v>
      </c>
      <c r="C3" t="str">
        <v>Deck Family Farm</v>
      </c>
      <c r="D3">
        <v>695001</v>
      </c>
      <c r="E3" t="str">
        <v>1 dozen</v>
      </c>
      <c r="F3" t="str">
        <v>Herd Share Members</v>
      </c>
      <c r="G3" t="str">
        <v>Yes</v>
      </c>
      <c r="H3" s="1">
        <v>38353.030000000006</v>
      </c>
      <c r="I3" s="1">
        <v>10.76</v>
      </c>
      <c r="J3" s="1">
        <v>10.76</v>
      </c>
      <c r="K3" s="1">
        <v>6.49</v>
      </c>
      <c r="L3" s="2">
        <v>0.6574</v>
      </c>
      <c r="M3" s="2">
        <v>0.6579352850539291</v>
      </c>
      <c r="N3" s="2">
        <v>1</v>
      </c>
      <c r="O3" t="str">
        <v>No</v>
      </c>
      <c r="P3" s="1">
        <f>IF(O3="Yes",J3,ROUND(J3*(1+Model!$B$3),2))</f>
        <v>11.62</v>
      </c>
      <c r="Q3" s="2">
        <f>ROUND(P3/(K3*N3)-1,4)</f>
        <v>0.7904</v>
      </c>
      <c r="R3" t="str">
        <v/>
      </c>
      <c r="S3" t="str">
        <v>2026-10-01T16:20:38.683Z</v>
      </c>
      <c r="T3" t="str">
        <v>Live GET verified</v>
      </c>
      <c r="U3" t="str">
        <v>Review before publishing</v>
      </c>
    </row>
    <row r="4">
      <c r="A4">
        <v>805689</v>
      </c>
      <c r="B4" t="str">
        <v>Organic Ground Beef</v>
      </c>
      <c r="C4" t="str">
        <v>Deck Family Farm</v>
      </c>
      <c r="D4">
        <v>526742</v>
      </c>
      <c r="E4" t="str">
        <v>1 lbs</v>
      </c>
      <c r="F4" t="str">
        <v>Herd Share Members</v>
      </c>
      <c r="G4" t="str">
        <v>Yes</v>
      </c>
      <c r="H4" s="1">
        <v>21912.88</v>
      </c>
      <c r="I4" s="1">
        <v>12.56</v>
      </c>
      <c r="J4" s="1">
        <v>12.56</v>
      </c>
      <c r="K4" s="1">
        <v>7.58</v>
      </c>
      <c r="L4" s="2">
        <v>0.6574</v>
      </c>
      <c r="M4" s="2">
        <v>0.6569920844327177</v>
      </c>
      <c r="N4" s="2">
        <v>1</v>
      </c>
      <c r="O4" t="str">
        <v>No</v>
      </c>
      <c r="P4" s="1">
        <f>IF(O4="Yes",J4,ROUND(J4*(1+Model!$B$3),2))</f>
        <v>13.56</v>
      </c>
      <c r="Q4" s="2">
        <f>ROUND(P4/(K4*N4)-1,4)</f>
        <v>0.7889</v>
      </c>
      <c r="R4" t="str">
        <v/>
      </c>
      <c r="S4" t="str">
        <v>2026-10-01T16:20:38.572Z</v>
      </c>
      <c r="T4" t="str">
        <v>Live GET verified</v>
      </c>
      <c r="U4" t="str">
        <v>Review before publishing</v>
      </c>
    </row>
    <row r="5">
      <c r="A5">
        <v>805461</v>
      </c>
      <c r="B5" t="str">
        <v>Raw A2/A2 Milk</v>
      </c>
      <c r="C5" t="str">
        <v>Creamy Cow, LLC</v>
      </c>
      <c r="D5">
        <v>526465</v>
      </c>
      <c r="E5" t="str">
        <v>1/2 gallon</v>
      </c>
      <c r="F5" t="str">
        <v>Herd Share Members</v>
      </c>
      <c r="G5" t="str">
        <v>Yes</v>
      </c>
      <c r="H5" s="1">
        <v>9639</v>
      </c>
      <c r="I5" s="1">
        <v>21</v>
      </c>
      <c r="J5" s="1">
        <v>21</v>
      </c>
      <c r="K5" s="1">
        <v>15</v>
      </c>
      <c r="L5" s="2">
        <v>0.4</v>
      </c>
      <c r="M5" s="2">
        <v>0.3999999999999999</v>
      </c>
      <c r="N5" s="2">
        <v>1</v>
      </c>
      <c r="O5" t="str">
        <v>No</v>
      </c>
      <c r="P5" s="1">
        <f>IF(O5="Yes",J5,ROUND(J5*(1+Model!$B$3),2))</f>
        <v>22.68</v>
      </c>
      <c r="Q5" s="2">
        <f>ROUND(P5/(K5*N5)-1,4)</f>
        <v>0.512</v>
      </c>
      <c r="R5" t="str">
        <v/>
      </c>
      <c r="S5" t="str">
        <v>2026-10-01T16:20:39.336Z</v>
      </c>
      <c r="T5" t="str">
        <v>Live GET verified</v>
      </c>
      <c r="U5" t="str">
        <v>Review before publishing</v>
      </c>
    </row>
    <row r="6">
      <c r="A6">
        <v>805669</v>
      </c>
      <c r="B6" t="str">
        <v>Chicken Part, Breast, Bone-In</v>
      </c>
      <c r="C6" t="str">
        <v>Deck Family Farm</v>
      </c>
      <c r="D6">
        <v>526722</v>
      </c>
      <c r="E6" t="str">
        <v>1.30 - 1.70 lbs</v>
      </c>
      <c r="F6" t="str">
        <v>Herd Share Members</v>
      </c>
      <c r="G6" t="str">
        <v>Yes</v>
      </c>
      <c r="H6" s="1">
        <v>9628.01</v>
      </c>
      <c r="I6" s="1">
        <v>16.14</v>
      </c>
      <c r="J6" s="1">
        <v>16.14</v>
      </c>
      <c r="K6" s="1">
        <v>9.74</v>
      </c>
      <c r="L6" s="2">
        <v>0.6574</v>
      </c>
      <c r="M6" s="2">
        <v>0.6570841889117043</v>
      </c>
      <c r="N6" s="2">
        <v>1</v>
      </c>
      <c r="O6" t="str">
        <v>No</v>
      </c>
      <c r="P6" s="1">
        <f>IF(O6="Yes",J6,ROUND(J6*(1+Model!$B$3),2))</f>
        <v>17.43</v>
      </c>
      <c r="Q6" s="2">
        <f>ROUND(P6/(K6*N6)-1,4)</f>
        <v>0.7895</v>
      </c>
      <c r="R6" t="str">
        <v/>
      </c>
      <c r="S6" t="str">
        <v>2026-10-01T16:20:38.654Z</v>
      </c>
      <c r="T6" t="str">
        <v>Live GET verified</v>
      </c>
      <c r="U6" t="str">
        <v>Review before publishing</v>
      </c>
    </row>
    <row r="7">
      <c r="A7">
        <v>805465</v>
      </c>
      <c r="B7" t="str">
        <v>Live Culture Yogurt, 1 quart</v>
      </c>
      <c r="C7" t="str">
        <v>Creamy Cow, LLC</v>
      </c>
      <c r="D7">
        <v>526469</v>
      </c>
      <c r="E7" t="str">
        <v>1 quart</v>
      </c>
      <c r="F7" t="str">
        <v>Herd Share Members</v>
      </c>
      <c r="G7" t="str">
        <v>Yes</v>
      </c>
      <c r="H7" s="1">
        <v>7490</v>
      </c>
      <c r="I7" s="1">
        <v>14</v>
      </c>
      <c r="J7" s="1">
        <v>14</v>
      </c>
      <c r="K7" s="1">
        <v>10</v>
      </c>
      <c r="L7" s="2">
        <v>0.4</v>
      </c>
      <c r="M7" s="2">
        <v>0.3999999999999999</v>
      </c>
      <c r="N7" s="2">
        <v>1</v>
      </c>
      <c r="O7" t="str">
        <v>No</v>
      </c>
      <c r="P7" s="1">
        <f>IF(O7="Yes",J7,ROUND(J7*(1+Model!$B$3),2))</f>
        <v>15.12</v>
      </c>
      <c r="Q7" s="2">
        <f>ROUND(P7/(K7*N7)-1,4)</f>
        <v>0.512</v>
      </c>
      <c r="R7" t="str">
        <v/>
      </c>
      <c r="S7" t="str">
        <v>2026-10-01T16:20:39.683Z</v>
      </c>
      <c r="T7" t="str">
        <v>Live GET verified</v>
      </c>
      <c r="U7" t="str">
        <v>Review before publishing</v>
      </c>
    </row>
    <row r="8">
      <c r="A8">
        <v>805473</v>
      </c>
      <c r="B8" t="str">
        <v>Raw Fresh Sweet Cream</v>
      </c>
      <c r="C8" t="str">
        <v>Creamy Cow, LLC</v>
      </c>
      <c r="D8">
        <v>526479</v>
      </c>
      <c r="E8" t="str">
        <v>1 pint</v>
      </c>
      <c r="F8" t="str">
        <v>Herd Share Members</v>
      </c>
      <c r="G8" t="str">
        <v>Yes</v>
      </c>
      <c r="H8" s="1">
        <v>7238</v>
      </c>
      <c r="I8" s="1">
        <v>14</v>
      </c>
      <c r="J8" s="1">
        <v>14</v>
      </c>
      <c r="K8" s="1">
        <v>10</v>
      </c>
      <c r="L8" s="2">
        <v>0.4</v>
      </c>
      <c r="M8" s="2">
        <v>0.3999999999999999</v>
      </c>
      <c r="N8" s="2">
        <v>1</v>
      </c>
      <c r="O8" t="str">
        <v>No</v>
      </c>
      <c r="P8" s="1">
        <f>IF(O8="Yes",J8,ROUND(J8*(1+Model!$B$3),2))</f>
        <v>15.12</v>
      </c>
      <c r="Q8" s="2">
        <f>ROUND(P8/(K8*N8)-1,4)</f>
        <v>0.512</v>
      </c>
      <c r="R8" t="str">
        <v/>
      </c>
      <c r="S8" t="str">
        <v>2026-10-01T16:20:39.589Z</v>
      </c>
      <c r="T8" t="str">
        <v>Live GET verified</v>
      </c>
      <c r="U8" t="str">
        <v>Review before publishing</v>
      </c>
    </row>
    <row r="9">
      <c r="A9">
        <v>1117018</v>
      </c>
      <c r="B9" t="str">
        <v>Fresh Strawberries</v>
      </c>
      <c r="C9" t="str">
        <v>Organically Grown Company</v>
      </c>
      <c r="D9">
        <v>943643</v>
      </c>
      <c r="E9" t="str">
        <v>each</v>
      </c>
      <c r="F9" t="str">
        <v>Herd Share Members</v>
      </c>
      <c r="G9" t="str">
        <v>No</v>
      </c>
      <c r="H9" s="1">
        <v>6687.5199999999995</v>
      </c>
      <c r="I9" s="1">
        <v>7.42</v>
      </c>
      <c r="J9" s="1">
        <v>7.42</v>
      </c>
      <c r="K9" s="1">
        <v>5.3</v>
      </c>
      <c r="L9" s="2">
        <v>0.4</v>
      </c>
      <c r="M9" s="2">
        <v>0.40000000000000013</v>
      </c>
      <c r="N9" s="2">
        <v>1</v>
      </c>
      <c r="O9" t="str">
        <v>No</v>
      </c>
      <c r="P9" s="1">
        <f>IF(O9="Yes",J9,ROUND(J9*(1+Model!$B$3),2))</f>
        <v>8.01</v>
      </c>
      <c r="Q9" s="2">
        <f>ROUND(P9/(K9*N9)-1,4)</f>
        <v>0.5113</v>
      </c>
      <c r="R9" t="str">
        <v/>
      </c>
      <c r="S9" t="str">
        <v>2026-10-01T16:20:39.580Z</v>
      </c>
      <c r="T9" t="str">
        <v>Live GET verified</v>
      </c>
      <c r="U9" t="str">
        <v>Review before publishing</v>
      </c>
    </row>
    <row r="10">
      <c r="A10">
        <v>805724</v>
      </c>
      <c r="B10" t="str">
        <v>Bacon, Pork</v>
      </c>
      <c r="C10" t="str">
        <v>Deck Family Farm</v>
      </c>
      <c r="D10">
        <v>526778</v>
      </c>
      <c r="E10" t="str">
        <v>8 oz</v>
      </c>
      <c r="F10" t="str">
        <v>Herd Share Members</v>
      </c>
      <c r="G10" t="str">
        <v>Yes</v>
      </c>
      <c r="H10" s="1">
        <v>6543.31</v>
      </c>
      <c r="I10" s="1">
        <v>11.67</v>
      </c>
      <c r="J10" s="1">
        <v>11.67</v>
      </c>
      <c r="K10" s="1">
        <v>7.04</v>
      </c>
      <c r="L10" s="2">
        <v>0.6574</v>
      </c>
      <c r="M10" s="2">
        <v>0.6576704545454546</v>
      </c>
      <c r="N10" s="2">
        <v>1</v>
      </c>
      <c r="O10" t="str">
        <v>No</v>
      </c>
      <c r="P10" s="1">
        <f>IF(O10="Yes",J10,ROUND(J10*(1+Model!$B$3),2))</f>
        <v>12.6</v>
      </c>
      <c r="Q10" s="2">
        <f>ROUND(P10/(K10*N10)-1,4)</f>
        <v>0.7898</v>
      </c>
      <c r="R10" t="str">
        <v/>
      </c>
      <c r="S10" t="str">
        <v>2026-10-01T16:20:39.266Z</v>
      </c>
      <c r="T10" t="str">
        <v>Live GET verified</v>
      </c>
      <c r="U10" t="str">
        <v>Review before publishing</v>
      </c>
    </row>
    <row r="11">
      <c r="A11">
        <v>805475</v>
      </c>
      <c r="B11" t="str">
        <v>Raw Sweet Cream Butter</v>
      </c>
      <c r="C11" t="str">
        <v>Creamy Cow, LLC</v>
      </c>
      <c r="D11">
        <v>526482</v>
      </c>
      <c r="E11" t="str">
        <v>0.5 lbs</v>
      </c>
      <c r="F11" t="str">
        <v>Herd Share Members</v>
      </c>
      <c r="G11" t="str">
        <v>Yes</v>
      </c>
      <c r="H11" s="1">
        <v>6383.999999999999</v>
      </c>
      <c r="I11" s="1">
        <v>16.8</v>
      </c>
      <c r="J11" s="1">
        <v>16.8</v>
      </c>
      <c r="K11" s="1">
        <v>12</v>
      </c>
      <c r="L11" s="2">
        <v>0.4</v>
      </c>
      <c r="M11" s="2">
        <v>0.40000000000000013</v>
      </c>
      <c r="N11" s="2">
        <v>1</v>
      </c>
      <c r="O11" t="str">
        <v>No</v>
      </c>
      <c r="P11" s="1">
        <f>IF(O11="Yes",J11,ROUND(J11*(1+Model!$B$3),2))</f>
        <v>18.14</v>
      </c>
      <c r="Q11" s="2">
        <f>ROUND(P11/(K11*N11)-1,4)</f>
        <v>0.5117</v>
      </c>
      <c r="R11" t="str">
        <v/>
      </c>
      <c r="S11" t="str">
        <v>2026-10-01T16:20:40.004Z</v>
      </c>
      <c r="T11" t="str">
        <v>Live GET verified</v>
      </c>
      <c r="U11" t="str">
        <v>Review before publishing</v>
      </c>
    </row>
    <row r="12">
      <c r="A12">
        <v>805658</v>
      </c>
      <c r="B12" t="str">
        <v>Chuck roast</v>
      </c>
      <c r="C12" t="str">
        <v>Deck Family Farm</v>
      </c>
      <c r="D12">
        <v>526711</v>
      </c>
      <c r="E12" t="str">
        <v>2.30 - 2.90 lbs</v>
      </c>
      <c r="F12" t="str">
        <v>Herd Share Members</v>
      </c>
      <c r="G12" t="str">
        <v>Yes</v>
      </c>
      <c r="H12" s="1">
        <v>6156.15</v>
      </c>
      <c r="I12" s="1">
        <v>37.31</v>
      </c>
      <c r="J12" s="1">
        <v>37.31</v>
      </c>
      <c r="K12" s="1">
        <v>22.51</v>
      </c>
      <c r="L12" s="2">
        <v>0.6574</v>
      </c>
      <c r="M12" s="2">
        <v>0.6574855619724567</v>
      </c>
      <c r="N12" s="2">
        <v>1</v>
      </c>
      <c r="O12" t="str">
        <v>No</v>
      </c>
      <c r="P12" s="1">
        <f>IF(O12="Yes",J12,ROUND(J12*(1+Model!$B$3),2))</f>
        <v>40.29</v>
      </c>
      <c r="Q12" s="2">
        <f>ROUND(P12/(K12*N12)-1,4)</f>
        <v>0.7899</v>
      </c>
      <c r="R12" t="str">
        <v/>
      </c>
      <c r="S12" t="str">
        <v>2026-10-01T16:20:39.691Z</v>
      </c>
      <c r="T12" t="str">
        <v>Live GET verified</v>
      </c>
      <c r="U12" t="str">
        <v>Review before publishing</v>
      </c>
    </row>
    <row r="13">
      <c r="A13">
        <v>805668</v>
      </c>
      <c r="B13" t="str">
        <v>Ribeye Steak</v>
      </c>
      <c r="C13" t="str">
        <v>Deck Family Farm</v>
      </c>
      <c r="D13">
        <v>526721</v>
      </c>
      <c r="E13" t="str">
        <v>0.80 - 1.10 lbs</v>
      </c>
      <c r="F13" t="str">
        <v>Herd Share Members</v>
      </c>
      <c r="G13" t="str">
        <v>Yes</v>
      </c>
      <c r="H13" s="1">
        <v>6142.78</v>
      </c>
      <c r="I13" s="1">
        <v>34.51</v>
      </c>
      <c r="J13" s="1">
        <v>34.51</v>
      </c>
      <c r="K13" s="1">
        <v>20.82</v>
      </c>
      <c r="L13" s="2">
        <v>0.6574</v>
      </c>
      <c r="M13" s="2">
        <v>0.6575408261287223</v>
      </c>
      <c r="N13" s="2">
        <v>1</v>
      </c>
      <c r="O13" t="str">
        <v>No</v>
      </c>
      <c r="P13" s="1">
        <f>IF(O13="Yes",J13,ROUND(J13*(1+Model!$B$3),2))</f>
        <v>37.27</v>
      </c>
      <c r="Q13" s="2">
        <f>ROUND(P13/(K13*N13)-1,4)</f>
        <v>0.7901</v>
      </c>
      <c r="R13" t="str">
        <v/>
      </c>
      <c r="S13" t="str">
        <v>2026-10-01T16:20:39.167Z</v>
      </c>
      <c r="T13" t="str">
        <v>Live GET verified</v>
      </c>
      <c r="U13" t="str">
        <v>Review before publishing</v>
      </c>
    </row>
    <row r="14">
      <c r="A14">
        <v>832792</v>
      </c>
      <c r="B14" t="str">
        <v>Pork Chop, Boneless</v>
      </c>
      <c r="C14" t="str">
        <v>Deck Family Farm</v>
      </c>
      <c r="D14">
        <v>558509</v>
      </c>
      <c r="E14" t="str">
        <v>1.20 - 1.50 lbs</v>
      </c>
      <c r="F14" t="str">
        <v>Herd Share Members</v>
      </c>
      <c r="G14" t="str">
        <v>Yes</v>
      </c>
      <c r="H14" s="1">
        <v>6035.83</v>
      </c>
      <c r="I14" s="1">
        <v>21.79</v>
      </c>
      <c r="J14" s="1">
        <v>21.79</v>
      </c>
      <c r="K14" s="1">
        <v>13.15</v>
      </c>
      <c r="L14" s="2">
        <v>0.6574</v>
      </c>
      <c r="M14" s="2">
        <v>0.6570342205323192</v>
      </c>
      <c r="N14" s="2">
        <v>1</v>
      </c>
      <c r="O14" t="str">
        <v>No</v>
      </c>
      <c r="P14" s="1">
        <f>IF(O14="Yes",J14,ROUND(J14*(1+Model!$B$3),2))</f>
        <v>23.53</v>
      </c>
      <c r="Q14" s="2">
        <f>ROUND(P14/(K14*N14)-1,4)</f>
        <v>0.7894</v>
      </c>
      <c r="R14" t="str">
        <v/>
      </c>
      <c r="S14" t="str">
        <v>2026-10-01T16:20:39.949Z</v>
      </c>
      <c r="T14" t="str">
        <v>Live GET verified</v>
      </c>
      <c r="U14" t="str">
        <v>Review before publishing</v>
      </c>
    </row>
    <row r="15">
      <c r="A15">
        <v>805688</v>
      </c>
      <c r="B15" t="str">
        <v>Natural Ground Beef</v>
      </c>
      <c r="C15" t="str">
        <v>Deck Family Farm</v>
      </c>
      <c r="D15">
        <v>526741</v>
      </c>
      <c r="E15" t="str">
        <v>1 lbs</v>
      </c>
      <c r="F15" t="str">
        <v>Herd Share Members</v>
      </c>
      <c r="G15" t="str">
        <v>Yes</v>
      </c>
      <c r="H15" s="1">
        <v>5781.16</v>
      </c>
      <c r="I15" s="1">
        <v>10.76</v>
      </c>
      <c r="J15" s="1">
        <v>10.76</v>
      </c>
      <c r="K15" s="1">
        <v>6.49</v>
      </c>
      <c r="L15" s="2">
        <v>0.6574</v>
      </c>
      <c r="M15" s="2">
        <v>0.6579352850539291</v>
      </c>
      <c r="N15" s="2">
        <v>1</v>
      </c>
      <c r="O15" t="str">
        <v>No</v>
      </c>
      <c r="P15" s="1">
        <f>IF(O15="Yes",J15,ROUND(J15*(1+Model!$B$3),2))</f>
        <v>11.62</v>
      </c>
      <c r="Q15" s="2">
        <f>ROUND(P15/(K15*N15)-1,4)</f>
        <v>0.7904</v>
      </c>
      <c r="R15" t="str">
        <v/>
      </c>
      <c r="S15" t="str">
        <v>2026-10-01T16:20:40.005Z</v>
      </c>
      <c r="T15" t="str">
        <v>Live GET verified</v>
      </c>
      <c r="U15" t="str">
        <v>Review before publishing</v>
      </c>
    </row>
    <row r="16">
      <c r="A16">
        <v>805716</v>
      </c>
      <c r="B16" t="str">
        <v>New York Steak</v>
      </c>
      <c r="C16" t="str">
        <v>Deck Family Farm</v>
      </c>
      <c r="D16">
        <v>526769</v>
      </c>
      <c r="E16" t="str">
        <v>0.50 - 0.90 lbs</v>
      </c>
      <c r="F16" t="str">
        <v>Herd Share Members</v>
      </c>
      <c r="G16" t="str">
        <v>Yes</v>
      </c>
      <c r="H16" s="1">
        <v>5531.120000000001</v>
      </c>
      <c r="I16" s="1">
        <v>23.24</v>
      </c>
      <c r="J16" s="1">
        <v>23.24</v>
      </c>
      <c r="K16" s="1">
        <v>14.02</v>
      </c>
      <c r="L16" s="2">
        <v>0.6574</v>
      </c>
      <c r="M16" s="2">
        <v>0.6576319543509273</v>
      </c>
      <c r="N16" s="2">
        <v>1</v>
      </c>
      <c r="O16" t="str">
        <v>No</v>
      </c>
      <c r="P16" s="1">
        <f>IF(O16="Yes",J16,ROUND(J16*(1+Model!$B$3),2))</f>
        <v>25.1</v>
      </c>
      <c r="Q16" s="2">
        <f>ROUND(P16/(K16*N16)-1,4)</f>
        <v>0.7903</v>
      </c>
      <c r="R16" t="str">
        <v/>
      </c>
      <c r="S16" t="str">
        <v>2026-10-01T16:20:39.977Z</v>
      </c>
      <c r="T16" t="str">
        <v>Live GET verified</v>
      </c>
      <c r="U16" t="str">
        <v>Review before publishing</v>
      </c>
    </row>
    <row r="17">
      <c r="A17">
        <v>813067</v>
      </c>
      <c r="B17" t="str">
        <v>Beef Tenderloin</v>
      </c>
      <c r="C17" t="str">
        <v>Deck Family Farm</v>
      </c>
      <c r="D17">
        <v>535097</v>
      </c>
      <c r="E17" t="str">
        <v>0.40 - 0.70 lbs</v>
      </c>
      <c r="F17" t="str">
        <v>Herd Share Members</v>
      </c>
      <c r="G17" t="str">
        <v>Yes</v>
      </c>
      <c r="H17" s="1">
        <v>5217.660000000001</v>
      </c>
      <c r="I17" s="1">
        <v>21.21</v>
      </c>
      <c r="J17" s="1">
        <v>21.21</v>
      </c>
      <c r="K17" s="1">
        <v>12.8</v>
      </c>
      <c r="L17" s="2">
        <v>0.6574</v>
      </c>
      <c r="M17" s="2">
        <v>0.65703125</v>
      </c>
      <c r="N17" s="2">
        <v>1</v>
      </c>
      <c r="O17" t="str">
        <v>No</v>
      </c>
      <c r="P17" s="1">
        <f>IF(O17="Yes",J17,ROUND(J17*(1+Model!$B$3),2))</f>
        <v>22.91</v>
      </c>
      <c r="Q17" s="2">
        <f>ROUND(P17/(K17*N17)-1,4)</f>
        <v>0.7898</v>
      </c>
      <c r="R17" t="str">
        <v/>
      </c>
      <c r="S17" t="str">
        <v>2026-10-01T16:20:40.304Z</v>
      </c>
      <c r="T17" t="str">
        <v>Live GET verified</v>
      </c>
      <c r="U17" t="str">
        <v>Review before publishing</v>
      </c>
    </row>
    <row r="18">
      <c r="A18">
        <v>805676</v>
      </c>
      <c r="B18" t="str">
        <v>Chicken Part, Hindquarter</v>
      </c>
      <c r="C18" t="str">
        <v>Deck Family Farm</v>
      </c>
      <c r="D18">
        <v>526729</v>
      </c>
      <c r="E18" t="str">
        <v>1.00 - 1.50 lbs</v>
      </c>
      <c r="F18" t="str">
        <v>Herd Share Members</v>
      </c>
      <c r="G18" t="str">
        <v>Yes</v>
      </c>
      <c r="H18" s="1">
        <v>4531.45</v>
      </c>
      <c r="I18" s="1">
        <v>13.46</v>
      </c>
      <c r="J18" s="1">
        <v>13.46</v>
      </c>
      <c r="K18" s="1">
        <v>8.12</v>
      </c>
      <c r="L18" s="2">
        <v>0.6574</v>
      </c>
      <c r="M18" s="2">
        <v>0.6576354679802958</v>
      </c>
      <c r="N18" s="2">
        <v>1</v>
      </c>
      <c r="O18" t="str">
        <v>No</v>
      </c>
      <c r="P18" s="1">
        <f>IF(O18="Yes",J18,ROUND(J18*(1+Model!$B$3),2))</f>
        <v>14.54</v>
      </c>
      <c r="Q18" s="2">
        <f>ROUND(P18/(K18*N18)-1,4)</f>
        <v>0.7906</v>
      </c>
      <c r="R18" t="str">
        <v/>
      </c>
      <c r="S18" t="str">
        <v>2026-10-01T16:20:40.324Z</v>
      </c>
      <c r="T18" t="str">
        <v>Live GET verified</v>
      </c>
      <c r="U18" t="str">
        <v>Review before publishing</v>
      </c>
    </row>
    <row r="19">
      <c r="A19">
        <v>940995</v>
      </c>
      <c r="B19" t="str">
        <v>Pork Shoulder Roast, Large</v>
      </c>
      <c r="C19" t="str">
        <v>Deck Family Farm</v>
      </c>
      <c r="D19">
        <v>694991</v>
      </c>
      <c r="E19" t="str">
        <v>Large, 2.80 - 3.50 lbs</v>
      </c>
      <c r="F19" t="str">
        <v>Herd Share Members</v>
      </c>
      <c r="G19" t="str">
        <v>Yes</v>
      </c>
      <c r="H19" s="1">
        <v>4480.12</v>
      </c>
      <c r="I19" s="1">
        <v>50.87</v>
      </c>
      <c r="J19" s="1">
        <v>50.87</v>
      </c>
      <c r="K19" s="1">
        <v>30.69</v>
      </c>
      <c r="L19" s="2">
        <v>0.6574</v>
      </c>
      <c r="M19" s="2">
        <v>0.6575431736722057</v>
      </c>
      <c r="N19" s="2">
        <v>1</v>
      </c>
      <c r="O19" t="str">
        <v>No</v>
      </c>
      <c r="P19" s="1">
        <f>IF(O19="Yes",J19,ROUND(J19*(1+Model!$B$3),2))</f>
        <v>54.94</v>
      </c>
      <c r="Q19" s="2">
        <f>ROUND(P19/(K19*N19)-1,4)</f>
        <v>0.7902</v>
      </c>
      <c r="R19" t="str">
        <v/>
      </c>
      <c r="S19" t="str">
        <v>2026-10-01T16:20:40.247Z</v>
      </c>
      <c r="T19" t="str">
        <v>Live GET verified</v>
      </c>
      <c r="U19" t="str">
        <v>Review before publishing</v>
      </c>
    </row>
    <row r="20">
      <c r="A20">
        <v>805875</v>
      </c>
      <c r="B20" t="str">
        <v>Crimini Mushrooms</v>
      </c>
      <c r="C20" t="str">
        <v>Organically Grown Company</v>
      </c>
      <c r="D20">
        <v>526933</v>
      </c>
      <c r="E20" t="str">
        <v>1 lb</v>
      </c>
      <c r="F20" t="str">
        <v>Herd Share Members</v>
      </c>
      <c r="G20" t="str">
        <v>Yes</v>
      </c>
      <c r="H20" s="1">
        <v>4318.93</v>
      </c>
      <c r="I20" s="1">
        <v>5.53</v>
      </c>
      <c r="J20" s="1">
        <v>5.53</v>
      </c>
      <c r="K20" s="1">
        <v>3.95</v>
      </c>
      <c r="L20" s="2">
        <v>0.4</v>
      </c>
      <c r="M20" s="2">
        <v>0.3999999999999999</v>
      </c>
      <c r="N20" s="2">
        <v>1</v>
      </c>
      <c r="O20" t="str">
        <v>No</v>
      </c>
      <c r="P20" s="1">
        <f>IF(O20="Yes",J20,ROUND(J20*(1+Model!$B$3),2))</f>
        <v>5.97</v>
      </c>
      <c r="Q20" s="2">
        <f>ROUND(P20/(K20*N20)-1,4)</f>
        <v>0.5114</v>
      </c>
      <c r="R20" t="str">
        <v/>
      </c>
      <c r="S20" t="str">
        <v>2026-10-01T16:20:40.259Z</v>
      </c>
      <c r="T20" t="str">
        <v>Live GET verified</v>
      </c>
      <c r="U20" t="str">
        <v>Review before publishing</v>
      </c>
    </row>
    <row r="21">
      <c r="A21">
        <v>922133</v>
      </c>
      <c r="B21" t="str">
        <v>Lamb Chops, 2 pack</v>
      </c>
      <c r="C21" t="str">
        <v>Deck Family Farm</v>
      </c>
      <c r="D21">
        <v>669028</v>
      </c>
      <c r="E21" t="str">
        <v>2 pack, 0.70 - 1.10 lbs</v>
      </c>
      <c r="F21" t="str">
        <v>Herd Share Members</v>
      </c>
      <c r="G21" t="str">
        <v>Yes</v>
      </c>
      <c r="H21" s="1">
        <v>4214.48</v>
      </c>
      <c r="I21" s="1">
        <v>16.96</v>
      </c>
      <c r="J21" s="1">
        <v>16.96</v>
      </c>
      <c r="K21" s="1">
        <v>10.23</v>
      </c>
      <c r="L21" s="2">
        <v>0.6574</v>
      </c>
      <c r="M21" s="2">
        <v>0.6578690127077225</v>
      </c>
      <c r="N21" s="2">
        <v>1</v>
      </c>
      <c r="O21" t="str">
        <v>No</v>
      </c>
      <c r="P21" s="1">
        <f>IF(O21="Yes",J21,ROUND(J21*(1+Model!$B$3),2))</f>
        <v>18.32</v>
      </c>
      <c r="Q21" s="2">
        <f>ROUND(P21/(K21*N21)-1,4)</f>
        <v>0.7908</v>
      </c>
      <c r="R21" t="str">
        <v/>
      </c>
      <c r="S21" t="str">
        <v>2026-10-01T16:20:40.571Z</v>
      </c>
      <c r="T21" t="str">
        <v>Live GET verified</v>
      </c>
      <c r="U21" t="str">
        <v>Review before publishing</v>
      </c>
    </row>
    <row r="22">
      <c r="A22">
        <v>990712</v>
      </c>
      <c r="B22" t="str">
        <v>Raw Fresh Whole Milk, 1/4 gallon</v>
      </c>
      <c r="C22" t="str">
        <v>Creamy Cow, LLC</v>
      </c>
      <c r="D22">
        <v>762988</v>
      </c>
      <c r="E22" t="str">
        <v>1/4 gallon</v>
      </c>
      <c r="F22" t="str">
        <v>Herd Share Members</v>
      </c>
      <c r="G22" t="str">
        <v>Yes</v>
      </c>
      <c r="H22" s="1">
        <v>4048.8</v>
      </c>
      <c r="I22" s="1">
        <v>8.4</v>
      </c>
      <c r="J22" s="1">
        <v>8.4</v>
      </c>
      <c r="K22" s="1">
        <v>6</v>
      </c>
      <c r="L22" s="2">
        <v>0.4</v>
      </c>
      <c r="M22" s="2">
        <v>0.40000000000000013</v>
      </c>
      <c r="N22" s="2">
        <v>1</v>
      </c>
      <c r="O22" t="str">
        <v>No</v>
      </c>
      <c r="P22" s="1">
        <f>IF(O22="Yes",J22,ROUND(J22*(1+Model!$B$3),2))</f>
        <v>9.07</v>
      </c>
      <c r="Q22" s="2">
        <f>ROUND(P22/(K22*N22)-1,4)</f>
        <v>0.5117</v>
      </c>
      <c r="R22" t="str">
        <v/>
      </c>
      <c r="S22" t="str">
        <v>2026-10-01T16:20:40.599Z</v>
      </c>
      <c r="T22" t="str">
        <v>Live GET verified</v>
      </c>
      <c r="U22" t="str">
        <v>Review before publishing</v>
      </c>
    </row>
    <row r="23">
      <c r="A23">
        <v>805691</v>
      </c>
      <c r="B23" t="str">
        <v>Ground Pork</v>
      </c>
      <c r="C23" t="str">
        <v>Deck Family Farm</v>
      </c>
      <c r="D23">
        <v>526744</v>
      </c>
      <c r="E23" t="str">
        <v>1.00 lbs</v>
      </c>
      <c r="F23" t="str">
        <v>Herd Share Members</v>
      </c>
      <c r="G23" t="str">
        <v>Yes</v>
      </c>
      <c r="H23" s="1">
        <v>4017.32</v>
      </c>
      <c r="I23" s="1">
        <v>8.61</v>
      </c>
      <c r="J23" s="1">
        <v>8.61</v>
      </c>
      <c r="K23" s="1">
        <v>6.49</v>
      </c>
      <c r="L23" s="2">
        <v>0.6574</v>
      </c>
      <c r="M23" s="2">
        <v>0.32665639445300454</v>
      </c>
      <c r="N23" s="2">
        <v>0.8</v>
      </c>
      <c r="O23" t="str">
        <v>No</v>
      </c>
      <c r="P23" s="1">
        <f>IF(O23="Yes",J23,ROUND(J23*(1+Model!$B$3),2))</f>
        <v>9.3</v>
      </c>
      <c r="Q23" s="2">
        <f>ROUND(P23/(K23*N23)-1,4)</f>
        <v>0.7912</v>
      </c>
      <c r="R23" t="str">
        <v/>
      </c>
      <c r="S23" t="str">
        <v>2026-10-01T16:20:40.644Z</v>
      </c>
      <c r="T23" t="str">
        <v>Live GET verified</v>
      </c>
      <c r="U23" t="str">
        <v>Retain existing sale discount</v>
      </c>
    </row>
    <row r="24">
      <c r="A24">
        <v>805927</v>
      </c>
      <c r="B24" t="str">
        <v>Shiitake Mushrooms</v>
      </c>
      <c r="C24" t="str">
        <v>Organically Grown Company</v>
      </c>
      <c r="D24">
        <v>526987</v>
      </c>
      <c r="E24" t="str">
        <v>1/2 lb</v>
      </c>
      <c r="F24" t="str">
        <v>Herd Share Members</v>
      </c>
      <c r="G24" t="str">
        <v>Yes</v>
      </c>
      <c r="H24" s="1">
        <v>3682.95</v>
      </c>
      <c r="I24" s="1">
        <v>5.71</v>
      </c>
      <c r="J24" s="1">
        <v>5.71</v>
      </c>
      <c r="K24" s="1">
        <v>4.08</v>
      </c>
      <c r="L24" s="2">
        <v>0.4</v>
      </c>
      <c r="M24" s="2">
        <v>0.39950980392156854</v>
      </c>
      <c r="N24" s="2">
        <v>1</v>
      </c>
      <c r="O24" t="str">
        <v>No</v>
      </c>
      <c r="P24" s="1">
        <f>IF(O24="Yes",J24,ROUND(J24*(1+Model!$B$3),2))</f>
        <v>6.17</v>
      </c>
      <c r="Q24" s="2">
        <f>ROUND(P24/(K24*N24)-1,4)</f>
        <v>0.5123</v>
      </c>
      <c r="R24" t="str">
        <v/>
      </c>
      <c r="S24" t="str">
        <v>2026-10-01T16:20:40.672Z</v>
      </c>
      <c r="T24" t="str">
        <v>Live GET verified</v>
      </c>
      <c r="U24" t="str">
        <v>Review before publishing</v>
      </c>
    </row>
    <row r="25">
      <c r="A25">
        <v>953035</v>
      </c>
      <c r="B25" t="str">
        <v>Cornish Roasting Chicken, Large</v>
      </c>
      <c r="C25" t="str">
        <v>Deck Family Farm</v>
      </c>
      <c r="D25">
        <v>710619</v>
      </c>
      <c r="E25" t="str">
        <v>Large, 4.21 - 4.99 lbs</v>
      </c>
      <c r="F25" t="str">
        <v>Herd Share Members</v>
      </c>
      <c r="G25" t="str">
        <v>No</v>
      </c>
      <c r="H25" s="1">
        <v>3548.18</v>
      </c>
      <c r="I25" s="1">
        <v>35.07</v>
      </c>
      <c r="J25" s="1">
        <v>31.56</v>
      </c>
      <c r="K25" s="1">
        <v>21.16</v>
      </c>
      <c r="L25" s="2">
        <v>0.6574</v>
      </c>
      <c r="M25" s="2">
        <v>0.4914933837429112</v>
      </c>
      <c r="N25" s="2">
        <v>1</v>
      </c>
      <c r="O25" t="str">
        <v>No</v>
      </c>
      <c r="P25" s="1">
        <f>IF(O25="Yes",J25,ROUND(J25*(1+Model!$B$3),2))</f>
        <v>34.08</v>
      </c>
      <c r="Q25" s="2">
        <f>ROUND(P25/(K25*N25)-1,4)</f>
        <v>0.6106</v>
      </c>
      <c r="R25" t="str">
        <v>Review</v>
      </c>
      <c r="S25" t="str">
        <v>2026-10-01 10:41:27 UTC</v>
      </c>
      <c r="T25" t="str">
        <v>Local Line cache</v>
      </c>
      <c r="U25" t="str">
        <v>Review local/Local Line price difference before publishing</v>
      </c>
    </row>
    <row r="26">
      <c r="A26">
        <v>814845</v>
      </c>
      <c r="B26" t="str">
        <v>Top Sirloin Steak</v>
      </c>
      <c r="C26" t="str">
        <v>Deck Family Farm</v>
      </c>
      <c r="D26">
        <v>536948</v>
      </c>
      <c r="E26" t="str">
        <v>1.30 - 1.60 lbs</v>
      </c>
      <c r="F26" t="str">
        <v>Herd Share Members</v>
      </c>
      <c r="G26" t="str">
        <v>No</v>
      </c>
      <c r="H26" s="1">
        <v>3447.12</v>
      </c>
      <c r="I26" s="1">
        <v>32.52</v>
      </c>
      <c r="J26" s="1">
        <v>32.52</v>
      </c>
      <c r="K26" s="1">
        <v>19.62</v>
      </c>
      <c r="L26" s="2">
        <v>0.6574</v>
      </c>
      <c r="M26" s="2">
        <v>0.6574923547400613</v>
      </c>
      <c r="N26" s="2">
        <v>1</v>
      </c>
      <c r="O26" t="str">
        <v>No</v>
      </c>
      <c r="P26" s="1">
        <f>IF(O26="Yes",J26,ROUND(J26*(1+Model!$B$3),2))</f>
        <v>35.12</v>
      </c>
      <c r="Q26" s="2">
        <f>ROUND(P26/(K26*N26)-1,4)</f>
        <v>0.79</v>
      </c>
      <c r="R26" t="str">
        <v/>
      </c>
      <c r="S26" t="str">
        <v>2026-10-01T16:20:40.928Z</v>
      </c>
      <c r="T26" t="str">
        <v>Live GET verified</v>
      </c>
      <c r="U26" t="str">
        <v>Review before publishing</v>
      </c>
    </row>
    <row r="27">
      <c r="A27">
        <v>805678</v>
      </c>
      <c r="B27" t="str">
        <v>Sage &amp; Sea Salt Sausage</v>
      </c>
      <c r="C27" t="str">
        <v>Deck Family Farm</v>
      </c>
      <c r="D27">
        <v>526731</v>
      </c>
      <c r="E27" t="str">
        <v>8 oz</v>
      </c>
      <c r="F27" t="str">
        <v>Herd Share Members</v>
      </c>
      <c r="G27" t="str">
        <v>Yes</v>
      </c>
      <c r="H27" s="1">
        <v>3421.76</v>
      </c>
      <c r="I27" s="1">
        <v>13.32</v>
      </c>
      <c r="J27" s="1">
        <v>13.32</v>
      </c>
      <c r="K27" s="1">
        <v>8.93</v>
      </c>
      <c r="L27" s="2">
        <v>0.6574</v>
      </c>
      <c r="M27" s="2">
        <v>0.4916013437849944</v>
      </c>
      <c r="N27" s="2">
        <v>0.9</v>
      </c>
      <c r="O27" t="str">
        <v>No</v>
      </c>
      <c r="P27" s="1">
        <f>IF(O27="Yes",J27,ROUND(J27*(1+Model!$B$3),2))</f>
        <v>14.39</v>
      </c>
      <c r="Q27" s="2">
        <f>ROUND(P27/(K27*N27)-1,4)</f>
        <v>0.7905</v>
      </c>
      <c r="R27" t="str">
        <v/>
      </c>
      <c r="S27" t="str">
        <v>2026-10-01 10:41:27 UTC</v>
      </c>
      <c r="T27" t="str">
        <v>Local Line cache</v>
      </c>
      <c r="U27" t="str">
        <v>Retain existing sale discount</v>
      </c>
    </row>
    <row r="28">
      <c r="A28">
        <v>805758</v>
      </c>
      <c r="B28" t="str">
        <v>Frozen Blueberries</v>
      </c>
      <c r="C28" t="str">
        <v>Full Farm CSA</v>
      </c>
      <c r="D28">
        <v>526813</v>
      </c>
      <c r="E28" t="str">
        <v>~1.0 lbs</v>
      </c>
      <c r="F28" t="str">
        <v>Herd Share Members</v>
      </c>
      <c r="G28" t="str">
        <v>Yes</v>
      </c>
      <c r="H28" s="1">
        <v>3272.5</v>
      </c>
      <c r="I28" s="1">
        <v>6.3</v>
      </c>
      <c r="J28" s="1">
        <v>6.3</v>
      </c>
      <c r="K28" s="1">
        <v>4.5</v>
      </c>
      <c r="L28" s="2">
        <v>0.4</v>
      </c>
      <c r="M28" s="2">
        <v>0.3999999999999999</v>
      </c>
      <c r="N28" s="2">
        <v>1</v>
      </c>
      <c r="O28" t="str">
        <v>No</v>
      </c>
      <c r="P28" s="1">
        <f>IF(O28="Yes",J28,ROUND(J28*(1+Model!$B$3),2))</f>
        <v>6.8</v>
      </c>
      <c r="Q28" s="2">
        <f>ROUND(P28/(K28*N28)-1,4)</f>
        <v>0.5111</v>
      </c>
      <c r="R28" t="str">
        <v/>
      </c>
      <c r="S28" t="str">
        <v>2026-10-01 10:41:27 UTC</v>
      </c>
      <c r="T28" t="str">
        <v>Local Line cache</v>
      </c>
      <c r="U28" t="str">
        <v>Review before publishing</v>
      </c>
    </row>
    <row r="29">
      <c r="A29">
        <v>941000</v>
      </c>
      <c r="B29" t="str">
        <v>Raw Honey, 1 quart</v>
      </c>
      <c r="C29" t="str">
        <v>Deck Family Farm</v>
      </c>
      <c r="D29">
        <v>694996</v>
      </c>
      <c r="E29" t="str">
        <v>1 quart</v>
      </c>
      <c r="F29" t="str">
        <v>Herd Share Members</v>
      </c>
      <c r="G29" t="str">
        <v>Yes</v>
      </c>
      <c r="H29" s="1">
        <v>3052.9300000000003</v>
      </c>
      <c r="I29" s="1">
        <v>42.61</v>
      </c>
      <c r="J29" s="1">
        <v>42.61</v>
      </c>
      <c r="K29" s="1">
        <v>25.71</v>
      </c>
      <c r="L29" s="2">
        <v>0.6574</v>
      </c>
      <c r="M29" s="2">
        <v>0.6573317775184753</v>
      </c>
      <c r="N29" s="2">
        <v>1</v>
      </c>
      <c r="O29" t="str">
        <v>No</v>
      </c>
      <c r="P29" s="1">
        <f>IF(O29="Yes",J29,ROUND(J29*(1+Model!$B$3),2))</f>
        <v>46.02</v>
      </c>
      <c r="Q29" s="2">
        <f>ROUND(P29/(K29*N29)-1,4)</f>
        <v>0.79</v>
      </c>
      <c r="R29" t="str">
        <v/>
      </c>
      <c r="S29" t="str">
        <v>2026-10-01 10:41:27 UTC</v>
      </c>
      <c r="T29" t="str">
        <v>Local Line cache</v>
      </c>
      <c r="U29" t="str">
        <v>Review before publishing</v>
      </c>
    </row>
    <row r="30">
      <c r="A30">
        <v>1004599</v>
      </c>
      <c r="B30" t="str">
        <v>Red Ranger Roasting Chicken, Medium</v>
      </c>
      <c r="C30" t="str">
        <v>Deck Family Farm</v>
      </c>
      <c r="D30">
        <v>784655</v>
      </c>
      <c r="E30" t="str">
        <v>Medium, 4.01 - 5.00 lbs</v>
      </c>
      <c r="F30" t="str">
        <v>Herd Share Members</v>
      </c>
      <c r="G30" t="str">
        <v>Yes</v>
      </c>
      <c r="H30" s="1">
        <v>3014.77</v>
      </c>
      <c r="I30" s="1">
        <v>40.41</v>
      </c>
      <c r="J30" s="1">
        <v>40.41</v>
      </c>
      <c r="K30" s="1">
        <v>24.38</v>
      </c>
      <c r="L30" s="2">
        <v>0.6574</v>
      </c>
      <c r="M30" s="2">
        <v>0.6575061525840853</v>
      </c>
      <c r="N30" s="2">
        <v>1</v>
      </c>
      <c r="O30" t="str">
        <v>No</v>
      </c>
      <c r="P30" s="1">
        <f>IF(O30="Yes",J30,ROUND(J30*(1+Model!$B$3),2))</f>
        <v>43.64</v>
      </c>
      <c r="Q30" s="2">
        <f>ROUND(P30/(K30*N30)-1,4)</f>
        <v>0.79</v>
      </c>
      <c r="R30" t="str">
        <v/>
      </c>
      <c r="S30" t="str">
        <v>2026-10-01 10:41:27 UTC</v>
      </c>
      <c r="T30" t="str">
        <v>Local Line cache</v>
      </c>
      <c r="U30" t="str">
        <v>Review before publishing</v>
      </c>
    </row>
    <row r="31">
      <c r="A31">
        <v>813080</v>
      </c>
      <c r="B31" t="str">
        <v>Pet Food, Organ Blend</v>
      </c>
      <c r="C31" t="str">
        <v>Deck Family Farm</v>
      </c>
      <c r="D31">
        <v>535111</v>
      </c>
      <c r="E31" t="str">
        <v>1.00 lbs</v>
      </c>
      <c r="F31" t="str">
        <v>Herd Share Members</v>
      </c>
      <c r="G31" t="str">
        <v>Yes</v>
      </c>
      <c r="H31" s="1">
        <v>2905.2</v>
      </c>
      <c r="I31" s="1">
        <v>10.76</v>
      </c>
      <c r="J31" s="1">
        <v>10.76</v>
      </c>
      <c r="K31" s="1">
        <v>6.49</v>
      </c>
      <c r="L31" s="2">
        <v>0.6574</v>
      </c>
      <c r="M31" s="2">
        <v>0.6579352850539291</v>
      </c>
      <c r="N31" s="2">
        <v>1</v>
      </c>
      <c r="O31" t="str">
        <v>No</v>
      </c>
      <c r="P31" s="1">
        <f>IF(O31="Yes",J31,ROUND(J31*(1+Model!$B$3),2))</f>
        <v>11.62</v>
      </c>
      <c r="Q31" s="2">
        <f>ROUND(P31/(K31*N31)-1,4)</f>
        <v>0.7904</v>
      </c>
      <c r="R31" t="str">
        <v/>
      </c>
      <c r="S31" t="str">
        <v>2026-10-01 10:41:27 UTC</v>
      </c>
      <c r="T31" t="str">
        <v>Local Line cache</v>
      </c>
      <c r="U31" t="str">
        <v>Review before publishing</v>
      </c>
    </row>
    <row r="32">
      <c r="A32">
        <v>805477</v>
      </c>
      <c r="B32" t="str">
        <v>Sour Cream</v>
      </c>
      <c r="C32" t="str">
        <v>Creamy Cow, LLC</v>
      </c>
      <c r="D32">
        <v>526484</v>
      </c>
      <c r="E32" t="str">
        <v>package</v>
      </c>
      <c r="F32" t="str">
        <v>Herd Share Members</v>
      </c>
      <c r="G32" t="str">
        <v>Yes</v>
      </c>
      <c r="H32" s="1">
        <v>2839.2000000000003</v>
      </c>
      <c r="I32" s="1">
        <v>16.8</v>
      </c>
      <c r="J32" s="1">
        <v>16.8</v>
      </c>
      <c r="K32" s="1">
        <v>12</v>
      </c>
      <c r="L32" s="2">
        <v>0.4</v>
      </c>
      <c r="M32" s="2">
        <v>0.40000000000000013</v>
      </c>
      <c r="N32" s="2">
        <v>1</v>
      </c>
      <c r="O32" t="str">
        <v>No</v>
      </c>
      <c r="P32" s="1">
        <f>IF(O32="Yes",J32,ROUND(J32*(1+Model!$B$3),2))</f>
        <v>18.14</v>
      </c>
      <c r="Q32" s="2">
        <f>ROUND(P32/(K32*N32)-1,4)</f>
        <v>0.5117</v>
      </c>
      <c r="R32" t="str">
        <v/>
      </c>
      <c r="S32" t="str">
        <v>2026-10-01 10:41:27 UTC</v>
      </c>
      <c r="T32" t="str">
        <v>Local Line cache</v>
      </c>
      <c r="U32" t="str">
        <v>Review before publishing</v>
      </c>
    </row>
    <row r="33">
      <c r="A33">
        <v>840823</v>
      </c>
      <c r="B33" t="str">
        <v>Bulk English Breakfast Sausage</v>
      </c>
      <c r="C33" t="str">
        <v>Deck Family Farm's Hyland Artisinal Meats</v>
      </c>
      <c r="D33">
        <v>568237</v>
      </c>
      <c r="E33" t="str">
        <v>12 oz</v>
      </c>
      <c r="F33" t="str">
        <v>Herd Share Members</v>
      </c>
      <c r="G33" t="str">
        <v>No</v>
      </c>
      <c r="H33" s="1">
        <v>2752.7999999999997</v>
      </c>
      <c r="I33" s="1">
        <v>14.8</v>
      </c>
      <c r="J33" s="1">
        <v>14.8</v>
      </c>
      <c r="K33" s="1">
        <v>8.93</v>
      </c>
      <c r="L33" s="2">
        <v>0.6574</v>
      </c>
      <c r="M33" s="2">
        <v>0.6573348264277716</v>
      </c>
      <c r="N33" s="2">
        <v>1</v>
      </c>
      <c r="O33" t="str">
        <v>No</v>
      </c>
      <c r="P33" s="1">
        <f>IF(O33="Yes",J33,ROUND(J33*(1+Model!$B$3),2))</f>
        <v>15.98</v>
      </c>
      <c r="Q33" s="2">
        <f>ROUND(P33/(K33*N33)-1,4)</f>
        <v>0.7895</v>
      </c>
      <c r="R33" t="str">
        <v/>
      </c>
      <c r="S33" t="str">
        <v>2026-10-01 10:41:27 UTC</v>
      </c>
      <c r="T33" t="str">
        <v>Local Line cache</v>
      </c>
      <c r="U33" t="str">
        <v>Review before publishing</v>
      </c>
    </row>
    <row r="34">
      <c r="A34">
        <v>953036</v>
      </c>
      <c r="B34" t="str">
        <v>Cornish Roasting Chicken, Medium</v>
      </c>
      <c r="C34" t="str">
        <v>Deck Family Farm</v>
      </c>
      <c r="D34">
        <v>710620</v>
      </c>
      <c r="E34" t="str">
        <v>Medium, 3.20 - 4.20 lbs</v>
      </c>
      <c r="F34" t="str">
        <v>Herd Share Members</v>
      </c>
      <c r="G34" t="str">
        <v>Yes</v>
      </c>
      <c r="H34" s="1">
        <v>2671.55</v>
      </c>
      <c r="I34" s="1">
        <v>26.88</v>
      </c>
      <c r="J34" s="1">
        <v>26.88</v>
      </c>
      <c r="K34" s="1">
        <v>18.02</v>
      </c>
      <c r="L34" s="2">
        <v>0.6574</v>
      </c>
      <c r="M34" s="2">
        <v>0.4916759156492785</v>
      </c>
      <c r="N34" s="2">
        <v>0.9</v>
      </c>
      <c r="O34" t="str">
        <v>No</v>
      </c>
      <c r="P34" s="1">
        <f>IF(O34="Yes",J34,ROUND(J34*(1+Model!$B$3),2))</f>
        <v>29.03</v>
      </c>
      <c r="Q34" s="2">
        <f>ROUND(P34/(K34*N34)-1,4)</f>
        <v>0.79</v>
      </c>
      <c r="R34" t="str">
        <v/>
      </c>
      <c r="S34" t="str">
        <v>2026-10-01 10:41:27 UTC</v>
      </c>
      <c r="T34" t="str">
        <v>Local Line cache</v>
      </c>
      <c r="U34" t="str">
        <v>Retain existing sale discount</v>
      </c>
    </row>
    <row r="35">
      <c r="A35">
        <v>805654</v>
      </c>
      <c r="B35" t="str">
        <v>Pork Shoulder Roast, Small</v>
      </c>
      <c r="C35" t="str">
        <v>Deck Family Farm</v>
      </c>
      <c r="D35">
        <v>526707</v>
      </c>
      <c r="E35" t="str">
        <v>Small, 2.00 - 2.79 lbs</v>
      </c>
      <c r="F35" t="str">
        <v>Herd Share Members</v>
      </c>
      <c r="G35" t="str">
        <v>Yes</v>
      </c>
      <c r="H35" s="1">
        <v>2616.3499999999995</v>
      </c>
      <c r="I35" s="1">
        <v>38.67</v>
      </c>
      <c r="J35" s="1">
        <v>38.67</v>
      </c>
      <c r="K35" s="1">
        <v>23.33</v>
      </c>
      <c r="L35" s="2">
        <v>0.6574</v>
      </c>
      <c r="M35" s="2">
        <v>0.6575225032147451</v>
      </c>
      <c r="N35" s="2">
        <v>1</v>
      </c>
      <c r="O35" t="str">
        <v>No</v>
      </c>
      <c r="P35" s="1">
        <f>IF(O35="Yes",J35,ROUND(J35*(1+Model!$B$3),2))</f>
        <v>41.76</v>
      </c>
      <c r="Q35" s="2">
        <f>ROUND(P35/(K35*N35)-1,4)</f>
        <v>0.79</v>
      </c>
      <c r="R35" t="str">
        <v/>
      </c>
      <c r="S35" t="str">
        <v>2026-10-01 10:41:27 UTC</v>
      </c>
      <c r="T35" t="str">
        <v>Local Line cache</v>
      </c>
      <c r="U35" t="str">
        <v>Review before publishing</v>
      </c>
    </row>
    <row r="36">
      <c r="A36">
        <v>805470</v>
      </c>
      <c r="B36" t="str">
        <v>Raw Cultured Butter</v>
      </c>
      <c r="C36" t="str">
        <v>Creamy Cow, LLC</v>
      </c>
      <c r="D36">
        <v>526476</v>
      </c>
      <c r="E36" t="str">
        <v>0.5 lbs</v>
      </c>
      <c r="F36" t="str">
        <v>Herd Share Members</v>
      </c>
      <c r="G36" t="str">
        <v>Yes</v>
      </c>
      <c r="H36" s="1">
        <v>2548</v>
      </c>
      <c r="I36" s="1">
        <v>19.6</v>
      </c>
      <c r="J36" s="1">
        <v>19.6</v>
      </c>
      <c r="K36" s="1">
        <v>14</v>
      </c>
      <c r="L36" s="2">
        <v>0.4</v>
      </c>
      <c r="M36" s="2">
        <v>0.40000000000000013</v>
      </c>
      <c r="N36" s="2">
        <v>1</v>
      </c>
      <c r="O36" t="str">
        <v>No</v>
      </c>
      <c r="P36" s="1">
        <f>IF(O36="Yes",J36,ROUND(J36*(1+Model!$B$3),2))</f>
        <v>21.17</v>
      </c>
      <c r="Q36" s="2">
        <f>ROUND(P36/(K36*N36)-1,4)</f>
        <v>0.5121</v>
      </c>
      <c r="R36" t="str">
        <v/>
      </c>
      <c r="S36" t="str">
        <v>2026-10-01 10:41:27 UTC</v>
      </c>
      <c r="T36" t="str">
        <v>Local Line cache</v>
      </c>
      <c r="U36" t="str">
        <v>Review before publishing</v>
      </c>
    </row>
    <row r="37">
      <c r="A37">
        <v>813092</v>
      </c>
      <c r="B37" t="str">
        <v>Ground Lamb</v>
      </c>
      <c r="C37" t="str">
        <v>Deck Family Farm</v>
      </c>
      <c r="D37">
        <v>535123</v>
      </c>
      <c r="E37" t="str">
        <v>1.00 lbs</v>
      </c>
      <c r="F37" t="str">
        <v>Herd Share Members</v>
      </c>
      <c r="G37" t="str">
        <v>No</v>
      </c>
      <c r="H37" s="1">
        <v>2505.35</v>
      </c>
      <c r="I37" s="1">
        <v>15.25</v>
      </c>
      <c r="J37" s="1">
        <v>15.25</v>
      </c>
      <c r="K37" s="1">
        <v>9.2</v>
      </c>
      <c r="L37" s="2">
        <v>0.6574</v>
      </c>
      <c r="M37" s="2">
        <v>0.6576086956521741</v>
      </c>
      <c r="N37" s="2">
        <v>1</v>
      </c>
      <c r="O37" t="str">
        <v>No</v>
      </c>
      <c r="P37" s="1">
        <f>IF(O37="Yes",J37,ROUND(J37*(1+Model!$B$3),2))</f>
        <v>16.47</v>
      </c>
      <c r="Q37" s="2">
        <f>ROUND(P37/(K37*N37)-1,4)</f>
        <v>0.7902</v>
      </c>
      <c r="R37" t="str">
        <v/>
      </c>
      <c r="S37" t="str">
        <v>2026-10-01 10:41:27 UTC</v>
      </c>
      <c r="T37" t="str">
        <v>Local Line cache</v>
      </c>
      <c r="U37" t="str">
        <v>Review before publishing</v>
      </c>
    </row>
    <row r="38">
      <c r="A38">
        <v>805686</v>
      </c>
      <c r="B38" t="str">
        <v>Fresh Garlic Sausage Links</v>
      </c>
      <c r="C38" t="str">
        <v>Deck Family Farm</v>
      </c>
      <c r="D38">
        <v>526739</v>
      </c>
      <c r="E38" t="str">
        <v>12 oz</v>
      </c>
      <c r="F38" t="str">
        <v>Herd Share Members</v>
      </c>
      <c r="G38" t="str">
        <v>Yes</v>
      </c>
      <c r="H38" s="1">
        <v>2469.5600000000004</v>
      </c>
      <c r="I38" s="1">
        <v>17.49</v>
      </c>
      <c r="J38" s="1">
        <v>17.49</v>
      </c>
      <c r="K38" s="1">
        <v>10.55</v>
      </c>
      <c r="L38" s="2">
        <v>0.6574</v>
      </c>
      <c r="M38" s="2">
        <v>0.6578199052132698</v>
      </c>
      <c r="N38" s="2">
        <v>1</v>
      </c>
      <c r="O38" t="str">
        <v>No</v>
      </c>
      <c r="P38" s="1">
        <f>IF(O38="Yes",J38,ROUND(J38*(1+Model!$B$3),2))</f>
        <v>18.89</v>
      </c>
      <c r="Q38" s="2">
        <f>ROUND(P38/(K38*N38)-1,4)</f>
        <v>0.7905</v>
      </c>
      <c r="R38" t="str">
        <v/>
      </c>
      <c r="S38" t="str">
        <v>2026-10-01 10:41:27 UTC</v>
      </c>
      <c r="T38" t="str">
        <v>Local Line cache</v>
      </c>
      <c r="U38" t="str">
        <v>Review before publishing</v>
      </c>
    </row>
    <row r="39">
      <c r="A39">
        <v>805692</v>
      </c>
      <c r="B39" t="str">
        <v>Sweet Italian Sausage Links</v>
      </c>
      <c r="C39" t="str">
        <v>Deck Family Farm</v>
      </c>
      <c r="D39">
        <v>526745</v>
      </c>
      <c r="E39" t="str">
        <v>12 oz</v>
      </c>
      <c r="F39" t="str">
        <v>Herd Share Members</v>
      </c>
      <c r="G39" t="str">
        <v>Yes</v>
      </c>
      <c r="H39" s="1">
        <v>2308.6800000000003</v>
      </c>
      <c r="I39" s="1">
        <v>17.49</v>
      </c>
      <c r="J39" s="1">
        <v>17.49</v>
      </c>
      <c r="K39" s="1">
        <v>10.55</v>
      </c>
      <c r="L39" s="2">
        <v>0.6574</v>
      </c>
      <c r="M39" s="2">
        <v>0.6578199052132698</v>
      </c>
      <c r="N39" s="2">
        <v>1</v>
      </c>
      <c r="O39" t="str">
        <v>No</v>
      </c>
      <c r="P39" s="1">
        <f>IF(O39="Yes",J39,ROUND(J39*(1+Model!$B$3),2))</f>
        <v>18.89</v>
      </c>
      <c r="Q39" s="2">
        <f>ROUND(P39/(K39*N39)-1,4)</f>
        <v>0.7905</v>
      </c>
      <c r="R39" t="str">
        <v/>
      </c>
      <c r="S39" t="str">
        <v>2026-10-01 10:41:27 UTC</v>
      </c>
      <c r="T39" t="str">
        <v>Local Line cache</v>
      </c>
      <c r="U39" t="str">
        <v>Review before publishing</v>
      </c>
    </row>
    <row r="40">
      <c r="A40">
        <v>805472</v>
      </c>
      <c r="B40" t="str">
        <v>Raw Farmer's Cheese</v>
      </c>
      <c r="C40" t="str">
        <v>Creamy Cow, LLC</v>
      </c>
      <c r="D40">
        <v>526478</v>
      </c>
      <c r="E40" t="str">
        <v>12 oz</v>
      </c>
      <c r="F40" t="str">
        <v>Herd Share Members</v>
      </c>
      <c r="G40" t="str">
        <v>Yes</v>
      </c>
      <c r="H40" s="1">
        <v>2254</v>
      </c>
      <c r="I40" s="1">
        <v>14</v>
      </c>
      <c r="J40" s="1">
        <v>14</v>
      </c>
      <c r="K40" s="1">
        <v>10</v>
      </c>
      <c r="L40" s="2">
        <v>0.4</v>
      </c>
      <c r="M40" s="2">
        <v>0.3999999999999999</v>
      </c>
      <c r="N40" s="2">
        <v>1</v>
      </c>
      <c r="O40" t="str">
        <v>No</v>
      </c>
      <c r="P40" s="1">
        <f>IF(O40="Yes",J40,ROUND(J40*(1+Model!$B$3),2))</f>
        <v>15.12</v>
      </c>
      <c r="Q40" s="2">
        <f>ROUND(P40/(K40*N40)-1,4)</f>
        <v>0.512</v>
      </c>
      <c r="R40" t="str">
        <v/>
      </c>
      <c r="S40" t="str">
        <v>2026-10-01 10:41:27 UTC</v>
      </c>
      <c r="T40" t="str">
        <v>Local Line cache</v>
      </c>
      <c r="U40" t="str">
        <v>Review before publishing</v>
      </c>
    </row>
    <row r="41">
      <c r="A41">
        <v>805827</v>
      </c>
      <c r="B41" t="str">
        <v>Sungold Cherry Tomato Pint</v>
      </c>
      <c r="C41" t="str">
        <v>Organically Grown Company</v>
      </c>
      <c r="D41">
        <v>526885</v>
      </c>
      <c r="E41" t="str">
        <v>each</v>
      </c>
      <c r="F41" t="str">
        <v>Herd Share Members</v>
      </c>
      <c r="G41" t="str">
        <v>No</v>
      </c>
      <c r="H41" s="1">
        <v>2147.6</v>
      </c>
      <c r="I41" s="1">
        <v>4.9</v>
      </c>
      <c r="J41" s="1">
        <v>4.9</v>
      </c>
      <c r="K41" s="1">
        <v>3.5</v>
      </c>
      <c r="L41" s="2">
        <v>0.4</v>
      </c>
      <c r="M41" s="2">
        <v>0.40000000000000013</v>
      </c>
      <c r="N41" s="2">
        <v>1</v>
      </c>
      <c r="O41" t="str">
        <v>No</v>
      </c>
      <c r="P41" s="1">
        <f>IF(O41="Yes",J41,ROUND(J41*(1+Model!$B$3),2))</f>
        <v>5.29</v>
      </c>
      <c r="Q41" s="2">
        <f>ROUND(P41/(K41*N41)-1,4)</f>
        <v>0.5114</v>
      </c>
      <c r="R41" t="str">
        <v/>
      </c>
      <c r="S41" t="str">
        <v>2026-10-01 10:41:27 UTC</v>
      </c>
      <c r="T41" t="str">
        <v>Local Line cache</v>
      </c>
      <c r="U41" t="str">
        <v>Review before publishing</v>
      </c>
    </row>
    <row r="42">
      <c r="A42">
        <v>913652</v>
      </c>
      <c r="B42" t="str">
        <v>Bulk Farm Made Chorizo Sausage</v>
      </c>
      <c r="C42" t="str">
        <v>Deck Family Farm's Hyland Artisinal Meats</v>
      </c>
      <c r="D42">
        <v>659188</v>
      </c>
      <c r="E42" t="str">
        <v>12 oz</v>
      </c>
      <c r="F42" t="str">
        <v>Herd Share Members</v>
      </c>
      <c r="G42" t="str">
        <v>Yes</v>
      </c>
      <c r="H42" s="1">
        <v>2140.58</v>
      </c>
      <c r="I42" s="1">
        <v>16.14</v>
      </c>
      <c r="J42" s="1">
        <v>16.14</v>
      </c>
      <c r="K42" s="1">
        <v>9.74</v>
      </c>
      <c r="L42" s="2">
        <v>0.6574</v>
      </c>
      <c r="M42" s="2">
        <v>0.6570841889117043</v>
      </c>
      <c r="N42" s="2">
        <v>1</v>
      </c>
      <c r="O42" t="str">
        <v>No</v>
      </c>
      <c r="P42" s="1">
        <f>IF(O42="Yes",J42,ROUND(J42*(1+Model!$B$3),2))</f>
        <v>17.43</v>
      </c>
      <c r="Q42" s="2">
        <f>ROUND(P42/(K42*N42)-1,4)</f>
        <v>0.7895</v>
      </c>
      <c r="R42" t="str">
        <v/>
      </c>
      <c r="S42" t="str">
        <v>2026-10-01 10:41:27 UTC</v>
      </c>
      <c r="T42" t="str">
        <v>Local Line cache</v>
      </c>
      <c r="U42" t="str">
        <v>Review before publishing</v>
      </c>
    </row>
    <row r="43">
      <c r="A43">
        <v>805673</v>
      </c>
      <c r="B43" t="str">
        <v>Cornish Roasting Chicken, Extra Large</v>
      </c>
      <c r="C43" t="str">
        <v>Deck Family Farm</v>
      </c>
      <c r="D43">
        <v>608372</v>
      </c>
      <c r="E43" t="str">
        <v>Extra Large, 5.00 - 6.00 lbs</v>
      </c>
      <c r="F43" t="str">
        <v>Herd Share Members</v>
      </c>
      <c r="G43" t="str">
        <v>No</v>
      </c>
      <c r="H43" s="1">
        <v>2070.92</v>
      </c>
      <c r="I43" s="1">
        <v>39.46</v>
      </c>
      <c r="J43" s="1">
        <v>35.52</v>
      </c>
      <c r="K43" s="1">
        <v>23.81</v>
      </c>
      <c r="L43" s="2">
        <v>0.6574</v>
      </c>
      <c r="M43" s="2">
        <v>0.49181016379672426</v>
      </c>
      <c r="N43" s="2">
        <v>1</v>
      </c>
      <c r="O43" t="str">
        <v>No</v>
      </c>
      <c r="P43" s="1">
        <f>IF(O43="Yes",J43,ROUND(J43*(1+Model!$B$3),2))</f>
        <v>38.36</v>
      </c>
      <c r="Q43" s="2">
        <f>ROUND(P43/(K43*N43)-1,4)</f>
        <v>0.6111</v>
      </c>
      <c r="R43" t="str">
        <v>Review</v>
      </c>
      <c r="S43" t="str">
        <v>2026-10-01 10:41:27 UTC</v>
      </c>
      <c r="T43" t="str">
        <v>Local Line cache</v>
      </c>
      <c r="U43" t="str">
        <v>Review local/Local Line price difference before publishing</v>
      </c>
    </row>
    <row r="44">
      <c r="A44">
        <v>941002</v>
      </c>
      <c r="B44" t="str">
        <v>Brisket, Small</v>
      </c>
      <c r="C44" t="str">
        <v>Deck Family Farm</v>
      </c>
      <c r="D44">
        <v>694998</v>
      </c>
      <c r="E44" t="str">
        <v>Small, 2.30 - 2.99 lbs</v>
      </c>
      <c r="F44" t="str">
        <v>Herd Share Members</v>
      </c>
      <c r="G44" t="str">
        <v>Yes</v>
      </c>
      <c r="H44" s="1">
        <v>2050.08</v>
      </c>
      <c r="I44" s="1">
        <v>42.71</v>
      </c>
      <c r="J44" s="1">
        <v>42.71</v>
      </c>
      <c r="K44" s="1">
        <v>25.77</v>
      </c>
      <c r="L44" s="2">
        <v>0.6574</v>
      </c>
      <c r="M44" s="2">
        <v>0.6573535118354676</v>
      </c>
      <c r="N44" s="2">
        <v>1</v>
      </c>
      <c r="O44" t="str">
        <v>No</v>
      </c>
      <c r="P44" s="1">
        <f>IF(O44="Yes",J44,ROUND(J44*(1+Model!$B$3),2))</f>
        <v>46.13</v>
      </c>
      <c r="Q44" s="2">
        <f>ROUND(P44/(K44*N44)-1,4)</f>
        <v>0.7901</v>
      </c>
      <c r="R44" t="str">
        <v/>
      </c>
      <c r="S44" t="str">
        <v>2026-10-01 10:41:27 UTC</v>
      </c>
      <c r="T44" t="str">
        <v>Local Line cache</v>
      </c>
      <c r="U44" t="str">
        <v>Review before publishing</v>
      </c>
    </row>
    <row r="45">
      <c r="A45">
        <v>871793</v>
      </c>
      <c r="B45" t="str">
        <v>Sweet Onion</v>
      </c>
      <c r="C45" t="str">
        <v>Organically Grown Company</v>
      </c>
      <c r="D45">
        <v>605504</v>
      </c>
      <c r="E45" t="str">
        <v>1lb</v>
      </c>
      <c r="F45" t="str">
        <v>Herd Share Members</v>
      </c>
      <c r="G45" t="str">
        <v>No</v>
      </c>
      <c r="H45" s="1">
        <v>2035.95</v>
      </c>
      <c r="I45" s="1">
        <v>1.47</v>
      </c>
      <c r="J45" s="1">
        <v>1.47</v>
      </c>
      <c r="K45" s="1">
        <v>1.05</v>
      </c>
      <c r="L45" s="2">
        <v>0.4</v>
      </c>
      <c r="M45" s="2">
        <v>0.3999999999999999</v>
      </c>
      <c r="N45" s="2">
        <v>1</v>
      </c>
      <c r="O45" t="str">
        <v>No</v>
      </c>
      <c r="P45" s="1">
        <f>IF(O45="Yes",J45,ROUND(J45*(1+Model!$B$3),2))</f>
        <v>1.59</v>
      </c>
      <c r="Q45" s="2">
        <f>ROUND(P45/(K45*N45)-1,4)</f>
        <v>0.5143</v>
      </c>
      <c r="R45" t="str">
        <v/>
      </c>
      <c r="S45" t="str">
        <v>2026-10-01 10:41:27 UTC</v>
      </c>
      <c r="T45" t="str">
        <v>Local Line cache</v>
      </c>
      <c r="U45" t="str">
        <v>Review before publishing</v>
      </c>
    </row>
    <row r="46">
      <c r="A46">
        <v>940998</v>
      </c>
      <c r="B46" t="str">
        <v>Raw Honey, 1/2 pint</v>
      </c>
      <c r="C46" t="str">
        <v>Deck Family Farm</v>
      </c>
      <c r="D46">
        <v>694994</v>
      </c>
      <c r="E46" t="str">
        <v>1/2 pint</v>
      </c>
      <c r="F46" t="str">
        <v>Herd Share Members</v>
      </c>
      <c r="G46" t="str">
        <v>Yes</v>
      </c>
      <c r="H46" s="1">
        <v>2032.05</v>
      </c>
      <c r="I46" s="1">
        <v>15.25</v>
      </c>
      <c r="J46" s="1">
        <v>15.25</v>
      </c>
      <c r="K46" s="1">
        <v>9.2</v>
      </c>
      <c r="L46" s="2">
        <v>0.6574</v>
      </c>
      <c r="M46" s="2">
        <v>0.6576086956521741</v>
      </c>
      <c r="N46" s="2">
        <v>1</v>
      </c>
      <c r="O46" t="str">
        <v>No</v>
      </c>
      <c r="P46" s="1">
        <f>IF(O46="Yes",J46,ROUND(J46*(1+Model!$B$3),2))</f>
        <v>16.47</v>
      </c>
      <c r="Q46" s="2">
        <f>ROUND(P46/(K46*N46)-1,4)</f>
        <v>0.7902</v>
      </c>
      <c r="R46" t="str">
        <v/>
      </c>
      <c r="S46" t="str">
        <v>2026-10-01 10:41:27 UTC</v>
      </c>
      <c r="T46" t="str">
        <v>Local Line cache</v>
      </c>
      <c r="U46" t="str">
        <v>Review before publishing</v>
      </c>
    </row>
    <row r="47">
      <c r="A47">
        <v>894281</v>
      </c>
      <c r="B47" t="str">
        <v>Beef Short Rib</v>
      </c>
      <c r="C47" t="str">
        <v>Deck Family Farm</v>
      </c>
      <c r="D47">
        <v>634544</v>
      </c>
      <c r="E47" t="str">
        <v>1.30 - 2.10 lbs</v>
      </c>
      <c r="F47" t="str">
        <v>Herd Share Members</v>
      </c>
      <c r="G47" t="str">
        <v>Yes</v>
      </c>
      <c r="H47" s="1">
        <v>2021.6399999999999</v>
      </c>
      <c r="I47" s="1">
        <v>29.73</v>
      </c>
      <c r="J47" s="1">
        <v>29.73</v>
      </c>
      <c r="K47" s="1">
        <v>17.94</v>
      </c>
      <c r="L47" s="2">
        <v>0.6574</v>
      </c>
      <c r="M47" s="2">
        <v>0.6571906354515049</v>
      </c>
      <c r="N47" s="2">
        <v>1</v>
      </c>
      <c r="O47" t="str">
        <v>No</v>
      </c>
      <c r="P47" s="1">
        <f>IF(O47="Yes",J47,ROUND(J47*(1+Model!$B$3),2))</f>
        <v>32.11</v>
      </c>
      <c r="Q47" s="2">
        <f>ROUND(P47/(K47*N47)-1,4)</f>
        <v>0.7899</v>
      </c>
      <c r="R47" t="str">
        <v/>
      </c>
      <c r="S47" t="str">
        <v>2026-10-01 10:41:27 UTC</v>
      </c>
      <c r="T47" t="str">
        <v>Local Line cache</v>
      </c>
      <c r="U47" t="str">
        <v>Review before publishing</v>
      </c>
    </row>
    <row r="48">
      <c r="A48">
        <v>941005</v>
      </c>
      <c r="B48" t="str">
        <v>Organic Pasture Raised Chicken Eggs, 1 dozen</v>
      </c>
      <c r="C48" t="str">
        <v>Deck Family Farm</v>
      </c>
      <c r="D48">
        <v>695001</v>
      </c>
      <c r="E48" t="str">
        <v>1 dozen</v>
      </c>
      <c r="F48" t="str">
        <v>CSA Members</v>
      </c>
      <c r="G48" t="str">
        <v>Yes</v>
      </c>
      <c r="H48" s="1">
        <v>1873.04</v>
      </c>
      <c r="I48" s="1">
        <v>10.76</v>
      </c>
      <c r="J48" s="1">
        <v>10.76</v>
      </c>
      <c r="K48" s="1">
        <v>6.49</v>
      </c>
      <c r="L48" s="2">
        <v>0.6574</v>
      </c>
      <c r="M48" s="2">
        <v>0.6579352850539291</v>
      </c>
      <c r="N48" s="2">
        <v>1</v>
      </c>
      <c r="O48" t="str">
        <v>No</v>
      </c>
      <c r="P48" s="1">
        <f>IF(O48="Yes",J48,ROUND(J48*(1+Model!$B$3),2))</f>
        <v>11.62</v>
      </c>
      <c r="Q48" s="2">
        <f>ROUND(P48/(K48*N48)-1,4)</f>
        <v>0.7904</v>
      </c>
      <c r="R48" t="str">
        <v/>
      </c>
      <c r="S48" t="str">
        <v>2026-10-01T16:20:38.683Z</v>
      </c>
      <c r="T48" t="str">
        <v>Live GET verified</v>
      </c>
      <c r="U48" t="str">
        <v>Review before publishing</v>
      </c>
    </row>
    <row r="49">
      <c r="A49">
        <v>1125866</v>
      </c>
      <c r="B49" t="str">
        <v>Orange Carrots</v>
      </c>
      <c r="C49" t="str">
        <v>Camas Swale Farm</v>
      </c>
      <c r="D49">
        <v>958135</v>
      </c>
      <c r="E49" t="str">
        <v>1 bunch</v>
      </c>
      <c r="F49" t="str">
        <v>Herd Share Members</v>
      </c>
      <c r="G49" t="str">
        <v>No</v>
      </c>
      <c r="H49" s="1">
        <v>1872.5</v>
      </c>
      <c r="I49" s="1">
        <v>3.5</v>
      </c>
      <c r="J49" s="1">
        <v>3.5</v>
      </c>
      <c r="K49" s="1">
        <v>2.5</v>
      </c>
      <c r="L49" s="2">
        <v>0.4</v>
      </c>
      <c r="M49" s="2">
        <v>0.3999999999999999</v>
      </c>
      <c r="N49" s="2">
        <v>1</v>
      </c>
      <c r="O49" t="str">
        <v>No</v>
      </c>
      <c r="P49" s="1">
        <f>IF(O49="Yes",J49,ROUND(J49*(1+Model!$B$3),2))</f>
        <v>3.78</v>
      </c>
      <c r="Q49" s="2">
        <f>ROUND(P49/(K49*N49)-1,4)</f>
        <v>0.512</v>
      </c>
      <c r="R49" t="str">
        <v/>
      </c>
      <c r="S49" t="str">
        <v>2026-10-01 10:41:27 UTC</v>
      </c>
      <c r="T49" t="str">
        <v>Local Line cache</v>
      </c>
      <c r="U49" t="str">
        <v>Review before publishing</v>
      </c>
    </row>
    <row r="50">
      <c r="A50">
        <v>871143</v>
      </c>
      <c r="B50" t="str">
        <v>Hot Italian Sausage Links</v>
      </c>
      <c r="C50" t="str">
        <v>Deck Family Farm's Hyland Artisinal Meats</v>
      </c>
      <c r="D50">
        <v>604158</v>
      </c>
      <c r="E50" t="str">
        <v>4 links/ pack 14 oz pack</v>
      </c>
      <c r="F50" t="str">
        <v>Herd Share Members</v>
      </c>
      <c r="G50" t="str">
        <v>Yes</v>
      </c>
      <c r="H50" s="1">
        <v>1864.72</v>
      </c>
      <c r="I50" s="1">
        <v>17.93</v>
      </c>
      <c r="J50" s="1">
        <v>17.93</v>
      </c>
      <c r="K50" s="1">
        <v>10.82</v>
      </c>
      <c r="L50" s="2">
        <v>0.6574</v>
      </c>
      <c r="M50" s="2">
        <v>0.6571164510166358</v>
      </c>
      <c r="N50" s="2">
        <v>1</v>
      </c>
      <c r="O50" t="str">
        <v>No</v>
      </c>
      <c r="P50" s="1">
        <f>IF(O50="Yes",J50,ROUND(J50*(1+Model!$B$3),2))</f>
        <v>19.36</v>
      </c>
      <c r="Q50" s="2">
        <f>ROUND(P50/(K50*N50)-1,4)</f>
        <v>0.7893</v>
      </c>
      <c r="R50" t="str">
        <v/>
      </c>
      <c r="S50" t="str">
        <v>2026-10-01 10:41:27 UTC</v>
      </c>
      <c r="T50" t="str">
        <v>Local Line cache</v>
      </c>
      <c r="U50" t="str">
        <v>Review before publishing</v>
      </c>
    </row>
    <row r="51">
      <c r="A51">
        <v>805679</v>
      </c>
      <c r="B51" t="str">
        <v>Chicken Part, Wings</v>
      </c>
      <c r="C51" t="str">
        <v>Deck Family Farm</v>
      </c>
      <c r="D51">
        <v>526732</v>
      </c>
      <c r="E51" t="str">
        <v>1.50 - 2.00</v>
      </c>
      <c r="F51" t="str">
        <v>Herd Share Members</v>
      </c>
      <c r="G51" t="str">
        <v>Yes</v>
      </c>
      <c r="H51" s="1">
        <v>1789.7999999999997</v>
      </c>
      <c r="I51" s="1">
        <v>18.84</v>
      </c>
      <c r="J51" s="1">
        <v>18.84</v>
      </c>
      <c r="K51" s="1">
        <v>11.37</v>
      </c>
      <c r="L51" s="2">
        <v>0.6574</v>
      </c>
      <c r="M51" s="2">
        <v>0.6569920844327177</v>
      </c>
      <c r="N51" s="2">
        <v>1</v>
      </c>
      <c r="O51" t="str">
        <v>No</v>
      </c>
      <c r="P51" s="1">
        <f>IF(O51="Yes",J51,ROUND(J51*(1+Model!$B$3),2))</f>
        <v>20.35</v>
      </c>
      <c r="Q51" s="2">
        <f>ROUND(P51/(K51*N51)-1,4)</f>
        <v>0.7898</v>
      </c>
      <c r="R51" t="str">
        <v/>
      </c>
      <c r="S51" t="str">
        <v>2026-10-01 10:41:27 UTC</v>
      </c>
      <c r="T51" t="str">
        <v>Local Line cache</v>
      </c>
      <c r="U51" t="str">
        <v>Review before publishing</v>
      </c>
    </row>
    <row r="52">
      <c r="A52">
        <v>805687</v>
      </c>
      <c r="B52" t="str">
        <v>Summer Sausage</v>
      </c>
      <c r="C52" t="str">
        <v>Deck Family Farm</v>
      </c>
      <c r="D52">
        <v>526740</v>
      </c>
      <c r="E52" t="str">
        <v>8 oz</v>
      </c>
      <c r="F52" t="str">
        <v>Herd Share Members</v>
      </c>
      <c r="G52" t="str">
        <v>Yes</v>
      </c>
      <c r="H52" s="1">
        <v>1753.75</v>
      </c>
      <c r="I52" s="1">
        <v>15.25</v>
      </c>
      <c r="J52" s="1">
        <v>15.25</v>
      </c>
      <c r="K52" s="1">
        <v>9.2</v>
      </c>
      <c r="L52" s="2">
        <v>0.6574</v>
      </c>
      <c r="M52" s="2">
        <v>0.6576086956521741</v>
      </c>
      <c r="N52" s="2">
        <v>1</v>
      </c>
      <c r="O52" t="str">
        <v>No</v>
      </c>
      <c r="P52" s="1">
        <f>IF(O52="Yes",J52,ROUND(J52*(1+Model!$B$3),2))</f>
        <v>16.47</v>
      </c>
      <c r="Q52" s="2">
        <f>ROUND(P52/(K52*N52)-1,4)</f>
        <v>0.7902</v>
      </c>
      <c r="R52" t="str">
        <v/>
      </c>
      <c r="S52" t="str">
        <v>2026-10-01 10:41:27 UTC</v>
      </c>
      <c r="T52" t="str">
        <v>Local Line cache</v>
      </c>
      <c r="U52" t="str">
        <v>Review before publishing</v>
      </c>
    </row>
    <row r="53">
      <c r="A53">
        <v>941005</v>
      </c>
      <c r="B53" t="str">
        <v>Organic Pasture Raised Chicken Eggs, 1 dozen</v>
      </c>
      <c r="C53" t="str">
        <v>Deck Family Farm</v>
      </c>
      <c r="D53">
        <v>695001</v>
      </c>
      <c r="E53" t="str">
        <v>1 dozen</v>
      </c>
      <c r="F53" t="str">
        <v>Guest Basket</v>
      </c>
      <c r="G53" t="str">
        <v>Yes</v>
      </c>
      <c r="H53" s="1">
        <v>1749.45</v>
      </c>
      <c r="I53" s="1">
        <v>10.76</v>
      </c>
      <c r="J53" s="1">
        <v>10.76</v>
      </c>
      <c r="K53" s="1">
        <v>6.49</v>
      </c>
      <c r="L53" s="2">
        <v>0.6574</v>
      </c>
      <c r="M53" s="2">
        <v>0.6579352850539291</v>
      </c>
      <c r="N53" s="2">
        <v>1</v>
      </c>
      <c r="O53" t="str">
        <v>No</v>
      </c>
      <c r="P53" s="1">
        <f>IF(O53="Yes",J53,ROUND(J53*(1+Model!$B$3),2))</f>
        <v>11.62</v>
      </c>
      <c r="Q53" s="2">
        <f>ROUND(P53/(K53*N53)-1,4)</f>
        <v>0.7904</v>
      </c>
      <c r="R53" t="str">
        <v/>
      </c>
      <c r="S53" t="str">
        <v>2026-10-01T16:20:38.683Z</v>
      </c>
      <c r="T53" t="str">
        <v>Live GET verified</v>
      </c>
      <c r="U53" t="str">
        <v>Review before publishing</v>
      </c>
    </row>
    <row r="54">
      <c r="A54">
        <v>813075</v>
      </c>
      <c r="B54" t="str">
        <v>Beef Flat Iron Steak</v>
      </c>
      <c r="C54" t="str">
        <v>Deck Family Farm</v>
      </c>
      <c r="D54">
        <v>535105</v>
      </c>
      <c r="E54" t="str">
        <v>0.70 - 1.10 lbs</v>
      </c>
      <c r="F54" t="str">
        <v>Herd Share Members</v>
      </c>
      <c r="G54" t="str">
        <v>Yes</v>
      </c>
      <c r="H54" s="1">
        <v>1678.4</v>
      </c>
      <c r="I54" s="1">
        <v>20.98</v>
      </c>
      <c r="J54" s="1">
        <v>20.98</v>
      </c>
      <c r="K54" s="1">
        <v>12.66</v>
      </c>
      <c r="L54" s="2">
        <v>0.6574</v>
      </c>
      <c r="M54" s="2">
        <v>0.6571879936808847</v>
      </c>
      <c r="N54" s="2">
        <v>1</v>
      </c>
      <c r="O54" t="str">
        <v>No</v>
      </c>
      <c r="P54" s="1">
        <f>IF(O54="Yes",J54,ROUND(J54*(1+Model!$B$3),2))</f>
        <v>22.66</v>
      </c>
      <c r="Q54" s="2">
        <f>ROUND(P54/(K54*N54)-1,4)</f>
        <v>0.7899</v>
      </c>
      <c r="R54" t="str">
        <v/>
      </c>
      <c r="S54" t="str">
        <v>2026-10-01 10:41:27 UTC</v>
      </c>
      <c r="T54" t="str">
        <v>Local Line cache</v>
      </c>
      <c r="U54" t="str">
        <v>Review before publishing</v>
      </c>
    </row>
    <row r="55">
      <c r="A55">
        <v>836368</v>
      </c>
      <c r="B55" t="str">
        <v>Mixed Dried Fruit</v>
      </c>
      <c r="C55" t="str">
        <v>Small is Beautiful Farm</v>
      </c>
      <c r="D55">
        <v>562955</v>
      </c>
      <c r="E55" t="str">
        <v>1/2 Lb. bag</v>
      </c>
      <c r="F55" t="str">
        <v>Herd Share Members</v>
      </c>
      <c r="G55" t="str">
        <v>No</v>
      </c>
      <c r="H55" s="1">
        <v>1665.9999999999998</v>
      </c>
      <c r="I55" s="1">
        <v>9.8</v>
      </c>
      <c r="J55" s="1">
        <v>9.8</v>
      </c>
      <c r="K55" s="1">
        <v>7</v>
      </c>
      <c r="L55" s="2">
        <v>0.4</v>
      </c>
      <c r="M55" s="2">
        <v>0.40000000000000013</v>
      </c>
      <c r="N55" s="2">
        <v>1</v>
      </c>
      <c r="O55" t="str">
        <v>No</v>
      </c>
      <c r="P55" s="1">
        <f>IF(O55="Yes",J55,ROUND(J55*(1+Model!$B$3),2))</f>
        <v>10.58</v>
      </c>
      <c r="Q55" s="2">
        <f>ROUND(P55/(K55*N55)-1,4)</f>
        <v>0.5114</v>
      </c>
      <c r="R55" t="str">
        <v/>
      </c>
      <c r="S55" t="str">
        <v>2026-10-01 10:41:27 UTC</v>
      </c>
      <c r="T55" t="str">
        <v>Local Line cache</v>
      </c>
      <c r="U55" t="str">
        <v>Review before publishing</v>
      </c>
    </row>
    <row r="56">
      <c r="A56">
        <v>806161</v>
      </c>
      <c r="B56" t="str">
        <v>Raw Honey, 1 pint</v>
      </c>
      <c r="C56" t="str">
        <v>Deck Family Farm</v>
      </c>
      <c r="D56">
        <v>527228</v>
      </c>
      <c r="E56" t="str">
        <v>1 pint</v>
      </c>
      <c r="F56" t="str">
        <v>Herd Share Members</v>
      </c>
      <c r="G56" t="str">
        <v>Yes</v>
      </c>
      <c r="H56" s="1">
        <v>1660.3600000000001</v>
      </c>
      <c r="I56" s="1">
        <v>23.32</v>
      </c>
      <c r="J56" s="1">
        <v>23.32</v>
      </c>
      <c r="K56" s="1">
        <v>14.07</v>
      </c>
      <c r="L56" s="2">
        <v>0.6574</v>
      </c>
      <c r="M56" s="2">
        <v>0.6574271499644633</v>
      </c>
      <c r="N56" s="2">
        <v>1</v>
      </c>
      <c r="O56" t="str">
        <v>No</v>
      </c>
      <c r="P56" s="1">
        <f>IF(O56="Yes",J56,ROUND(J56*(1+Model!$B$3),2))</f>
        <v>25.19</v>
      </c>
      <c r="Q56" s="2">
        <f>ROUND(P56/(K56*N56)-1,4)</f>
        <v>0.7903</v>
      </c>
      <c r="R56" t="str">
        <v/>
      </c>
      <c r="S56" t="str">
        <v>2026-10-01 10:41:27 UTC</v>
      </c>
      <c r="T56" t="str">
        <v>Local Line cache</v>
      </c>
      <c r="U56" t="str">
        <v>Review before publishing</v>
      </c>
    </row>
    <row r="57">
      <c r="A57">
        <v>805471</v>
      </c>
      <c r="B57" t="str">
        <v>Raw Cultured Buttermilk</v>
      </c>
      <c r="C57" t="str">
        <v>Creamy Cow, LLC</v>
      </c>
      <c r="D57">
        <v>526477</v>
      </c>
      <c r="E57" t="str">
        <v>1 quart</v>
      </c>
      <c r="F57" t="str">
        <v>Herd Share Members</v>
      </c>
      <c r="G57" t="str">
        <v>Yes</v>
      </c>
      <c r="H57" s="1">
        <v>1650</v>
      </c>
      <c r="I57" s="1">
        <v>15.4</v>
      </c>
      <c r="J57" s="1">
        <v>15</v>
      </c>
      <c r="K57" s="1">
        <v>11</v>
      </c>
      <c r="L57" s="2">
        <v>0.4</v>
      </c>
      <c r="M57" s="2">
        <v>0.36363636363636354</v>
      </c>
      <c r="N57" s="2">
        <v>1</v>
      </c>
      <c r="O57" t="str">
        <v>No</v>
      </c>
      <c r="P57" s="1">
        <f>IF(O57="Yes",J57,ROUND(J57*(1+Model!$B$3),2))</f>
        <v>16.2</v>
      </c>
      <c r="Q57" s="2">
        <f>ROUND(P57/(K57*N57)-1,4)</f>
        <v>0.4727</v>
      </c>
      <c r="R57" t="str">
        <v>Review</v>
      </c>
      <c r="S57" t="str">
        <v>2026-10-01 10:41:27 UTC</v>
      </c>
      <c r="T57" t="str">
        <v>Local Line cache</v>
      </c>
      <c r="U57" t="str">
        <v>Review local/Local Line price difference before publishing</v>
      </c>
    </row>
    <row r="58">
      <c r="A58">
        <v>805950</v>
      </c>
      <c r="B58" t="str">
        <v>Bi-Color Corn</v>
      </c>
      <c r="C58" t="str">
        <v>Camas Swale Farm</v>
      </c>
      <c r="D58">
        <v>527010</v>
      </c>
      <c r="E58" t="str">
        <v>each</v>
      </c>
      <c r="F58" t="str">
        <v>Herd Share Members</v>
      </c>
      <c r="G58" t="str">
        <v>Yes</v>
      </c>
      <c r="H58" s="1">
        <v>1597.68</v>
      </c>
      <c r="I58" s="1">
        <v>1.54</v>
      </c>
      <c r="J58" s="1">
        <v>1.54</v>
      </c>
      <c r="K58" s="1">
        <v>1.1</v>
      </c>
      <c r="L58" s="2">
        <v>0.4</v>
      </c>
      <c r="M58" s="2">
        <v>0.3999999999999999</v>
      </c>
      <c r="N58" s="2">
        <v>1</v>
      </c>
      <c r="O58" t="str">
        <v>No</v>
      </c>
      <c r="P58" s="1">
        <f>IF(O58="Yes",J58,ROUND(J58*(1+Model!$B$3),2))</f>
        <v>1.66</v>
      </c>
      <c r="Q58" s="2">
        <f>ROUND(P58/(K58*N58)-1,4)</f>
        <v>0.5091</v>
      </c>
      <c r="R58" t="str">
        <v/>
      </c>
      <c r="S58" t="str">
        <v>2026-10-01 10:41:27 UTC</v>
      </c>
      <c r="T58" t="str">
        <v>Local Line cache</v>
      </c>
      <c r="U58" t="str">
        <v>Review before publishing</v>
      </c>
    </row>
    <row r="59">
      <c r="A59">
        <v>813084</v>
      </c>
      <c r="B59" t="str">
        <v>Bratwurst</v>
      </c>
      <c r="C59" t="str">
        <v>Deck Family Farm</v>
      </c>
      <c r="D59">
        <v>535115</v>
      </c>
      <c r="E59" t="str">
        <v>12 oz</v>
      </c>
      <c r="F59" t="str">
        <v>Herd Share Members</v>
      </c>
      <c r="G59" t="str">
        <v>Yes</v>
      </c>
      <c r="H59" s="1">
        <v>1591.5900000000001</v>
      </c>
      <c r="I59" s="1">
        <v>17.49</v>
      </c>
      <c r="J59" s="1">
        <v>17.49</v>
      </c>
      <c r="K59" s="1">
        <v>10.55</v>
      </c>
      <c r="L59" s="2">
        <v>0.6574</v>
      </c>
      <c r="M59" s="2">
        <v>0.6578199052132698</v>
      </c>
      <c r="N59" s="2">
        <v>1</v>
      </c>
      <c r="O59" t="str">
        <v>No</v>
      </c>
      <c r="P59" s="1">
        <f>IF(O59="Yes",J59,ROUND(J59*(1+Model!$B$3),2))</f>
        <v>18.89</v>
      </c>
      <c r="Q59" s="2">
        <f>ROUND(P59/(K59*N59)-1,4)</f>
        <v>0.7905</v>
      </c>
      <c r="R59" t="str">
        <v/>
      </c>
      <c r="S59" t="str">
        <v>2026-10-01 10:41:27 UTC</v>
      </c>
      <c r="T59" t="str">
        <v>Local Line cache</v>
      </c>
      <c r="U59" t="str">
        <v>Review before publishing</v>
      </c>
    </row>
    <row r="60">
      <c r="A60">
        <v>805667</v>
      </c>
      <c r="B60" t="str">
        <v>Beef Stew Meat</v>
      </c>
      <c r="C60" t="str">
        <v>Deck Family Farm</v>
      </c>
      <c r="D60">
        <v>526720</v>
      </c>
      <c r="E60" t="str">
        <v>1.1 - 1.3 lbs</v>
      </c>
      <c r="F60" t="str">
        <v>Herd Share Members</v>
      </c>
      <c r="G60" t="str">
        <v>Yes</v>
      </c>
      <c r="H60" s="1">
        <v>1572.89</v>
      </c>
      <c r="I60" s="1">
        <v>19.91</v>
      </c>
      <c r="J60" s="1">
        <v>19.91</v>
      </c>
      <c r="K60" s="1">
        <v>12.01</v>
      </c>
      <c r="L60" s="2">
        <v>0.6574</v>
      </c>
      <c r="M60" s="2">
        <v>0.6577851790174856</v>
      </c>
      <c r="N60" s="2">
        <v>1</v>
      </c>
      <c r="O60" t="str">
        <v>No</v>
      </c>
      <c r="P60" s="1">
        <f>IF(O60="Yes",J60,ROUND(J60*(1+Model!$B$3),2))</f>
        <v>21.5</v>
      </c>
      <c r="Q60" s="2">
        <f>ROUND(P60/(K60*N60)-1,4)</f>
        <v>0.7902</v>
      </c>
      <c r="R60" t="str">
        <v/>
      </c>
      <c r="S60" t="str">
        <v>2026-10-01 10:41:27 UTC</v>
      </c>
      <c r="T60" t="str">
        <v>Local Line cache</v>
      </c>
      <c r="U60" t="str">
        <v>Review before publishing</v>
      </c>
    </row>
    <row r="61">
      <c r="A61">
        <v>813086</v>
      </c>
      <c r="B61" t="str">
        <v>Country Sausage, Bulk</v>
      </c>
      <c r="C61" t="str">
        <v>Deck Family Farm</v>
      </c>
      <c r="D61">
        <v>535117</v>
      </c>
      <c r="E61" t="str">
        <v>12 oz</v>
      </c>
      <c r="F61" t="str">
        <v>Herd Share Members</v>
      </c>
      <c r="G61" t="str">
        <v>Yes</v>
      </c>
      <c r="H61" s="1">
        <v>1546.81</v>
      </c>
      <c r="I61" s="1">
        <v>13.91</v>
      </c>
      <c r="J61" s="1">
        <v>13.91</v>
      </c>
      <c r="K61" s="1">
        <v>8.39</v>
      </c>
      <c r="L61" s="2">
        <v>0.6574</v>
      </c>
      <c r="M61" s="2">
        <v>0.6579261025029797</v>
      </c>
      <c r="N61" s="2">
        <v>1</v>
      </c>
      <c r="O61" t="str">
        <v>No</v>
      </c>
      <c r="P61" s="1">
        <f>IF(O61="Yes",J61,ROUND(J61*(1+Model!$B$3),2))</f>
        <v>15.02</v>
      </c>
      <c r="Q61" s="2">
        <f>ROUND(P61/(K61*N61)-1,4)</f>
        <v>0.7902</v>
      </c>
      <c r="R61" t="str">
        <v/>
      </c>
      <c r="S61" t="str">
        <v>2026-10-01 10:41:27 UTC</v>
      </c>
      <c r="T61" t="str">
        <v>Local Line cache</v>
      </c>
      <c r="U61" t="str">
        <v>Review before publishing</v>
      </c>
    </row>
    <row r="62">
      <c r="A62">
        <v>899385</v>
      </c>
      <c r="B62" t="str">
        <v>Broccoli</v>
      </c>
      <c r="C62" t="str">
        <v>Camas Swale Farm</v>
      </c>
      <c r="D62">
        <v>641280</v>
      </c>
      <c r="E62" t="str">
        <v>ea</v>
      </c>
      <c r="F62" t="str">
        <v>Herd Share Members</v>
      </c>
      <c r="G62" t="str">
        <v>No</v>
      </c>
      <c r="H62" s="1">
        <v>1493.1599999999999</v>
      </c>
      <c r="I62" s="1">
        <v>7</v>
      </c>
      <c r="J62" s="1">
        <v>7</v>
      </c>
      <c r="K62" s="1">
        <v>5</v>
      </c>
      <c r="L62" s="2">
        <v>0.4</v>
      </c>
      <c r="M62" s="2">
        <v>0.3999999999999999</v>
      </c>
      <c r="N62" s="2">
        <v>1</v>
      </c>
      <c r="O62" t="str">
        <v>No</v>
      </c>
      <c r="P62" s="1">
        <f>IF(O62="Yes",J62,ROUND(J62*(1+Model!$B$3),2))</f>
        <v>7.56</v>
      </c>
      <c r="Q62" s="2">
        <f>ROUND(P62/(K62*N62)-1,4)</f>
        <v>0.512</v>
      </c>
      <c r="R62" t="str">
        <v/>
      </c>
      <c r="S62" t="str">
        <v>2026-10-01 10:41:27 UTC</v>
      </c>
      <c r="T62" t="str">
        <v>Local Line cache</v>
      </c>
      <c r="U62" t="str">
        <v>Review before publishing</v>
      </c>
    </row>
    <row r="63">
      <c r="A63">
        <v>960228</v>
      </c>
      <c r="B63" t="str">
        <v>Bavette Steak</v>
      </c>
      <c r="C63" t="str">
        <v>Deck Family Farm</v>
      </c>
      <c r="D63">
        <v>720358</v>
      </c>
      <c r="E63" t="str">
        <v>0.9 - 1.6 lbs</v>
      </c>
      <c r="F63" t="str">
        <v>Herd Share Members</v>
      </c>
      <c r="G63" t="str">
        <v>No</v>
      </c>
      <c r="H63" s="1">
        <v>1457.4999999999998</v>
      </c>
      <c r="I63" s="1">
        <v>29.15</v>
      </c>
      <c r="J63" s="1">
        <v>29.15</v>
      </c>
      <c r="K63" s="1">
        <v>17.59</v>
      </c>
      <c r="L63" s="2">
        <v>0.6574</v>
      </c>
      <c r="M63" s="2">
        <v>0.657191586128482</v>
      </c>
      <c r="N63" s="2">
        <v>1</v>
      </c>
      <c r="O63" t="str">
        <v>No</v>
      </c>
      <c r="P63" s="1">
        <f>IF(O63="Yes",J63,ROUND(J63*(1+Model!$B$3),2))</f>
        <v>31.48</v>
      </c>
      <c r="Q63" s="2">
        <f>ROUND(P63/(K63*N63)-1,4)</f>
        <v>0.7897</v>
      </c>
      <c r="R63" t="str">
        <v/>
      </c>
      <c r="S63" t="str">
        <v>2026-10-01 10:41:27 UTC</v>
      </c>
      <c r="T63" t="str">
        <v>Local Line cache</v>
      </c>
      <c r="U63" t="str">
        <v>Review before publishing</v>
      </c>
    </row>
    <row r="64">
      <c r="A64">
        <v>1028364</v>
      </c>
      <c r="B64" t="str">
        <v>Soft-neck Garlic ( CA )</v>
      </c>
      <c r="C64" t="str">
        <v>Organically Grown Company</v>
      </c>
      <c r="D64">
        <v>818332</v>
      </c>
      <c r="E64" t="str">
        <v>1/2 lb</v>
      </c>
      <c r="F64" t="str">
        <v>Herd Share Members</v>
      </c>
      <c r="G64" t="str">
        <v>No</v>
      </c>
      <c r="H64" s="1">
        <v>1454.52</v>
      </c>
      <c r="I64" s="1">
        <v>3.72</v>
      </c>
      <c r="J64" s="1">
        <v>3.72</v>
      </c>
      <c r="K64" s="1">
        <v>2.66</v>
      </c>
      <c r="L64" s="2">
        <v>0.4</v>
      </c>
      <c r="M64" s="2">
        <v>0.3984962406015038</v>
      </c>
      <c r="N64" s="2">
        <v>1</v>
      </c>
      <c r="O64" t="str">
        <v>No</v>
      </c>
      <c r="P64" s="1">
        <f>IF(O64="Yes",J64,ROUND(J64*(1+Model!$B$3),2))</f>
        <v>4.02</v>
      </c>
      <c r="Q64" s="2">
        <f>ROUND(P64/(K64*N64)-1,4)</f>
        <v>0.5113</v>
      </c>
      <c r="R64" t="str">
        <v/>
      </c>
      <c r="S64" t="str">
        <v>2026-10-01 10:41:27 UTC</v>
      </c>
      <c r="T64" t="str">
        <v>Local Line cache</v>
      </c>
      <c r="U64" t="str">
        <v>Review before publishing</v>
      </c>
    </row>
    <row r="65">
      <c r="A65">
        <v>805845</v>
      </c>
      <c r="B65" t="str">
        <v>Yellow Potatoes (Canada Gold)</v>
      </c>
      <c r="C65" t="str">
        <v>Winter Green Farm</v>
      </c>
      <c r="D65">
        <v>526903</v>
      </c>
      <c r="E65" t="str">
        <v>1 lb</v>
      </c>
      <c r="F65" t="str">
        <v>Herd Share Members</v>
      </c>
      <c r="G65" t="str">
        <v>No</v>
      </c>
      <c r="H65" s="1">
        <v>1441.3</v>
      </c>
      <c r="I65" s="1">
        <v>3.01</v>
      </c>
      <c r="J65" s="1">
        <v>3.01</v>
      </c>
      <c r="K65" s="1">
        <v>2.15</v>
      </c>
      <c r="L65" s="2">
        <v>0.4</v>
      </c>
      <c r="M65" s="2">
        <v>0.3999999999999999</v>
      </c>
      <c r="N65" s="2">
        <v>1</v>
      </c>
      <c r="O65" t="str">
        <v>No</v>
      </c>
      <c r="P65" s="1">
        <f>IF(O65="Yes",J65,ROUND(J65*(1+Model!$B$3),2))</f>
        <v>3.25</v>
      </c>
      <c r="Q65" s="2">
        <f>ROUND(P65/(K65*N65)-1,4)</f>
        <v>0.5116</v>
      </c>
      <c r="R65" t="str">
        <v/>
      </c>
      <c r="S65" t="str">
        <v>2026-10-01 10:41:27 UTC</v>
      </c>
      <c r="T65" t="str">
        <v>Local Line cache</v>
      </c>
      <c r="U65" t="str">
        <v>Review before publishing</v>
      </c>
    </row>
    <row r="66">
      <c r="A66">
        <v>941001</v>
      </c>
      <c r="B66" t="str">
        <v>Brisket, Medium</v>
      </c>
      <c r="C66" t="str">
        <v>Deck Family Farm</v>
      </c>
      <c r="D66">
        <v>694997</v>
      </c>
      <c r="E66" t="str">
        <v>Medium, 3.00 - 3.99 lbs</v>
      </c>
      <c r="F66" t="str">
        <v>Herd Share Members</v>
      </c>
      <c r="G66" t="str">
        <v>Yes</v>
      </c>
      <c r="H66" s="1">
        <v>1439.1</v>
      </c>
      <c r="I66" s="1">
        <v>53.3</v>
      </c>
      <c r="J66" s="1">
        <v>53.3</v>
      </c>
      <c r="K66" s="1">
        <v>32.16</v>
      </c>
      <c r="L66" s="2">
        <v>0.6574</v>
      </c>
      <c r="M66" s="2">
        <v>0.6573383084577116</v>
      </c>
      <c r="N66" s="2">
        <v>1</v>
      </c>
      <c r="O66" t="str">
        <v>No</v>
      </c>
      <c r="P66" s="1">
        <f>IF(O66="Yes",J66,ROUND(J66*(1+Model!$B$3),2))</f>
        <v>57.56</v>
      </c>
      <c r="Q66" s="2">
        <f>ROUND(P66/(K66*N66)-1,4)</f>
        <v>0.7898</v>
      </c>
      <c r="R66" t="str">
        <v/>
      </c>
      <c r="S66" t="str">
        <v>2026-10-01 10:41:27 UTC</v>
      </c>
      <c r="T66" t="str">
        <v>Local Line cache</v>
      </c>
      <c r="U66" t="str">
        <v>Review before publishing</v>
      </c>
    </row>
    <row r="67">
      <c r="A67">
        <v>805685</v>
      </c>
      <c r="B67" t="str">
        <v>Stewing Hen</v>
      </c>
      <c r="C67" t="str">
        <v>Deck Family Farm</v>
      </c>
      <c r="D67">
        <v>526738</v>
      </c>
      <c r="E67" t="str">
        <v>2 - 3 lbs</v>
      </c>
      <c r="F67" t="str">
        <v>Herd Share Members</v>
      </c>
      <c r="G67" t="str">
        <v>Yes</v>
      </c>
      <c r="H67" s="1">
        <v>1433.04</v>
      </c>
      <c r="I67" s="1">
        <v>19.74</v>
      </c>
      <c r="J67" s="1">
        <v>19.74</v>
      </c>
      <c r="K67" s="1">
        <v>11.91</v>
      </c>
      <c r="L67" s="2">
        <v>0.6574</v>
      </c>
      <c r="M67" s="2">
        <v>0.6574307304785894</v>
      </c>
      <c r="N67" s="2">
        <v>1</v>
      </c>
      <c r="O67" t="str">
        <v>No</v>
      </c>
      <c r="P67" s="1">
        <f>IF(O67="Yes",J67,ROUND(J67*(1+Model!$B$3),2))</f>
        <v>21.32</v>
      </c>
      <c r="Q67" s="2">
        <f>ROUND(P67/(K67*N67)-1,4)</f>
        <v>0.7901</v>
      </c>
      <c r="R67" t="str">
        <v/>
      </c>
      <c r="S67" t="str">
        <v>2026-10-01 10:41:27 UTC</v>
      </c>
      <c r="T67" t="str">
        <v>Local Line cache</v>
      </c>
      <c r="U67" t="str">
        <v>Review before publishing</v>
      </c>
    </row>
    <row r="68">
      <c r="A68">
        <v>842611</v>
      </c>
      <c r="B68" t="str">
        <v>Henni Penni Hispanico Cheese, 4 Month Aged,  7-8 oz</v>
      </c>
      <c r="C68" t="str">
        <v>Creamy Cow, LLC</v>
      </c>
      <c r="D68">
        <v>570582</v>
      </c>
      <c r="E68" t="str">
        <v>7-8 oz</v>
      </c>
      <c r="F68" t="str">
        <v>Herd Share Members</v>
      </c>
      <c r="G68" t="str">
        <v>No</v>
      </c>
      <c r="H68" s="1">
        <v>1430.57</v>
      </c>
      <c r="I68" s="1">
        <v>16.58</v>
      </c>
      <c r="J68" s="1">
        <v>16.58</v>
      </c>
      <c r="K68" s="1">
        <v>11.84</v>
      </c>
      <c r="L68" s="2">
        <v>0.4</v>
      </c>
      <c r="M68" s="2">
        <v>0.4003378378378377</v>
      </c>
      <c r="N68" s="2">
        <v>1</v>
      </c>
      <c r="O68" t="str">
        <v>No</v>
      </c>
      <c r="P68" s="1">
        <f>IF(O68="Yes",J68,ROUND(J68*(1+Model!$B$3),2))</f>
        <v>17.91</v>
      </c>
      <c r="Q68" s="2">
        <f>ROUND(P68/(K68*N68)-1,4)</f>
        <v>0.5127</v>
      </c>
      <c r="R68" t="str">
        <v/>
      </c>
      <c r="S68" t="str">
        <v>2026-10-01 10:41:27 UTC</v>
      </c>
      <c r="T68" t="str">
        <v>Local Line cache</v>
      </c>
      <c r="U68" t="str">
        <v>Review before publishing</v>
      </c>
    </row>
    <row r="69">
      <c r="A69">
        <v>805882</v>
      </c>
      <c r="B69" t="str">
        <v>Green Cabbage</v>
      </c>
      <c r="C69" t="str">
        <v>Red Tail Growers</v>
      </c>
      <c r="D69">
        <v>526940</v>
      </c>
      <c r="E69" t="str">
        <v>each</v>
      </c>
      <c r="F69" t="str">
        <v>Herd Share Members</v>
      </c>
      <c r="G69" t="str">
        <v>Yes</v>
      </c>
      <c r="H69" s="1">
        <v>1428.8400000000001</v>
      </c>
      <c r="I69" s="1">
        <v>5.6</v>
      </c>
      <c r="J69" s="1">
        <v>5.6</v>
      </c>
      <c r="K69" s="1">
        <v>4</v>
      </c>
      <c r="L69" s="2">
        <v>0.4</v>
      </c>
      <c r="M69" s="2">
        <v>0.3999999999999999</v>
      </c>
      <c r="N69" s="2">
        <v>1</v>
      </c>
      <c r="O69" t="str">
        <v>No</v>
      </c>
      <c r="P69" s="1">
        <f>IF(O69="Yes",J69,ROUND(J69*(1+Model!$B$3),2))</f>
        <v>6.05</v>
      </c>
      <c r="Q69" s="2">
        <f>ROUND(P69/(K69*N69)-1,4)</f>
        <v>0.5125</v>
      </c>
      <c r="R69" t="str">
        <v/>
      </c>
      <c r="S69" t="str">
        <v>2026-10-01 10:41:27 UTC</v>
      </c>
      <c r="T69" t="str">
        <v>Local Line cache</v>
      </c>
      <c r="U69" t="str">
        <v>Review before publishing</v>
      </c>
    </row>
    <row r="70">
      <c r="A70">
        <v>805977</v>
      </c>
      <c r="B70" t="str">
        <v>Salad Mix</v>
      </c>
      <c r="C70" t="str">
        <v>Little Wings</v>
      </c>
      <c r="D70">
        <v>527037</v>
      </c>
      <c r="E70" t="str">
        <v>1/2 lb</v>
      </c>
      <c r="F70" t="str">
        <v>Herd Share Members</v>
      </c>
      <c r="G70" t="str">
        <v>No</v>
      </c>
      <c r="H70" s="1">
        <v>1425.69</v>
      </c>
      <c r="I70" s="1">
        <v>6.3</v>
      </c>
      <c r="J70" s="1">
        <v>6.3</v>
      </c>
      <c r="K70" s="1">
        <v>4.5</v>
      </c>
      <c r="L70" s="2">
        <v>0.4</v>
      </c>
      <c r="M70" s="2">
        <v>0.3999999999999999</v>
      </c>
      <c r="N70" s="2">
        <v>1</v>
      </c>
      <c r="O70" t="str">
        <v>No</v>
      </c>
      <c r="P70" s="1">
        <f>IF(O70="Yes",J70,ROUND(J70*(1+Model!$B$3),2))</f>
        <v>6.8</v>
      </c>
      <c r="Q70" s="2">
        <f>ROUND(P70/(K70*N70)-1,4)</f>
        <v>0.5111</v>
      </c>
      <c r="R70" t="str">
        <v/>
      </c>
      <c r="S70" t="str">
        <v>2026-10-01 10:41:27 UTC</v>
      </c>
      <c r="T70" t="str">
        <v>Local Line cache</v>
      </c>
      <c r="U70" t="str">
        <v>Review before publishing</v>
      </c>
    </row>
    <row r="71">
      <c r="A71">
        <v>999641</v>
      </c>
      <c r="B71" t="str">
        <v>Heirloom Tomatoes</v>
      </c>
      <c r="C71" t="str">
        <v>Red Tail Growers</v>
      </c>
      <c r="D71">
        <v>776519</v>
      </c>
      <c r="E71" t="str">
        <v>pound</v>
      </c>
      <c r="F71" t="str">
        <v>Herd Share Members</v>
      </c>
      <c r="G71" t="str">
        <v>Yes</v>
      </c>
      <c r="H71" s="1">
        <v>1417.92</v>
      </c>
      <c r="I71" s="1">
        <v>4.48</v>
      </c>
      <c r="J71" s="1">
        <v>4.48</v>
      </c>
      <c r="K71" s="1">
        <v>3.2</v>
      </c>
      <c r="L71" s="2">
        <v>0.4</v>
      </c>
      <c r="M71" s="2">
        <v>0.40000000000000013</v>
      </c>
      <c r="N71" s="2">
        <v>1</v>
      </c>
      <c r="O71" t="str">
        <v>No</v>
      </c>
      <c r="P71" s="1">
        <f>IF(O71="Yes",J71,ROUND(J71*(1+Model!$B$3),2))</f>
        <v>4.84</v>
      </c>
      <c r="Q71" s="2">
        <f>ROUND(P71/(K71*N71)-1,4)</f>
        <v>0.5125</v>
      </c>
      <c r="R71" t="str">
        <v/>
      </c>
      <c r="S71" t="str">
        <v>2026-10-01 10:41:27 UTC</v>
      </c>
      <c r="T71" t="str">
        <v>Local Line cache</v>
      </c>
      <c r="U71" t="str">
        <v>Review before publishing</v>
      </c>
    </row>
    <row r="72">
      <c r="A72">
        <v>805720</v>
      </c>
      <c r="B72" t="str">
        <v>Peppered Knife Cut Beef Jerky</v>
      </c>
      <c r="C72" t="str">
        <v>Deck Family Farm</v>
      </c>
      <c r="D72">
        <v>526773</v>
      </c>
      <c r="E72" t="str">
        <v>3 oz</v>
      </c>
      <c r="F72" t="str">
        <v>Herd Share Members</v>
      </c>
      <c r="G72" t="str">
        <v>Yes</v>
      </c>
      <c r="H72" s="1">
        <v>1407.48</v>
      </c>
      <c r="I72" s="1">
        <v>16.14</v>
      </c>
      <c r="J72" s="1">
        <v>16.14</v>
      </c>
      <c r="K72" s="1">
        <v>9.74</v>
      </c>
      <c r="L72" s="2">
        <v>0.6574</v>
      </c>
      <c r="M72" s="2">
        <v>0.6570841889117043</v>
      </c>
      <c r="N72" s="2">
        <v>1</v>
      </c>
      <c r="O72" t="str">
        <v>No</v>
      </c>
      <c r="P72" s="1">
        <f>IF(O72="Yes",J72,ROUND(J72*(1+Model!$B$3),2))</f>
        <v>17.43</v>
      </c>
      <c r="Q72" s="2">
        <f>ROUND(P72/(K72*N72)-1,4)</f>
        <v>0.7895</v>
      </c>
      <c r="R72" t="str">
        <v/>
      </c>
      <c r="S72" t="str">
        <v>2026-10-01 10:41:27 UTC</v>
      </c>
      <c r="T72" t="str">
        <v>Local Line cache</v>
      </c>
      <c r="U72" t="str">
        <v>Review before publishing</v>
      </c>
    </row>
    <row r="73">
      <c r="A73">
        <v>1013988</v>
      </c>
      <c r="B73" t="str">
        <v>Smoked Pork Shanks - Skin-on and Smoked</v>
      </c>
      <c r="C73" t="str">
        <v>Deck Family Farm</v>
      </c>
      <c r="D73">
        <v>798012</v>
      </c>
      <c r="E73" t="str">
        <v>2 - 2.5 lbs</v>
      </c>
      <c r="F73" t="str">
        <v>Herd Share Members</v>
      </c>
      <c r="G73" t="str">
        <v>Yes</v>
      </c>
      <c r="H73" s="1">
        <v>1391.2</v>
      </c>
      <c r="I73" s="1">
        <v>14.8</v>
      </c>
      <c r="J73" s="1">
        <v>14.8</v>
      </c>
      <c r="K73" s="1">
        <v>8.93</v>
      </c>
      <c r="L73" s="2">
        <v>0.6574</v>
      </c>
      <c r="M73" s="2">
        <v>0.6573348264277716</v>
      </c>
      <c r="N73" s="2">
        <v>1</v>
      </c>
      <c r="O73" t="str">
        <v>No</v>
      </c>
      <c r="P73" s="1">
        <f>IF(O73="Yes",J73,ROUND(J73*(1+Model!$B$3),2))</f>
        <v>15.98</v>
      </c>
      <c r="Q73" s="2">
        <f>ROUND(P73/(K73*N73)-1,4)</f>
        <v>0.7895</v>
      </c>
      <c r="R73" t="str">
        <v/>
      </c>
      <c r="S73" t="str">
        <v>2026-10-01 10:41:27 UTC</v>
      </c>
      <c r="T73" t="str">
        <v>Local Line cache</v>
      </c>
      <c r="U73" t="str">
        <v>Review before publishing</v>
      </c>
    </row>
    <row r="74">
      <c r="A74">
        <v>827440</v>
      </c>
      <c r="B74" t="str">
        <v>Olympia Provisions Frankfurter</v>
      </c>
      <c r="C74" t="str">
        <v>Deck Family Farm</v>
      </c>
      <c r="D74">
        <v>551690</v>
      </c>
      <c r="E74" t="str">
        <v>12 oz</v>
      </c>
      <c r="F74" t="str">
        <v>Herd Share Members</v>
      </c>
      <c r="G74" t="str">
        <v>No</v>
      </c>
      <c r="H74" s="1">
        <v>1365.43</v>
      </c>
      <c r="I74" s="1">
        <v>17.93</v>
      </c>
      <c r="J74" s="1">
        <v>17.93</v>
      </c>
      <c r="K74" s="1">
        <v>10.82</v>
      </c>
      <c r="L74" s="2">
        <v>0.6574</v>
      </c>
      <c r="M74" s="2">
        <v>0.6571164510166358</v>
      </c>
      <c r="N74" s="2">
        <v>1</v>
      </c>
      <c r="O74" t="str">
        <v>No</v>
      </c>
      <c r="P74" s="1">
        <f>IF(O74="Yes",J74,ROUND(J74*(1+Model!$B$3),2))</f>
        <v>19.36</v>
      </c>
      <c r="Q74" s="2">
        <f>ROUND(P74/(K74*N74)-1,4)</f>
        <v>0.7893</v>
      </c>
      <c r="R74" t="str">
        <v/>
      </c>
      <c r="S74" t="str">
        <v>2026-10-01 10:41:27 UTC</v>
      </c>
      <c r="T74" t="str">
        <v>Local Line cache</v>
      </c>
      <c r="U74" t="str">
        <v>Review before publishing</v>
      </c>
    </row>
    <row r="75">
      <c r="A75">
        <v>1004980</v>
      </c>
      <c r="B75" t="str">
        <v>Romaine Lettuce</v>
      </c>
      <c r="C75" t="str">
        <v>Little Wings</v>
      </c>
      <c r="D75">
        <v>785188</v>
      </c>
      <c r="E75" t="str">
        <v>each</v>
      </c>
      <c r="F75" t="str">
        <v>Herd Share Members</v>
      </c>
      <c r="G75" t="str">
        <v>Yes</v>
      </c>
      <c r="H75" s="1">
        <v>1365</v>
      </c>
      <c r="I75" s="1">
        <v>2.8</v>
      </c>
      <c r="J75" s="1">
        <v>2.8</v>
      </c>
      <c r="K75" s="1">
        <v>2</v>
      </c>
      <c r="L75" s="2">
        <v>0.4</v>
      </c>
      <c r="M75" s="2">
        <v>0.3999999999999999</v>
      </c>
      <c r="N75" s="2">
        <v>1</v>
      </c>
      <c r="O75" t="str">
        <v>No</v>
      </c>
      <c r="P75" s="1">
        <f>IF(O75="Yes",J75,ROUND(J75*(1+Model!$B$3),2))</f>
        <v>3.02</v>
      </c>
      <c r="Q75" s="2">
        <f>ROUND(P75/(K75*N75)-1,4)</f>
        <v>0.51</v>
      </c>
      <c r="R75" t="str">
        <v/>
      </c>
      <c r="S75" t="str">
        <v>2026-10-01 10:41:27 UTC</v>
      </c>
      <c r="T75" t="str">
        <v>Local Line cache</v>
      </c>
      <c r="U75" t="str">
        <v>Review before publishing</v>
      </c>
    </row>
    <row r="76">
      <c r="A76">
        <v>816241</v>
      </c>
      <c r="B76" t="str">
        <v>Pork Spare Ribs</v>
      </c>
      <c r="C76" t="str">
        <v>Deck Family Farm</v>
      </c>
      <c r="D76">
        <v>538685</v>
      </c>
      <c r="E76" t="str">
        <v>2.00 - 3.00 lbs</v>
      </c>
      <c r="F76" t="str">
        <v>Herd Share Members</v>
      </c>
      <c r="G76" t="str">
        <v>Yes</v>
      </c>
      <c r="H76" s="1">
        <v>1346.2199999999998</v>
      </c>
      <c r="I76" s="1">
        <v>32.52</v>
      </c>
      <c r="J76" s="1">
        <v>32.52</v>
      </c>
      <c r="K76" s="1">
        <v>19.62</v>
      </c>
      <c r="L76" s="2">
        <v>0.6574</v>
      </c>
      <c r="M76" s="2">
        <v>0.6574923547400613</v>
      </c>
      <c r="N76" s="2">
        <v>1</v>
      </c>
      <c r="O76" t="str">
        <v>No</v>
      </c>
      <c r="P76" s="1">
        <f>IF(O76="Yes",J76,ROUND(J76*(1+Model!$B$3),2))</f>
        <v>35.12</v>
      </c>
      <c r="Q76" s="2">
        <f>ROUND(P76/(K76*N76)-1,4)</f>
        <v>0.79</v>
      </c>
      <c r="R76" t="str">
        <v/>
      </c>
      <c r="S76" t="str">
        <v>2026-10-01 10:41:27 UTC</v>
      </c>
      <c r="T76" t="str">
        <v>Local Line cache</v>
      </c>
      <c r="U76" t="str">
        <v>Review before publishing</v>
      </c>
    </row>
    <row r="77">
      <c r="A77">
        <v>805464</v>
      </c>
      <c r="B77" t="str">
        <v>Henni Penni Hispanico Cheese, 4 Month Aged,  5.9-6.9 oz</v>
      </c>
      <c r="C77" t="str">
        <v>Creamy Cow, LLC</v>
      </c>
      <c r="D77">
        <v>526468</v>
      </c>
      <c r="E77" t="str">
        <v>5.9-6.9 oz</v>
      </c>
      <c r="F77" t="str">
        <v>Herd Share Members</v>
      </c>
      <c r="G77" t="str">
        <v>No</v>
      </c>
      <c r="H77" s="1">
        <v>1339.1200000000003</v>
      </c>
      <c r="I77" s="1">
        <v>15.74</v>
      </c>
      <c r="J77" s="1">
        <v>15.74</v>
      </c>
      <c r="K77" s="1">
        <v>11.24</v>
      </c>
      <c r="L77" s="2">
        <v>0.4</v>
      </c>
      <c r="M77" s="2">
        <v>0.4003558718861211</v>
      </c>
      <c r="N77" s="2">
        <v>1</v>
      </c>
      <c r="O77" t="str">
        <v>No</v>
      </c>
      <c r="P77" s="1">
        <f>IF(O77="Yes",J77,ROUND(J77*(1+Model!$B$3),2))</f>
        <v>17</v>
      </c>
      <c r="Q77" s="2">
        <f>ROUND(P77/(K77*N77)-1,4)</f>
        <v>0.5125</v>
      </c>
      <c r="R77" t="str">
        <v/>
      </c>
      <c r="S77" t="str">
        <v>2026-10-01 10:41:27 UTC</v>
      </c>
      <c r="T77" t="str">
        <v>Local Line cache</v>
      </c>
      <c r="U77" t="str">
        <v>Review before publishing</v>
      </c>
    </row>
    <row r="78">
      <c r="A78">
        <v>816242</v>
      </c>
      <c r="B78" t="str">
        <v>Baby Back Ribs</v>
      </c>
      <c r="C78" t="str">
        <v>Deck Family Farm</v>
      </c>
      <c r="D78">
        <v>538686</v>
      </c>
      <c r="E78" t="str">
        <v>0.90 - 1.50 lbs</v>
      </c>
      <c r="F78" t="str">
        <v>Herd Share Members</v>
      </c>
      <c r="G78" t="str">
        <v>No</v>
      </c>
      <c r="H78" s="1">
        <v>1337.22</v>
      </c>
      <c r="I78" s="1">
        <v>19.38</v>
      </c>
      <c r="J78" s="1">
        <v>19.38</v>
      </c>
      <c r="K78" s="1">
        <v>11.69</v>
      </c>
      <c r="L78" s="2">
        <v>0.6574</v>
      </c>
      <c r="M78" s="2">
        <v>0.6578272027373824</v>
      </c>
      <c r="N78" s="2">
        <v>1</v>
      </c>
      <c r="O78" t="str">
        <v>No</v>
      </c>
      <c r="P78" s="1">
        <f>IF(O78="Yes",J78,ROUND(J78*(1+Model!$B$3),2))</f>
        <v>20.93</v>
      </c>
      <c r="Q78" s="2">
        <f>ROUND(P78/(K78*N78)-1,4)</f>
        <v>0.7904</v>
      </c>
      <c r="R78" t="str">
        <v/>
      </c>
      <c r="S78" t="str">
        <v>2026-10-01 10:41:27 UTC</v>
      </c>
      <c r="T78" t="str">
        <v>Local Line cache</v>
      </c>
      <c r="U78" t="str">
        <v>Review before publishing</v>
      </c>
    </row>
    <row r="79">
      <c r="A79">
        <v>963826</v>
      </c>
      <c r="B79" t="str">
        <v>Lamb Sundried Tomato Basil Sausage</v>
      </c>
      <c r="C79" t="str">
        <v>Deck Family Farm</v>
      </c>
      <c r="D79">
        <v>724882</v>
      </c>
      <c r="E79" t="str">
        <v>12 oz</v>
      </c>
      <c r="F79" t="str">
        <v>Herd Share Members</v>
      </c>
      <c r="G79" t="str">
        <v>Yes</v>
      </c>
      <c r="H79" s="1">
        <v>1311.7200000000003</v>
      </c>
      <c r="I79" s="1">
        <v>19.29</v>
      </c>
      <c r="J79" s="1">
        <v>19.29</v>
      </c>
      <c r="K79" s="1">
        <v>11.64</v>
      </c>
      <c r="L79" s="2">
        <v>0.6574</v>
      </c>
      <c r="M79" s="2">
        <v>0.6572164948453607</v>
      </c>
      <c r="N79" s="2">
        <v>1</v>
      </c>
      <c r="O79" t="str">
        <v>No</v>
      </c>
      <c r="P79" s="1">
        <f>IF(O79="Yes",J79,ROUND(J79*(1+Model!$B$3),2))</f>
        <v>20.83</v>
      </c>
      <c r="Q79" s="2">
        <f>ROUND(P79/(K79*N79)-1,4)</f>
        <v>0.7895</v>
      </c>
      <c r="R79" t="str">
        <v/>
      </c>
      <c r="S79" t="str">
        <v>2026-10-01 10:41:27 UTC</v>
      </c>
      <c r="T79" t="str">
        <v>Local Line cache</v>
      </c>
      <c r="U79" t="str">
        <v>Review before publishing</v>
      </c>
    </row>
    <row r="80">
      <c r="A80">
        <v>805661</v>
      </c>
      <c r="B80" t="str">
        <v>Red Ranger Roasting Chicken, Small</v>
      </c>
      <c r="C80" t="str">
        <v>Deck Family Farm</v>
      </c>
      <c r="D80">
        <v>642346</v>
      </c>
      <c r="E80" t="str">
        <v>Small, 3.00 - 4.00 lbs</v>
      </c>
      <c r="F80" t="str">
        <v>Herd Share Members</v>
      </c>
      <c r="G80" t="str">
        <v>Yes</v>
      </c>
      <c r="H80" s="1">
        <v>1305.85</v>
      </c>
      <c r="I80" s="1">
        <v>31.39</v>
      </c>
      <c r="J80" s="1">
        <v>31.39</v>
      </c>
      <c r="K80" s="1">
        <v>18.94</v>
      </c>
      <c r="L80" s="2">
        <v>0.6574</v>
      </c>
      <c r="M80" s="2">
        <v>0.657338965153115</v>
      </c>
      <c r="N80" s="2">
        <v>1</v>
      </c>
      <c r="O80" t="str">
        <v>No</v>
      </c>
      <c r="P80" s="1">
        <f>IF(O80="Yes",J80,ROUND(J80*(1+Model!$B$3),2))</f>
        <v>33.9</v>
      </c>
      <c r="Q80" s="2">
        <f>ROUND(P80/(K80*N80)-1,4)</f>
        <v>0.7899</v>
      </c>
      <c r="R80" t="str">
        <v/>
      </c>
      <c r="S80" t="str">
        <v>2026-10-01 10:41:27 UTC</v>
      </c>
      <c r="T80" t="str">
        <v>Local Line cache</v>
      </c>
      <c r="U80" t="str">
        <v>Review before publishing</v>
      </c>
    </row>
    <row r="81">
      <c r="A81">
        <v>805701</v>
      </c>
      <c r="B81" t="str">
        <v>Korean Style Beef Ribs</v>
      </c>
      <c r="C81" t="str">
        <v>Deck Family Farm</v>
      </c>
      <c r="D81">
        <v>526754</v>
      </c>
      <c r="E81" t="str">
        <v>1.20 - 1.40 lbs</v>
      </c>
      <c r="F81" t="str">
        <v>Herd Share Members</v>
      </c>
      <c r="G81" t="str">
        <v>No</v>
      </c>
      <c r="H81" s="1">
        <v>1296.18</v>
      </c>
      <c r="I81" s="1">
        <v>22.74</v>
      </c>
      <c r="J81" s="1">
        <v>22.74</v>
      </c>
      <c r="K81" s="1">
        <v>13.72</v>
      </c>
      <c r="L81" s="2">
        <v>0.6574</v>
      </c>
      <c r="M81" s="2">
        <v>0.6574344023323613</v>
      </c>
      <c r="N81" s="2">
        <v>1</v>
      </c>
      <c r="O81" t="str">
        <v>No</v>
      </c>
      <c r="P81" s="1">
        <f>IF(O81="Yes",J81,ROUND(J81*(1+Model!$B$3),2))</f>
        <v>24.56</v>
      </c>
      <c r="Q81" s="2">
        <f>ROUND(P81/(K81*N81)-1,4)</f>
        <v>0.7901</v>
      </c>
      <c r="R81" t="str">
        <v/>
      </c>
      <c r="S81" t="str">
        <v>2026-10-01 10:41:27 UTC</v>
      </c>
      <c r="T81" t="str">
        <v>Local Line cache</v>
      </c>
      <c r="U81" t="str">
        <v>Review before publishing</v>
      </c>
    </row>
    <row r="82">
      <c r="A82">
        <v>805781</v>
      </c>
      <c r="B82" t="str">
        <v>Red D'Anjou Pears</v>
      </c>
      <c r="C82" t="str">
        <v>Organically Grown Company</v>
      </c>
      <c r="D82">
        <v>526837</v>
      </c>
      <c r="E82" t="str">
        <v>each</v>
      </c>
      <c r="F82" t="str">
        <v>Herd Share Members</v>
      </c>
      <c r="G82" t="str">
        <v>No</v>
      </c>
      <c r="H82" s="1">
        <v>1283.8</v>
      </c>
      <c r="I82" s="1">
        <v>1.4</v>
      </c>
      <c r="J82" s="1">
        <v>1.4</v>
      </c>
      <c r="K82" s="1">
        <v>1</v>
      </c>
      <c r="L82" s="2">
        <v>0.4</v>
      </c>
      <c r="M82" s="2">
        <v>0.3999999999999999</v>
      </c>
      <c r="N82" s="2">
        <v>1</v>
      </c>
      <c r="O82" t="str">
        <v>No</v>
      </c>
      <c r="P82" s="1">
        <f>IF(O82="Yes",J82,ROUND(J82*(1+Model!$B$3),2))</f>
        <v>1.51</v>
      </c>
      <c r="Q82" s="2">
        <f>ROUND(P82/(K82*N82)-1,4)</f>
        <v>0.51</v>
      </c>
      <c r="R82" t="str">
        <v/>
      </c>
      <c r="S82" t="str">
        <v>2026-10-01 10:41:27 UTC</v>
      </c>
      <c r="T82" t="str">
        <v>Local Line cache</v>
      </c>
      <c r="U82" t="str">
        <v>Review before publishing</v>
      </c>
    </row>
    <row r="83">
      <c r="A83">
        <v>894790</v>
      </c>
      <c r="B83" t="str">
        <v>2025 Arbequina  Olive Oil 250mL</v>
      </c>
      <c r="C83" t="str">
        <v>River Ranch Oregon Olive OIl</v>
      </c>
      <c r="D83">
        <v>635197</v>
      </c>
      <c r="E83" t="str">
        <v>Ea.</v>
      </c>
      <c r="F83" t="str">
        <v>Herd Share Members</v>
      </c>
      <c r="G83" t="str">
        <v>Yes</v>
      </c>
      <c r="H83" s="1">
        <v>1266.3</v>
      </c>
      <c r="I83" s="1">
        <v>23.45</v>
      </c>
      <c r="J83" s="1">
        <v>23.45</v>
      </c>
      <c r="K83" s="1">
        <v>16.75</v>
      </c>
      <c r="L83" s="2">
        <v>0.4</v>
      </c>
      <c r="M83" s="2">
        <v>0.3999999999999999</v>
      </c>
      <c r="N83" s="2">
        <v>1</v>
      </c>
      <c r="O83" t="str">
        <v>No</v>
      </c>
      <c r="P83" s="1">
        <f>IF(O83="Yes",J83,ROUND(J83*(1+Model!$B$3),2))</f>
        <v>25.33</v>
      </c>
      <c r="Q83" s="2">
        <f>ROUND(P83/(K83*N83)-1,4)</f>
        <v>0.5122</v>
      </c>
      <c r="R83" t="str">
        <v/>
      </c>
      <c r="S83" t="str">
        <v>2026-10-01 10:41:27 UTC</v>
      </c>
      <c r="T83" t="str">
        <v>Local Line cache</v>
      </c>
      <c r="U83" t="str">
        <v>Review before publishing</v>
      </c>
    </row>
    <row r="84">
      <c r="A84">
        <v>805689</v>
      </c>
      <c r="B84" t="str">
        <v>Organic Ground Beef</v>
      </c>
      <c r="C84" t="str">
        <v>Deck Family Farm</v>
      </c>
      <c r="D84">
        <v>526742</v>
      </c>
      <c r="E84" t="str">
        <v>1 lbs</v>
      </c>
      <c r="F84" t="str">
        <v>Guest Basket</v>
      </c>
      <c r="G84" t="str">
        <v>Yes</v>
      </c>
      <c r="H84" s="1">
        <v>1249.6499999999999</v>
      </c>
      <c r="I84" s="1">
        <v>12.56</v>
      </c>
      <c r="J84" s="1">
        <v>12.56</v>
      </c>
      <c r="K84" s="1">
        <v>7.58</v>
      </c>
      <c r="L84" s="2">
        <v>0.6574</v>
      </c>
      <c r="M84" s="2">
        <v>0.6569920844327177</v>
      </c>
      <c r="N84" s="2">
        <v>1</v>
      </c>
      <c r="O84" t="str">
        <v>No</v>
      </c>
      <c r="P84" s="1">
        <f>IF(O84="Yes",J84,ROUND(J84*(1+Model!$B$3),2))</f>
        <v>13.56</v>
      </c>
      <c r="Q84" s="2">
        <f>ROUND(P84/(K84*N84)-1,4)</f>
        <v>0.7889</v>
      </c>
      <c r="R84" t="str">
        <v/>
      </c>
      <c r="S84" t="str">
        <v>2026-10-01T16:20:38.572Z</v>
      </c>
      <c r="T84" t="str">
        <v>Live GET verified</v>
      </c>
      <c r="U84" t="str">
        <v>Review before publishing</v>
      </c>
    </row>
    <row r="85">
      <c r="A85">
        <v>805668</v>
      </c>
      <c r="B85" t="str">
        <v>Ribeye Steak</v>
      </c>
      <c r="C85" t="str">
        <v>Deck Family Farm</v>
      </c>
      <c r="D85">
        <v>526721</v>
      </c>
      <c r="E85" t="str">
        <v>0.80 - 1.10 lbs</v>
      </c>
      <c r="F85" t="str">
        <v>Guest Basket</v>
      </c>
      <c r="G85" t="str">
        <v>Yes</v>
      </c>
      <c r="H85" s="1">
        <v>1248.2399999999998</v>
      </c>
      <c r="I85" s="1">
        <v>34.51</v>
      </c>
      <c r="J85" s="1">
        <v>34.51</v>
      </c>
      <c r="K85" s="1">
        <v>20.82</v>
      </c>
      <c r="L85" s="2">
        <v>0.6574</v>
      </c>
      <c r="M85" s="2">
        <v>0.6575408261287223</v>
      </c>
      <c r="N85" s="2">
        <v>1</v>
      </c>
      <c r="O85" t="str">
        <v>No</v>
      </c>
      <c r="P85" s="1">
        <f>IF(O85="Yes",J85,ROUND(J85*(1+Model!$B$3),2))</f>
        <v>37.27</v>
      </c>
      <c r="Q85" s="2">
        <f>ROUND(P85/(K85*N85)-1,4)</f>
        <v>0.7901</v>
      </c>
      <c r="R85" t="str">
        <v/>
      </c>
      <c r="S85" t="str">
        <v>2026-10-01T16:20:39.167Z</v>
      </c>
      <c r="T85" t="str">
        <v>Live GET verified</v>
      </c>
      <c r="U85" t="str">
        <v>Review before publishing</v>
      </c>
    </row>
    <row r="86">
      <c r="A86">
        <v>929452</v>
      </c>
      <c r="B86" t="str">
        <v>Skirt Steak, Large</v>
      </c>
      <c r="C86" t="str">
        <v>Deck Family Farm</v>
      </c>
      <c r="D86">
        <v>677939</v>
      </c>
      <c r="E86" t="str">
        <v>Large, .80 - 1.20 lbs</v>
      </c>
      <c r="F86" t="str">
        <v>Herd Share Members</v>
      </c>
      <c r="G86" t="str">
        <v>No</v>
      </c>
      <c r="H86" s="1">
        <v>1235.96</v>
      </c>
      <c r="I86" s="1">
        <v>23.32</v>
      </c>
      <c r="J86" s="1">
        <v>23.32</v>
      </c>
      <c r="K86" s="1">
        <v>14.07</v>
      </c>
      <c r="L86" s="2">
        <v>0.6574</v>
      </c>
      <c r="M86" s="2">
        <v>0.6574271499644633</v>
      </c>
      <c r="N86" s="2">
        <v>1</v>
      </c>
      <c r="O86" t="str">
        <v>No</v>
      </c>
      <c r="P86" s="1">
        <f>IF(O86="Yes",J86,ROUND(J86*(1+Model!$B$3),2))</f>
        <v>25.19</v>
      </c>
      <c r="Q86" s="2">
        <f>ROUND(P86/(K86*N86)-1,4)</f>
        <v>0.7903</v>
      </c>
      <c r="R86" t="str">
        <v/>
      </c>
      <c r="S86" t="str">
        <v>2026-10-01 10:41:27 UTC</v>
      </c>
      <c r="T86" t="str">
        <v>Local Line cache</v>
      </c>
      <c r="U86" t="str">
        <v>Review before publishing</v>
      </c>
    </row>
    <row r="87">
      <c r="A87">
        <v>805670</v>
      </c>
      <c r="B87" t="str">
        <v>Roast Beef, Sliced</v>
      </c>
      <c r="C87" t="str">
        <v>Deck Family Farm</v>
      </c>
      <c r="D87">
        <v>526723</v>
      </c>
      <c r="E87" t="str">
        <v>8 oz</v>
      </c>
      <c r="F87" t="str">
        <v>Herd Share Members</v>
      </c>
      <c r="G87" t="str">
        <v>No</v>
      </c>
      <c r="H87" s="1">
        <v>1212.14</v>
      </c>
      <c r="I87" s="1">
        <v>17.93</v>
      </c>
      <c r="J87" s="1">
        <v>17.93</v>
      </c>
      <c r="K87" s="1">
        <v>10.82</v>
      </c>
      <c r="L87" s="2">
        <v>0.6574</v>
      </c>
      <c r="M87" s="2">
        <v>0.6571164510166358</v>
      </c>
      <c r="N87" s="2">
        <v>1</v>
      </c>
      <c r="O87" t="str">
        <v>No</v>
      </c>
      <c r="P87" s="1">
        <f>IF(O87="Yes",J87,ROUND(J87*(1+Model!$B$3),2))</f>
        <v>19.36</v>
      </c>
      <c r="Q87" s="2">
        <f>ROUND(P87/(K87*N87)-1,4)</f>
        <v>0.7893</v>
      </c>
      <c r="R87" t="str">
        <v/>
      </c>
      <c r="S87" t="str">
        <v>2026-10-01 10:41:27 UTC</v>
      </c>
      <c r="T87" t="str">
        <v>Local Line cache</v>
      </c>
      <c r="U87" t="str">
        <v>Review before publishing</v>
      </c>
    </row>
    <row r="88">
      <c r="A88">
        <v>1004600</v>
      </c>
      <c r="B88" t="str">
        <v>Red Ranger Roasting Chicken, Large</v>
      </c>
      <c r="C88" t="str">
        <v>Deck Family Farm</v>
      </c>
      <c r="D88">
        <v>784656</v>
      </c>
      <c r="E88" t="str">
        <v>Large, 5.01 - 5.70 lbs</v>
      </c>
      <c r="F88" t="str">
        <v>Herd Share Members</v>
      </c>
      <c r="G88" t="str">
        <v>No</v>
      </c>
      <c r="H88" s="1">
        <v>1191.24</v>
      </c>
      <c r="I88" s="1">
        <v>48.03</v>
      </c>
      <c r="J88" s="1">
        <v>48.03</v>
      </c>
      <c r="K88" s="1">
        <v>28.98</v>
      </c>
      <c r="L88" s="2">
        <v>0.6574</v>
      </c>
      <c r="M88" s="2">
        <v>0.6573498964803313</v>
      </c>
      <c r="N88" s="2">
        <v>1</v>
      </c>
      <c r="O88" t="str">
        <v>No</v>
      </c>
      <c r="P88" s="1">
        <f>IF(O88="Yes",J88,ROUND(J88*(1+Model!$B$3),2))</f>
        <v>51.87</v>
      </c>
      <c r="Q88" s="2">
        <f>ROUND(P88/(K88*N88)-1,4)</f>
        <v>0.7899</v>
      </c>
      <c r="R88" t="str">
        <v/>
      </c>
      <c r="S88" t="str">
        <v>2026-10-01 10:41:27 UTC</v>
      </c>
      <c r="T88" t="str">
        <v>Local Line cache</v>
      </c>
      <c r="U88" t="str">
        <v>Review before publishing</v>
      </c>
    </row>
    <row r="89">
      <c r="A89">
        <v>805753</v>
      </c>
      <c r="B89" t="str">
        <v>Cut Flower Bouquet</v>
      </c>
      <c r="C89" t="str">
        <v>Small is Beautiful Farm</v>
      </c>
      <c r="D89">
        <v>526808</v>
      </c>
      <c r="E89" t="str">
        <v>each</v>
      </c>
      <c r="F89" t="str">
        <v>Herd Share Members</v>
      </c>
      <c r="G89" t="str">
        <v>Yes</v>
      </c>
      <c r="H89" s="1">
        <v>1190</v>
      </c>
      <c r="I89" s="1">
        <v>14</v>
      </c>
      <c r="J89" s="1">
        <v>14</v>
      </c>
      <c r="K89" s="1">
        <v>10</v>
      </c>
      <c r="L89" s="2">
        <v>0.4</v>
      </c>
      <c r="M89" s="2">
        <v>0.3999999999999999</v>
      </c>
      <c r="N89" s="2">
        <v>1</v>
      </c>
      <c r="O89" t="str">
        <v>No</v>
      </c>
      <c r="P89" s="1">
        <f>IF(O89="Yes",J89,ROUND(J89*(1+Model!$B$3),2))</f>
        <v>15.12</v>
      </c>
      <c r="Q89" s="2">
        <f>ROUND(P89/(K89*N89)-1,4)</f>
        <v>0.512</v>
      </c>
      <c r="R89" t="str">
        <v/>
      </c>
      <c r="S89" t="str">
        <v>2026-10-01 10:41:27 UTC</v>
      </c>
      <c r="T89" t="str">
        <v>Local Line cache</v>
      </c>
      <c r="U89" t="str">
        <v>Review before publishing</v>
      </c>
    </row>
    <row r="90">
      <c r="A90">
        <v>805685</v>
      </c>
      <c r="B90" t="str">
        <v>Stewing Hen</v>
      </c>
      <c r="C90" t="str">
        <v>Deck Family Farm</v>
      </c>
      <c r="D90">
        <v>526738</v>
      </c>
      <c r="E90" t="str">
        <v>2 - 3 lbs</v>
      </c>
      <c r="F90" t="str">
        <v>Guest Basket</v>
      </c>
      <c r="G90" t="str">
        <v>Yes</v>
      </c>
      <c r="H90" s="1">
        <v>1189.6</v>
      </c>
      <c r="I90" s="1">
        <v>19.74</v>
      </c>
      <c r="J90" s="1">
        <v>19.74</v>
      </c>
      <c r="K90" s="1">
        <v>11.91</v>
      </c>
      <c r="L90" s="2">
        <v>0.6574</v>
      </c>
      <c r="M90" s="2">
        <v>0.6574307304785894</v>
      </c>
      <c r="N90" s="2">
        <v>1</v>
      </c>
      <c r="O90" t="str">
        <v>No</v>
      </c>
      <c r="P90" s="1">
        <f>IF(O90="Yes",J90,ROUND(J90*(1+Model!$B$3),2))</f>
        <v>21.32</v>
      </c>
      <c r="Q90" s="2">
        <f>ROUND(P90/(K90*N90)-1,4)</f>
        <v>0.7901</v>
      </c>
      <c r="R90" t="str">
        <v/>
      </c>
      <c r="S90" t="str">
        <v>2026-10-01 10:41:27 UTC</v>
      </c>
      <c r="T90" t="str">
        <v>Local Line cache</v>
      </c>
      <c r="U90" t="str">
        <v>Review before publishing</v>
      </c>
    </row>
    <row r="91">
      <c r="A91">
        <v>813072</v>
      </c>
      <c r="B91" t="str">
        <v>Beef Back Ribs</v>
      </c>
      <c r="C91" t="str">
        <v>Deck Family Farm</v>
      </c>
      <c r="D91">
        <v>535102</v>
      </c>
      <c r="E91" t="str">
        <v>2.00 - 3.00 lbs</v>
      </c>
      <c r="F91" t="str">
        <v>Herd Share Members</v>
      </c>
      <c r="G91" t="str">
        <v>Yes</v>
      </c>
      <c r="H91" s="1">
        <v>1173.27</v>
      </c>
      <c r="I91" s="1">
        <v>35.88</v>
      </c>
      <c r="J91" s="1">
        <v>35.88</v>
      </c>
      <c r="K91" s="1">
        <v>21.65</v>
      </c>
      <c r="L91" s="2">
        <v>0.6574</v>
      </c>
      <c r="M91" s="2">
        <v>0.6572748267898385</v>
      </c>
      <c r="N91" s="2">
        <v>1</v>
      </c>
      <c r="O91" t="str">
        <v>No</v>
      </c>
      <c r="P91" s="1">
        <f>IF(O91="Yes",J91,ROUND(J91*(1+Model!$B$3),2))</f>
        <v>38.75</v>
      </c>
      <c r="Q91" s="2">
        <f>ROUND(P91/(K91*N91)-1,4)</f>
        <v>0.7898</v>
      </c>
      <c r="R91" t="str">
        <v/>
      </c>
      <c r="S91" t="str">
        <v>2026-10-01 10:41:27 UTC</v>
      </c>
      <c r="T91" t="str">
        <v>Local Line cache</v>
      </c>
      <c r="U91" t="str">
        <v>Review before publishing</v>
      </c>
    </row>
    <row r="92">
      <c r="A92">
        <v>805711</v>
      </c>
      <c r="B92" t="str">
        <v>Lamb Shoulder Roast</v>
      </c>
      <c r="C92" t="str">
        <v>Deck Family Farm</v>
      </c>
      <c r="D92">
        <v>526764</v>
      </c>
      <c r="E92" t="str">
        <v>2.30 - 2.70 lbs</v>
      </c>
      <c r="F92" t="str">
        <v>Herd Share Members</v>
      </c>
      <c r="G92" t="str">
        <v>Yes</v>
      </c>
      <c r="H92" s="1">
        <v>1170.5700000000002</v>
      </c>
      <c r="I92" s="1">
        <v>44.85</v>
      </c>
      <c r="J92" s="1">
        <v>44.85</v>
      </c>
      <c r="K92" s="1">
        <v>27.06</v>
      </c>
      <c r="L92" s="2">
        <v>0.6574</v>
      </c>
      <c r="M92" s="2">
        <v>0.6574279379157428</v>
      </c>
      <c r="N92" s="2">
        <v>1</v>
      </c>
      <c r="O92" t="str">
        <v>No</v>
      </c>
      <c r="P92" s="1">
        <f>IF(O92="Yes",J92,ROUND(J92*(1+Model!$B$3),2))</f>
        <v>48.44</v>
      </c>
      <c r="Q92" s="2">
        <f>ROUND(P92/(K92*N92)-1,4)</f>
        <v>0.7901</v>
      </c>
      <c r="R92" t="str">
        <v/>
      </c>
      <c r="S92" t="str">
        <v>2026-10-01 10:41:27 UTC</v>
      </c>
      <c r="T92" t="str">
        <v>Local Line cache</v>
      </c>
      <c r="U92" t="str">
        <v>Review before publishing</v>
      </c>
    </row>
    <row r="93">
      <c r="A93">
        <v>1132419</v>
      </c>
      <c r="B93" t="str">
        <v>Red Baltic Rose Potatoes</v>
      </c>
      <c r="C93" t="str">
        <v>Winter Green Farm</v>
      </c>
      <c r="D93">
        <v>967065</v>
      </c>
      <c r="E93" t="str">
        <v>1 lb</v>
      </c>
      <c r="F93" t="str">
        <v>Herd Share Members</v>
      </c>
      <c r="G93" t="str">
        <v>Yes</v>
      </c>
      <c r="H93" s="1">
        <v>1163.12</v>
      </c>
      <c r="I93" s="1">
        <v>1.82</v>
      </c>
      <c r="J93" s="1">
        <v>1.82</v>
      </c>
      <c r="K93" s="1">
        <v>1.3</v>
      </c>
      <c r="L93" s="2">
        <v>0.4</v>
      </c>
      <c r="M93" s="2">
        <v>0.3999999999999999</v>
      </c>
      <c r="N93" s="2">
        <v>1</v>
      </c>
      <c r="O93" t="str">
        <v>No</v>
      </c>
      <c r="P93" s="1">
        <f>IF(O93="Yes",J93,ROUND(J93*(1+Model!$B$3),2))</f>
        <v>1.97</v>
      </c>
      <c r="Q93" s="2">
        <f>ROUND(P93/(K93*N93)-1,4)</f>
        <v>0.5154</v>
      </c>
      <c r="R93" t="str">
        <v/>
      </c>
      <c r="S93" t="str">
        <v>2026-10-01 10:41:27 UTC</v>
      </c>
      <c r="T93" t="str">
        <v>Local Line cache</v>
      </c>
      <c r="U93" t="str">
        <v>Review before publishing</v>
      </c>
    </row>
    <row r="94">
      <c r="A94">
        <v>806127</v>
      </c>
      <c r="B94" t="str">
        <v>Radiant Balanced Blend - Medium Roast Coffee Beans</v>
      </c>
      <c r="C94" t="str">
        <v>Radiant Coffee Roasters</v>
      </c>
      <c r="D94">
        <v>527192</v>
      </c>
      <c r="E94" t="str">
        <v>12 oz</v>
      </c>
      <c r="F94" t="str">
        <v>Herd Share Members</v>
      </c>
      <c r="G94" t="str">
        <v>Yes</v>
      </c>
      <c r="H94" s="1">
        <v>1159.2</v>
      </c>
      <c r="I94" s="1">
        <v>16.8</v>
      </c>
      <c r="J94" s="1">
        <v>16.8</v>
      </c>
      <c r="K94" s="1">
        <v>12</v>
      </c>
      <c r="L94" s="2">
        <v>0.4</v>
      </c>
      <c r="M94" s="2">
        <v>0.40000000000000013</v>
      </c>
      <c r="N94" s="2">
        <v>1</v>
      </c>
      <c r="O94" t="str">
        <v>No</v>
      </c>
      <c r="P94" s="1">
        <f>IF(O94="Yes",J94,ROUND(J94*(1+Model!$B$3),2))</f>
        <v>18.14</v>
      </c>
      <c r="Q94" s="2">
        <f>ROUND(P94/(K94*N94)-1,4)</f>
        <v>0.5117</v>
      </c>
      <c r="R94" t="str">
        <v/>
      </c>
      <c r="S94" t="str">
        <v>2026-10-01 10:41:27 UTC</v>
      </c>
      <c r="T94" t="str">
        <v>Local Line cache</v>
      </c>
      <c r="U94" t="str">
        <v>Review before publishing</v>
      </c>
    </row>
    <row r="95">
      <c r="A95">
        <v>818963</v>
      </c>
      <c r="B95" t="str">
        <v>Greek Loukaniko Sausage Links</v>
      </c>
      <c r="C95" t="str">
        <v>Deck Family Farm's Hyland Artisinal Meats</v>
      </c>
      <c r="D95">
        <v>541754</v>
      </c>
      <c r="E95" t="str">
        <v>4 links/ pack 14 oz pack</v>
      </c>
      <c r="F95" t="str">
        <v>Herd Share Members</v>
      </c>
      <c r="G95" t="str">
        <v>Yes</v>
      </c>
      <c r="H95" s="1">
        <v>1143.86</v>
      </c>
      <c r="I95" s="1">
        <v>17.93</v>
      </c>
      <c r="J95" s="1">
        <v>17.93</v>
      </c>
      <c r="K95" s="1">
        <v>10.82</v>
      </c>
      <c r="L95" s="2">
        <v>0.6574</v>
      </c>
      <c r="M95" s="2">
        <v>0.6571164510166358</v>
      </c>
      <c r="N95" s="2">
        <v>1</v>
      </c>
      <c r="O95" t="str">
        <v>No</v>
      </c>
      <c r="P95" s="1">
        <f>IF(O95="Yes",J95,ROUND(J95*(1+Model!$B$3),2))</f>
        <v>19.36</v>
      </c>
      <c r="Q95" s="2">
        <f>ROUND(P95/(K95*N95)-1,4)</f>
        <v>0.7893</v>
      </c>
      <c r="R95" t="str">
        <v/>
      </c>
      <c r="S95" t="str">
        <v>2026-10-01 10:41:27 UTC</v>
      </c>
      <c r="T95" t="str">
        <v>Local Line cache</v>
      </c>
      <c r="U95" t="str">
        <v>Review before publishing</v>
      </c>
    </row>
    <row r="96">
      <c r="A96">
        <v>825839</v>
      </c>
      <c r="B96" t="str">
        <v>Lamb Kabob</v>
      </c>
      <c r="C96" t="str">
        <v>Deck Family Farm</v>
      </c>
      <c r="D96">
        <v>549818</v>
      </c>
      <c r="E96" t="str">
        <v>1.1 - 1.35</v>
      </c>
      <c r="F96" t="str">
        <v>Herd Share Members</v>
      </c>
      <c r="G96" t="str">
        <v>No</v>
      </c>
      <c r="H96" s="1">
        <v>1133.76</v>
      </c>
      <c r="I96" s="1">
        <v>23.62</v>
      </c>
      <c r="J96" s="1">
        <v>23.62</v>
      </c>
      <c r="K96" s="1">
        <v>14.25</v>
      </c>
      <c r="L96" s="2">
        <v>0.6574</v>
      </c>
      <c r="M96" s="2">
        <v>0.657543859649123</v>
      </c>
      <c r="N96" s="2">
        <v>1</v>
      </c>
      <c r="O96" t="str">
        <v>No</v>
      </c>
      <c r="P96" s="1">
        <f>IF(O96="Yes",J96,ROUND(J96*(1+Model!$B$3),2))</f>
        <v>25.51</v>
      </c>
      <c r="Q96" s="2">
        <f>ROUND(P96/(K96*N96)-1,4)</f>
        <v>0.7902</v>
      </c>
      <c r="R96" t="str">
        <v/>
      </c>
      <c r="S96" t="str">
        <v>2026-10-01 10:41:27 UTC</v>
      </c>
      <c r="T96" t="str">
        <v>Local Line cache</v>
      </c>
      <c r="U96" t="str">
        <v>Review before publishing</v>
      </c>
    </row>
    <row r="97">
      <c r="A97">
        <v>1048411</v>
      </c>
      <c r="B97" t="str">
        <v>Shallots</v>
      </c>
      <c r="C97" t="str">
        <v>Organically Grown Company</v>
      </c>
      <c r="D97">
        <v>851691</v>
      </c>
      <c r="E97" t="str">
        <v>1 lb</v>
      </c>
      <c r="F97" t="str">
        <v>Herd Share Members</v>
      </c>
      <c r="G97" t="str">
        <v>Yes</v>
      </c>
      <c r="H97" s="1">
        <v>1131.9</v>
      </c>
      <c r="I97" s="1">
        <v>4.9</v>
      </c>
      <c r="J97" s="1">
        <v>4.9</v>
      </c>
      <c r="K97" s="1">
        <v>3.5</v>
      </c>
      <c r="L97" s="2">
        <v>0.4</v>
      </c>
      <c r="M97" s="2">
        <v>0.40000000000000013</v>
      </c>
      <c r="N97" s="2">
        <v>1</v>
      </c>
      <c r="O97" t="str">
        <v>No</v>
      </c>
      <c r="P97" s="1">
        <f>IF(O97="Yes",J97,ROUND(J97*(1+Model!$B$3),2))</f>
        <v>5.29</v>
      </c>
      <c r="Q97" s="2">
        <f>ROUND(P97/(K97*N97)-1,4)</f>
        <v>0.5114</v>
      </c>
      <c r="R97" t="str">
        <v/>
      </c>
      <c r="S97" t="str">
        <v>2026-10-01 10:41:27 UTC</v>
      </c>
      <c r="T97" t="str">
        <v>Local Line cache</v>
      </c>
      <c r="U97" t="str">
        <v>Review before publishing</v>
      </c>
    </row>
    <row r="98">
      <c r="A98">
        <v>805979</v>
      </c>
      <c r="B98" t="str">
        <v>Green Zucchini</v>
      </c>
      <c r="C98" t="str">
        <v>Camas Swale Farm</v>
      </c>
      <c r="D98">
        <v>527039</v>
      </c>
      <c r="E98" t="str">
        <v>1 lb</v>
      </c>
      <c r="F98" t="str">
        <v>Herd Share Members</v>
      </c>
      <c r="G98" t="str">
        <v>No</v>
      </c>
      <c r="H98" s="1">
        <v>1113.7</v>
      </c>
      <c r="I98" s="1">
        <v>2.8</v>
      </c>
      <c r="J98" s="1">
        <v>2.8</v>
      </c>
      <c r="K98" s="1">
        <v>2</v>
      </c>
      <c r="L98" s="2">
        <v>0.4</v>
      </c>
      <c r="M98" s="2">
        <v>0.3999999999999999</v>
      </c>
      <c r="N98" s="2">
        <v>1</v>
      </c>
      <c r="O98" t="str">
        <v>No</v>
      </c>
      <c r="P98" s="1">
        <f>IF(O98="Yes",J98,ROUND(J98*(1+Model!$B$3),2))</f>
        <v>3.02</v>
      </c>
      <c r="Q98" s="2">
        <f>ROUND(P98/(K98*N98)-1,4)</f>
        <v>0.51</v>
      </c>
      <c r="R98" t="str">
        <v/>
      </c>
      <c r="S98" t="str">
        <v>2026-10-01 10:41:27 UTC</v>
      </c>
      <c r="T98" t="str">
        <v>Local Line cache</v>
      </c>
      <c r="U98" t="str">
        <v>Review before publishing</v>
      </c>
    </row>
    <row r="99">
      <c r="A99">
        <v>927368</v>
      </c>
      <c r="B99" t="str">
        <v>Broccoli Rapini</v>
      </c>
      <c r="C99" t="str">
        <v>Organically Grown Company</v>
      </c>
      <c r="D99">
        <v>675355</v>
      </c>
      <c r="E99" t="str">
        <v>bu</v>
      </c>
      <c r="F99" t="str">
        <v>Herd Share Members</v>
      </c>
      <c r="G99" t="str">
        <v>No</v>
      </c>
      <c r="H99" s="1">
        <v>1113</v>
      </c>
      <c r="I99" s="1">
        <v>3.5</v>
      </c>
      <c r="J99" s="1">
        <v>3.5</v>
      </c>
      <c r="K99" s="1">
        <v>2.5</v>
      </c>
      <c r="L99" s="2">
        <v>0.4</v>
      </c>
      <c r="M99" s="2">
        <v>0.3999999999999999</v>
      </c>
      <c r="N99" s="2">
        <v>1</v>
      </c>
      <c r="O99" t="str">
        <v>No</v>
      </c>
      <c r="P99" s="1">
        <f>IF(O99="Yes",J99,ROUND(J99*(1+Model!$B$3),2))</f>
        <v>3.78</v>
      </c>
      <c r="Q99" s="2">
        <f>ROUND(P99/(K99*N99)-1,4)</f>
        <v>0.512</v>
      </c>
      <c r="R99" t="str">
        <v/>
      </c>
      <c r="S99" t="str">
        <v>2026-10-01 10:41:27 UTC</v>
      </c>
      <c r="T99" t="str">
        <v>Local Line cache</v>
      </c>
      <c r="U99" t="str">
        <v>Review before publishing</v>
      </c>
    </row>
    <row r="100">
      <c r="A100">
        <v>910776</v>
      </c>
      <c r="B100" t="str">
        <v>Heritage Turkeys, Medium</v>
      </c>
      <c r="C100" t="str">
        <v>Deck Family Farm</v>
      </c>
      <c r="D100">
        <v>655864</v>
      </c>
      <c r="E100" t="str">
        <v>12.01 - 14.00 lbs</v>
      </c>
      <c r="F100" t="str">
        <v>Herd Share Members</v>
      </c>
      <c r="G100" t="str">
        <v>Yes</v>
      </c>
      <c r="H100" s="1">
        <v>1110.6</v>
      </c>
      <c r="I100" s="1">
        <v>112.12</v>
      </c>
      <c r="J100" s="1">
        <v>112.12</v>
      </c>
      <c r="K100" s="1">
        <v>67.65</v>
      </c>
      <c r="L100" s="2">
        <v>0.6574</v>
      </c>
      <c r="M100" s="2">
        <v>0.6573540280857353</v>
      </c>
      <c r="N100" s="2">
        <v>1</v>
      </c>
      <c r="O100" t="str">
        <v>No</v>
      </c>
      <c r="P100" s="1">
        <f>IF(O100="Yes",J100,ROUND(J100*(1+Model!$B$3),2))</f>
        <v>121.09</v>
      </c>
      <c r="Q100" s="2">
        <f>ROUND(P100/(K100*N100)-1,4)</f>
        <v>0.7899</v>
      </c>
      <c r="R100" t="str">
        <v/>
      </c>
      <c r="S100" t="str">
        <v>2026-10-01 10:41:27 UTC</v>
      </c>
      <c r="T100" t="str">
        <v>Local Line cache</v>
      </c>
      <c r="U100" t="str">
        <v>Review before publishing</v>
      </c>
    </row>
    <row r="101">
      <c r="A101">
        <v>805653</v>
      </c>
      <c r="B101" t="str">
        <v>Bacon Ends &amp; Pieces, Pork</v>
      </c>
      <c r="C101" t="str">
        <v>Deck Family Farm</v>
      </c>
      <c r="D101">
        <v>526706</v>
      </c>
      <c r="E101" t="str">
        <v>8 oz</v>
      </c>
      <c r="F101" t="str">
        <v>Herd Share Members</v>
      </c>
      <c r="G101" t="str">
        <v>Yes</v>
      </c>
      <c r="H101" s="1">
        <v>1091.74</v>
      </c>
      <c r="I101" s="1">
        <v>9.86</v>
      </c>
      <c r="J101" s="1">
        <v>9.86</v>
      </c>
      <c r="K101" s="1">
        <v>5.95</v>
      </c>
      <c r="L101" s="2">
        <v>0.6574</v>
      </c>
      <c r="M101" s="2">
        <v>0.657142857142857</v>
      </c>
      <c r="N101" s="2">
        <v>1</v>
      </c>
      <c r="O101" t="str">
        <v>No</v>
      </c>
      <c r="P101" s="1">
        <f>IF(O101="Yes",J101,ROUND(J101*(1+Model!$B$3),2))</f>
        <v>10.65</v>
      </c>
      <c r="Q101" s="2">
        <f>ROUND(P101/(K101*N101)-1,4)</f>
        <v>0.7899</v>
      </c>
      <c r="R101" t="str">
        <v/>
      </c>
      <c r="S101" t="str">
        <v>2026-10-01 10:41:27 UTC</v>
      </c>
      <c r="T101" t="str">
        <v>Local Line cache</v>
      </c>
      <c r="U101" t="str">
        <v>Review before publishing</v>
      </c>
    </row>
    <row r="102">
      <c r="A102">
        <v>899379</v>
      </c>
      <c r="B102" t="str">
        <v>Honey Crisp Apple (WA)</v>
      </c>
      <c r="C102" t="str">
        <v>Organically Grown Company</v>
      </c>
      <c r="D102">
        <v>641205</v>
      </c>
      <c r="E102" t="str">
        <v>ea</v>
      </c>
      <c r="F102" t="str">
        <v>Herd Share Members</v>
      </c>
      <c r="G102" t="str">
        <v>No</v>
      </c>
      <c r="H102" s="1">
        <v>1088.56</v>
      </c>
      <c r="I102" s="1">
        <v>2.45</v>
      </c>
      <c r="J102" s="1">
        <v>2.63</v>
      </c>
      <c r="K102" s="1">
        <v>1.75</v>
      </c>
      <c r="L102" s="2">
        <v>0.4</v>
      </c>
      <c r="M102" s="2">
        <v>0.5028571428571429</v>
      </c>
      <c r="N102" s="2">
        <v>1</v>
      </c>
      <c r="O102" t="str">
        <v>No</v>
      </c>
      <c r="P102" s="1">
        <f>IF(O102="Yes",J102,ROUND(J102*(1+Model!$B$3),2))</f>
        <v>2.84</v>
      </c>
      <c r="Q102" s="2">
        <f>ROUND(P102/(K102*N102)-1,4)</f>
        <v>0.6229</v>
      </c>
      <c r="R102" t="str">
        <v>Review</v>
      </c>
      <c r="S102" t="str">
        <v>2026-10-01 10:41:27 UTC</v>
      </c>
      <c r="T102" t="str">
        <v>Local Line cache</v>
      </c>
      <c r="U102" t="str">
        <v>Review local/Local Line price difference before publishing</v>
      </c>
    </row>
    <row r="103">
      <c r="A103">
        <v>907016</v>
      </c>
      <c r="B103" t="str">
        <v>Roasted Hazelnuts 12 oz.</v>
      </c>
      <c r="C103" t="str">
        <v>Farmhands Co-Op</v>
      </c>
      <c r="D103">
        <v>651217</v>
      </c>
      <c r="E103" t="str">
        <v>12 oz bag</v>
      </c>
      <c r="F103" t="str">
        <v>Herd Share Members</v>
      </c>
      <c r="G103" t="str">
        <v>Yes</v>
      </c>
      <c r="H103" s="1">
        <v>1084.58</v>
      </c>
      <c r="I103" s="1">
        <v>17.78</v>
      </c>
      <c r="J103" s="1">
        <v>17.78</v>
      </c>
      <c r="K103" s="1">
        <v>12.7</v>
      </c>
      <c r="L103" s="2">
        <v>0.4</v>
      </c>
      <c r="M103" s="2">
        <v>0.40000000000000013</v>
      </c>
      <c r="N103" s="2">
        <v>1</v>
      </c>
      <c r="O103" t="str">
        <v>No</v>
      </c>
      <c r="P103" s="1">
        <f>IF(O103="Yes",J103,ROUND(J103*(1+Model!$B$3),2))</f>
        <v>19.2</v>
      </c>
      <c r="Q103" s="2">
        <f>ROUND(P103/(K103*N103)-1,4)</f>
        <v>0.5118</v>
      </c>
      <c r="R103" t="str">
        <v/>
      </c>
      <c r="S103" t="str">
        <v>2026-10-01 10:41:27 UTC</v>
      </c>
      <c r="T103" t="str">
        <v>Local Line cache</v>
      </c>
      <c r="U103" t="str">
        <v>Review before publishing</v>
      </c>
    </row>
    <row r="104">
      <c r="A104">
        <v>812626</v>
      </c>
      <c r="B104" t="str">
        <v>Red Potatoes (Idaho)</v>
      </c>
      <c r="C104" t="str">
        <v>Organically Grown Company</v>
      </c>
      <c r="D104">
        <v>534494</v>
      </c>
      <c r="E104" t="str">
        <v>1 lb</v>
      </c>
      <c r="F104" t="str">
        <v>Herd Share Members</v>
      </c>
      <c r="G104" t="str">
        <v>No</v>
      </c>
      <c r="H104" s="1">
        <v>1078</v>
      </c>
      <c r="I104" s="1">
        <v>1.4</v>
      </c>
      <c r="J104" s="1">
        <v>1.4</v>
      </c>
      <c r="K104" s="1">
        <v>1</v>
      </c>
      <c r="L104" s="2">
        <v>0.4</v>
      </c>
      <c r="M104" s="2">
        <v>0.3999999999999999</v>
      </c>
      <c r="N104" s="2">
        <v>1</v>
      </c>
      <c r="O104" t="str">
        <v>No</v>
      </c>
      <c r="P104" s="1">
        <f>IF(O104="Yes",J104,ROUND(J104*(1+Model!$B$3),2))</f>
        <v>1.51</v>
      </c>
      <c r="Q104" s="2">
        <f>ROUND(P104/(K104*N104)-1,4)</f>
        <v>0.51</v>
      </c>
      <c r="R104" t="str">
        <v/>
      </c>
      <c r="S104" t="str">
        <v>2026-10-01 10:41:27 UTC</v>
      </c>
      <c r="T104" t="str">
        <v>Local Line cache</v>
      </c>
      <c r="U104" t="str">
        <v>Review before publishing</v>
      </c>
    </row>
    <row r="105">
      <c r="A105">
        <v>806009</v>
      </c>
      <c r="B105" t="str">
        <v>Slicer Cucumbers</v>
      </c>
      <c r="C105" t="str">
        <v>Camas Swale Farm</v>
      </c>
      <c r="D105">
        <v>527069</v>
      </c>
      <c r="E105" t="str">
        <v>1 lb</v>
      </c>
      <c r="F105" t="str">
        <v>Herd Share Members</v>
      </c>
      <c r="G105" t="str">
        <v>No</v>
      </c>
      <c r="H105" s="1">
        <v>1065.96</v>
      </c>
      <c r="I105" s="1">
        <v>2.8</v>
      </c>
      <c r="J105" s="1">
        <v>2.8</v>
      </c>
      <c r="K105" s="1">
        <v>2</v>
      </c>
      <c r="L105" s="2">
        <v>0.4</v>
      </c>
      <c r="M105" s="2">
        <v>0.3999999999999999</v>
      </c>
      <c r="N105" s="2">
        <v>1</v>
      </c>
      <c r="O105" t="str">
        <v>No</v>
      </c>
      <c r="P105" s="1">
        <f>IF(O105="Yes",J105,ROUND(J105*(1+Model!$B$3),2))</f>
        <v>3.02</v>
      </c>
      <c r="Q105" s="2">
        <f>ROUND(P105/(K105*N105)-1,4)</f>
        <v>0.51</v>
      </c>
      <c r="R105" t="str">
        <v/>
      </c>
      <c r="S105" t="str">
        <v>2026-10-01 10:41:27 UTC</v>
      </c>
      <c r="T105" t="str">
        <v>Local Line cache</v>
      </c>
      <c r="U105" t="str">
        <v>Review before publishing</v>
      </c>
    </row>
    <row r="106">
      <c r="A106">
        <v>816246</v>
      </c>
      <c r="B106" t="str">
        <v>Pork Tenderloin</v>
      </c>
      <c r="C106" t="str">
        <v>Deck Family Farm</v>
      </c>
      <c r="D106">
        <v>590546</v>
      </c>
      <c r="E106" t="str">
        <v>0.80 - 1.30 lbs</v>
      </c>
      <c r="F106" t="str">
        <v>Herd Share Members</v>
      </c>
      <c r="G106" t="str">
        <v>No</v>
      </c>
      <c r="H106" s="1">
        <v>1065.48</v>
      </c>
      <c r="I106" s="1">
        <v>13.66</v>
      </c>
      <c r="J106" s="1">
        <v>13.66</v>
      </c>
      <c r="K106" s="1">
        <v>8.24</v>
      </c>
      <c r="L106" s="2">
        <v>0.6574</v>
      </c>
      <c r="M106" s="2">
        <v>0.6577669902912622</v>
      </c>
      <c r="N106" s="2">
        <v>1</v>
      </c>
      <c r="O106" t="str">
        <v>No</v>
      </c>
      <c r="P106" s="1">
        <f>IF(O106="Yes",J106,ROUND(J106*(1+Model!$B$3),2))</f>
        <v>14.75</v>
      </c>
      <c r="Q106" s="2">
        <f>ROUND(P106/(K106*N106)-1,4)</f>
        <v>0.79</v>
      </c>
      <c r="R106" t="str">
        <v/>
      </c>
      <c r="S106" t="str">
        <v>2026-10-01 10:41:27 UTC</v>
      </c>
      <c r="T106" t="str">
        <v>Local Line cache</v>
      </c>
      <c r="U106" t="str">
        <v>Review before publishing</v>
      </c>
    </row>
    <row r="107">
      <c r="A107">
        <v>806029</v>
      </c>
      <c r="B107" t="str">
        <v>Challah Sandwich Loaf</v>
      </c>
      <c r="C107" t="str">
        <v>Reality Kitchen Nonprofit</v>
      </c>
      <c r="D107">
        <v>527091</v>
      </c>
      <c r="E107" t="str">
        <v>each</v>
      </c>
      <c r="F107" t="str">
        <v>Herd Share Members</v>
      </c>
      <c r="G107" t="str">
        <v>Yes</v>
      </c>
      <c r="H107" s="1">
        <v>1047.8999999999999</v>
      </c>
      <c r="I107" s="1">
        <v>9.1</v>
      </c>
      <c r="J107" s="1">
        <v>9.1</v>
      </c>
      <c r="K107" s="1">
        <v>6.5</v>
      </c>
      <c r="L107" s="2">
        <v>0.4</v>
      </c>
      <c r="M107" s="2">
        <v>0.3999999999999999</v>
      </c>
      <c r="N107" s="2">
        <v>1</v>
      </c>
      <c r="O107" t="str">
        <v>No</v>
      </c>
      <c r="P107" s="1">
        <f>IF(O107="Yes",J107,ROUND(J107*(1+Model!$B$3),2))</f>
        <v>9.83</v>
      </c>
      <c r="Q107" s="2">
        <f>ROUND(P107/(K107*N107)-1,4)</f>
        <v>0.5123</v>
      </c>
      <c r="R107" t="str">
        <v/>
      </c>
      <c r="S107" t="str">
        <v>2026-10-01 10:41:27 UTC</v>
      </c>
      <c r="T107" t="str">
        <v>Local Line cache</v>
      </c>
      <c r="U107" t="str">
        <v>Review before publishing</v>
      </c>
    </row>
    <row r="108">
      <c r="A108">
        <v>805712</v>
      </c>
      <c r="B108" t="str">
        <v>Lamb Stew</v>
      </c>
      <c r="C108" t="str">
        <v>Deck Family Farm</v>
      </c>
      <c r="D108">
        <v>526765</v>
      </c>
      <c r="E108" t="str">
        <v>0.90 - 1.10 lbs</v>
      </c>
      <c r="F108" t="str">
        <v>Herd Share Members</v>
      </c>
      <c r="G108" t="str">
        <v>No</v>
      </c>
      <c r="H108" s="1">
        <v>1022.3699999999999</v>
      </c>
      <c r="I108" s="1">
        <v>19.29</v>
      </c>
      <c r="J108" s="1">
        <v>19.29</v>
      </c>
      <c r="K108" s="1">
        <v>11.64</v>
      </c>
      <c r="L108" s="2">
        <v>0.6574</v>
      </c>
      <c r="M108" s="2">
        <v>0.6572164948453607</v>
      </c>
      <c r="N108" s="2">
        <v>1</v>
      </c>
      <c r="O108" t="str">
        <v>No</v>
      </c>
      <c r="P108" s="1">
        <f>IF(O108="Yes",J108,ROUND(J108*(1+Model!$B$3),2))</f>
        <v>20.83</v>
      </c>
      <c r="Q108" s="2">
        <f>ROUND(P108/(K108*N108)-1,4)</f>
        <v>0.7895</v>
      </c>
      <c r="R108" t="str">
        <v/>
      </c>
      <c r="S108" t="str">
        <v>2026-10-01 10:41:27 UTC</v>
      </c>
      <c r="T108" t="str">
        <v>Local Line cache</v>
      </c>
      <c r="U108" t="str">
        <v>Review before publishing</v>
      </c>
    </row>
    <row r="109">
      <c r="A109">
        <v>883820</v>
      </c>
      <c r="B109" t="str">
        <v>Basil</v>
      </c>
      <c r="C109" t="str">
        <v>Little Wings</v>
      </c>
      <c r="D109">
        <v>621072</v>
      </c>
      <c r="E109" t="str">
        <v>1 bu.</v>
      </c>
      <c r="F109" t="str">
        <v>Herd Share Members</v>
      </c>
      <c r="G109" t="str">
        <v>No</v>
      </c>
      <c r="H109" s="1">
        <v>1015.3499999999999</v>
      </c>
      <c r="I109" s="1">
        <v>3.15</v>
      </c>
      <c r="J109" s="1">
        <v>3.15</v>
      </c>
      <c r="K109" s="1">
        <v>2.25</v>
      </c>
      <c r="L109" s="2">
        <v>0.4</v>
      </c>
      <c r="M109" s="2">
        <v>0.3999999999999999</v>
      </c>
      <c r="N109" s="2">
        <v>1</v>
      </c>
      <c r="O109" t="str">
        <v>No</v>
      </c>
      <c r="P109" s="1">
        <f>IF(O109="Yes",J109,ROUND(J109*(1+Model!$B$3),2))</f>
        <v>3.4</v>
      </c>
      <c r="Q109" s="2">
        <f>ROUND(P109/(K109*N109)-1,4)</f>
        <v>0.5111</v>
      </c>
      <c r="R109" t="str">
        <v/>
      </c>
      <c r="S109" t="str">
        <v>2026-10-01 10:41:27 UTC</v>
      </c>
      <c r="T109" t="str">
        <v>Local Line cache</v>
      </c>
      <c r="U109" t="str">
        <v>Review before publishing</v>
      </c>
    </row>
    <row r="110">
      <c r="A110">
        <v>840822</v>
      </c>
      <c r="B110" t="str">
        <v>English Banger Sausage Links</v>
      </c>
      <c r="C110" t="str">
        <v>Deck Family Farm's Hyland Artisinal Meats</v>
      </c>
      <c r="D110">
        <v>568236</v>
      </c>
      <c r="E110" t="str">
        <v>4 links/ pack 14 oz pack</v>
      </c>
      <c r="F110" t="str">
        <v>Herd Share Members</v>
      </c>
      <c r="G110" t="str">
        <v>Yes</v>
      </c>
      <c r="H110" s="1">
        <v>1011.3900000000001</v>
      </c>
      <c r="I110" s="1">
        <v>16.14</v>
      </c>
      <c r="J110" s="1">
        <v>16.14</v>
      </c>
      <c r="K110" s="1">
        <v>9.74</v>
      </c>
      <c r="L110" s="2">
        <v>0.6574</v>
      </c>
      <c r="M110" s="2">
        <v>0.6570841889117043</v>
      </c>
      <c r="N110" s="2">
        <v>1</v>
      </c>
      <c r="O110" t="str">
        <v>No</v>
      </c>
      <c r="P110" s="1">
        <f>IF(O110="Yes",J110,ROUND(J110*(1+Model!$B$3),2))</f>
        <v>17.43</v>
      </c>
      <c r="Q110" s="2">
        <f>ROUND(P110/(K110*N110)-1,4)</f>
        <v>0.7895</v>
      </c>
      <c r="R110" t="str">
        <v/>
      </c>
      <c r="S110" t="str">
        <v>2026-10-01 10:41:27 UTC</v>
      </c>
      <c r="T110" t="str">
        <v>Local Line cache</v>
      </c>
      <c r="U110" t="str">
        <v>Review before publishing</v>
      </c>
    </row>
    <row r="111">
      <c r="A111">
        <v>813079</v>
      </c>
      <c r="B111" t="str">
        <v>Chicken Feet, 1lb bag</v>
      </c>
      <c r="C111" t="str">
        <v>Deck Family Farm</v>
      </c>
      <c r="D111">
        <v>642344</v>
      </c>
      <c r="E111" t="str">
        <v>1 lb bag</v>
      </c>
      <c r="F111" t="str">
        <v>Herd Share Members</v>
      </c>
      <c r="G111" t="str">
        <v>Yes</v>
      </c>
      <c r="H111" s="1">
        <v>996.8399999999999</v>
      </c>
      <c r="I111" s="1">
        <v>8.52</v>
      </c>
      <c r="J111" s="1">
        <v>8.52</v>
      </c>
      <c r="K111" s="1">
        <v>5.14</v>
      </c>
      <c r="L111" s="2">
        <v>0.6574</v>
      </c>
      <c r="M111" s="2">
        <v>0.6575875486381324</v>
      </c>
      <c r="N111" s="2">
        <v>1</v>
      </c>
      <c r="O111" t="str">
        <v>No</v>
      </c>
      <c r="P111" s="1">
        <f>IF(O111="Yes",J111,ROUND(J111*(1+Model!$B$3),2))</f>
        <v>9.2</v>
      </c>
      <c r="Q111" s="2">
        <f>ROUND(P111/(K111*N111)-1,4)</f>
        <v>0.7899</v>
      </c>
      <c r="R111" t="str">
        <v/>
      </c>
      <c r="S111" t="str">
        <v>2026-10-01 10:41:27 UTC</v>
      </c>
      <c r="T111" t="str">
        <v>Local Line cache</v>
      </c>
      <c r="U111" t="str">
        <v>Review before publishing</v>
      </c>
    </row>
    <row r="112">
      <c r="A112">
        <v>913651</v>
      </c>
      <c r="B112" t="str">
        <v>Bulk Thai Curry Sausage</v>
      </c>
      <c r="C112" t="str">
        <v>Deck Family Farm's Hyland Artisinal Meats</v>
      </c>
      <c r="D112">
        <v>659187</v>
      </c>
      <c r="E112" t="str">
        <v>12 oz</v>
      </c>
      <c r="F112" t="str">
        <v>Herd Share Members</v>
      </c>
      <c r="G112" t="str">
        <v>Yes</v>
      </c>
      <c r="H112" s="1">
        <v>991.5999999999999</v>
      </c>
      <c r="I112" s="1">
        <v>14.8</v>
      </c>
      <c r="J112" s="1">
        <v>14.8</v>
      </c>
      <c r="K112" s="1">
        <v>8.93</v>
      </c>
      <c r="L112" s="2">
        <v>0.6574</v>
      </c>
      <c r="M112" s="2">
        <v>0.6573348264277716</v>
      </c>
      <c r="N112" s="2">
        <v>1</v>
      </c>
      <c r="O112" t="str">
        <v>No</v>
      </c>
      <c r="P112" s="1">
        <f>IF(O112="Yes",J112,ROUND(J112*(1+Model!$B$3),2))</f>
        <v>15.98</v>
      </c>
      <c r="Q112" s="2">
        <f>ROUND(P112/(K112*N112)-1,4)</f>
        <v>0.7895</v>
      </c>
      <c r="R112" t="str">
        <v/>
      </c>
      <c r="S112" t="str">
        <v>2026-10-01 10:41:27 UTC</v>
      </c>
      <c r="T112" t="str">
        <v>Local Line cache</v>
      </c>
      <c r="U112" t="str">
        <v>Review before publishing</v>
      </c>
    </row>
    <row r="113">
      <c r="A113">
        <v>806033</v>
      </c>
      <c r="B113" t="str">
        <v>Sourdough Rye Sandwich Loaf</v>
      </c>
      <c r="C113" t="str">
        <v>Reality Kitchen Nonprofit</v>
      </c>
      <c r="D113">
        <v>527095</v>
      </c>
      <c r="E113" t="str">
        <v>each</v>
      </c>
      <c r="F113" t="str">
        <v>Herd Share Members</v>
      </c>
      <c r="G113" t="str">
        <v>Yes</v>
      </c>
      <c r="H113" s="1">
        <v>978.6</v>
      </c>
      <c r="I113" s="1">
        <v>8.75</v>
      </c>
      <c r="J113" s="1">
        <v>8.75</v>
      </c>
      <c r="K113" s="1">
        <v>6.25</v>
      </c>
      <c r="L113" s="2">
        <v>0.4</v>
      </c>
      <c r="M113" s="2">
        <v>0.3999999999999999</v>
      </c>
      <c r="N113" s="2">
        <v>1</v>
      </c>
      <c r="O113" t="str">
        <v>No</v>
      </c>
      <c r="P113" s="1">
        <f>IF(O113="Yes",J113,ROUND(J113*(1+Model!$B$3),2))</f>
        <v>9.45</v>
      </c>
      <c r="Q113" s="2">
        <f>ROUND(P113/(K113*N113)-1,4)</f>
        <v>0.512</v>
      </c>
      <c r="R113" t="str">
        <v/>
      </c>
      <c r="S113" t="str">
        <v>2026-10-01 10:41:27 UTC</v>
      </c>
      <c r="T113" t="str">
        <v>Local Line cache</v>
      </c>
      <c r="U113" t="str">
        <v>Review before publishing</v>
      </c>
    </row>
    <row r="114">
      <c r="A114">
        <v>813074</v>
      </c>
      <c r="B114" t="str">
        <v>Flank Steak</v>
      </c>
      <c r="C114" t="str">
        <v>Deck Family Farm</v>
      </c>
      <c r="D114">
        <v>535104</v>
      </c>
      <c r="E114" t="str">
        <v>1.10 - 1.40 lbs</v>
      </c>
      <c r="F114" t="str">
        <v>Herd Share Members</v>
      </c>
      <c r="G114" t="str">
        <v>No</v>
      </c>
      <c r="H114" s="1">
        <v>961.95</v>
      </c>
      <c r="I114" s="1">
        <v>29.15</v>
      </c>
      <c r="J114" s="1">
        <v>29.15</v>
      </c>
      <c r="K114" s="1">
        <v>17.59</v>
      </c>
      <c r="L114" s="2">
        <v>0.6574</v>
      </c>
      <c r="M114" s="2">
        <v>0.657191586128482</v>
      </c>
      <c r="N114" s="2">
        <v>1</v>
      </c>
      <c r="O114" t="str">
        <v>No</v>
      </c>
      <c r="P114" s="1">
        <f>IF(O114="Yes",J114,ROUND(J114*(1+Model!$B$3),2))</f>
        <v>31.48</v>
      </c>
      <c r="Q114" s="2">
        <f>ROUND(P114/(K114*N114)-1,4)</f>
        <v>0.7897</v>
      </c>
      <c r="R114" t="str">
        <v/>
      </c>
      <c r="S114" t="str">
        <v>2026-10-01 10:41:27 UTC</v>
      </c>
      <c r="T114" t="str">
        <v>Local Line cache</v>
      </c>
      <c r="U114" t="str">
        <v>Review before publishing</v>
      </c>
    </row>
    <row r="115">
      <c r="A115">
        <v>859074</v>
      </c>
      <c r="B115" t="str">
        <v>Leeks</v>
      </c>
      <c r="C115" t="str">
        <v>Organically Grown Company</v>
      </c>
      <c r="D115">
        <v>588665</v>
      </c>
      <c r="E115" t="str">
        <v>1 lb</v>
      </c>
      <c r="F115" t="str">
        <v>Herd Share Members</v>
      </c>
      <c r="G115" t="str">
        <v>No</v>
      </c>
      <c r="H115" s="1">
        <v>944.44</v>
      </c>
      <c r="I115" s="1">
        <v>2.8</v>
      </c>
      <c r="J115" s="1">
        <v>2.8</v>
      </c>
      <c r="K115" s="1">
        <v>2</v>
      </c>
      <c r="L115" s="2">
        <v>0.4</v>
      </c>
      <c r="M115" s="2">
        <v>0.3999999999999999</v>
      </c>
      <c r="N115" s="2">
        <v>1</v>
      </c>
      <c r="O115" t="str">
        <v>No</v>
      </c>
      <c r="P115" s="1">
        <f>IF(O115="Yes",J115,ROUND(J115*(1+Model!$B$3),2))</f>
        <v>3.02</v>
      </c>
      <c r="Q115" s="2">
        <f>ROUND(P115/(K115*N115)-1,4)</f>
        <v>0.51</v>
      </c>
      <c r="R115" t="str">
        <v/>
      </c>
      <c r="S115" t="str">
        <v>2026-10-01 10:41:27 UTC</v>
      </c>
      <c r="T115" t="str">
        <v>Local Line cache</v>
      </c>
      <c r="U115" t="str">
        <v>Review before publishing</v>
      </c>
    </row>
    <row r="116">
      <c r="A116">
        <v>890302</v>
      </c>
      <c r="B116" t="str">
        <v>Blueberries</v>
      </c>
      <c r="C116" t="str">
        <v>Organically Grown Company</v>
      </c>
      <c r="D116">
        <v>629769</v>
      </c>
      <c r="E116" t="str">
        <v>1 pint</v>
      </c>
      <c r="F116" t="str">
        <v>Herd Share Members</v>
      </c>
      <c r="G116" t="str">
        <v>No</v>
      </c>
      <c r="H116" s="1">
        <v>943.53</v>
      </c>
      <c r="I116" s="1">
        <v>5.6</v>
      </c>
      <c r="J116" s="1">
        <v>5.6</v>
      </c>
      <c r="K116" s="1">
        <v>4</v>
      </c>
      <c r="L116" s="2">
        <v>0.4</v>
      </c>
      <c r="M116" s="2">
        <v>0.3999999999999999</v>
      </c>
      <c r="N116" s="2">
        <v>1</v>
      </c>
      <c r="O116" t="str">
        <v>No</v>
      </c>
      <c r="P116" s="1">
        <f>IF(O116="Yes",J116,ROUND(J116*(1+Model!$B$3),2))</f>
        <v>6.05</v>
      </c>
      <c r="Q116" s="2">
        <f>ROUND(P116/(K116*N116)-1,4)</f>
        <v>0.5125</v>
      </c>
      <c r="R116" t="str">
        <v/>
      </c>
      <c r="S116" t="str">
        <v>2026-10-01 10:41:27 UTC</v>
      </c>
      <c r="T116" t="str">
        <v>Local Line cache</v>
      </c>
      <c r="U116" t="str">
        <v>Review before publishing</v>
      </c>
    </row>
    <row r="117">
      <c r="A117">
        <v>806115</v>
      </c>
      <c r="B117" t="str">
        <v>Organic Oat Flakes</v>
      </c>
      <c r="C117" t="str">
        <v>Camas Country Mill</v>
      </c>
      <c r="D117">
        <v>527180</v>
      </c>
      <c r="E117" t="str">
        <v>4 lbs</v>
      </c>
      <c r="F117" t="str">
        <v>Herd Share Members</v>
      </c>
      <c r="G117" t="str">
        <v>Yes</v>
      </c>
      <c r="H117" s="1">
        <v>936.67</v>
      </c>
      <c r="I117" s="1">
        <v>21.84</v>
      </c>
      <c r="J117" s="1">
        <v>21.84</v>
      </c>
      <c r="K117" s="1">
        <v>15.6</v>
      </c>
      <c r="L117" s="2">
        <v>0.4</v>
      </c>
      <c r="M117" s="2">
        <v>0.40000000000000013</v>
      </c>
      <c r="N117" s="2">
        <v>1</v>
      </c>
      <c r="O117" t="str">
        <v>No</v>
      </c>
      <c r="P117" s="1">
        <f>IF(O117="Yes",J117,ROUND(J117*(1+Model!$B$3),2))</f>
        <v>23.59</v>
      </c>
      <c r="Q117" s="2">
        <f>ROUND(P117/(K117*N117)-1,4)</f>
        <v>0.5122</v>
      </c>
      <c r="R117" t="str">
        <v/>
      </c>
      <c r="S117" t="str">
        <v>2026-10-01 10:41:27 UTC</v>
      </c>
      <c r="T117" t="str">
        <v>Local Line cache</v>
      </c>
      <c r="U117" t="str">
        <v>Review before publishing</v>
      </c>
    </row>
    <row r="118">
      <c r="A118">
        <v>1011872</v>
      </c>
      <c r="B118" t="str">
        <v>Swedish Sausage Potato Dumplings</v>
      </c>
      <c r="C118" t="str">
        <v>Deck Family Farm's Hyland Artisinal Meats</v>
      </c>
      <c r="D118">
        <v>795004</v>
      </c>
      <c r="E118" t="str">
        <v>13oz/ 10 Dumplings/Pack</v>
      </c>
      <c r="F118" t="str">
        <v>Herd Share Members</v>
      </c>
      <c r="G118" t="str">
        <v>No</v>
      </c>
      <c r="H118" s="1">
        <v>932.3600000000001</v>
      </c>
      <c r="I118" s="1">
        <v>17.93</v>
      </c>
      <c r="J118" s="1">
        <v>17.93</v>
      </c>
      <c r="K118" s="1">
        <v>10.82</v>
      </c>
      <c r="L118" s="2">
        <v>0.6574</v>
      </c>
      <c r="M118" s="2">
        <v>0.6571164510166358</v>
      </c>
      <c r="N118" s="2">
        <v>1</v>
      </c>
      <c r="O118" t="str">
        <v>No</v>
      </c>
      <c r="P118" s="1">
        <f>IF(O118="Yes",J118,ROUND(J118*(1+Model!$B$3),2))</f>
        <v>19.36</v>
      </c>
      <c r="Q118" s="2">
        <f>ROUND(P118/(K118*N118)-1,4)</f>
        <v>0.7893</v>
      </c>
      <c r="R118" t="str">
        <v/>
      </c>
      <c r="S118" t="str">
        <v>2026-10-01 10:41:27 UTC</v>
      </c>
      <c r="T118" t="str">
        <v>Local Line cache</v>
      </c>
      <c r="U118" t="str">
        <v>Review before publishing</v>
      </c>
    </row>
    <row r="119">
      <c r="A119">
        <v>869027</v>
      </c>
      <c r="B119" t="str">
        <v>Beef Tri-Tip</v>
      </c>
      <c r="C119" t="str">
        <v>Deck Family Farm</v>
      </c>
      <c r="D119">
        <v>600217</v>
      </c>
      <c r="E119" t="str">
        <v>1.90 - 2.20 lbs</v>
      </c>
      <c r="F119" t="str">
        <v>Herd Share Members</v>
      </c>
      <c r="G119" t="str">
        <v>No</v>
      </c>
      <c r="H119" s="1">
        <v>926.88</v>
      </c>
      <c r="I119" s="1">
        <v>38.62</v>
      </c>
      <c r="J119" s="1">
        <v>38.62</v>
      </c>
      <c r="K119" s="1">
        <v>23.3</v>
      </c>
      <c r="L119" s="2">
        <v>0.6574</v>
      </c>
      <c r="M119" s="2">
        <v>0.6575107296137337</v>
      </c>
      <c r="N119" s="2">
        <v>1</v>
      </c>
      <c r="O119" t="str">
        <v>No</v>
      </c>
      <c r="P119" s="1">
        <f>IF(O119="Yes",J119,ROUND(J119*(1+Model!$B$3),2))</f>
        <v>41.71</v>
      </c>
      <c r="Q119" s="2">
        <f>ROUND(P119/(K119*N119)-1,4)</f>
        <v>0.7901</v>
      </c>
      <c r="R119" t="str">
        <v/>
      </c>
      <c r="S119" t="str">
        <v>2026-10-01 10:41:27 UTC</v>
      </c>
      <c r="T119" t="str">
        <v>Local Line cache</v>
      </c>
      <c r="U119" t="str">
        <v>Review before publishing</v>
      </c>
    </row>
    <row r="120">
      <c r="A120">
        <v>1012261</v>
      </c>
      <c r="B120" t="str">
        <v>VIRGO GLOW (WhippedTallow - skin care) 4 oz glass jar</v>
      </c>
      <c r="C120" t="str">
        <v>Sabrooxel's Alchemy</v>
      </c>
      <c r="D120">
        <v>795587</v>
      </c>
      <c r="E120" t="str">
        <v>ea</v>
      </c>
      <c r="F120" t="str">
        <v>Herd Share Members</v>
      </c>
      <c r="G120" t="str">
        <v>Yes</v>
      </c>
      <c r="H120" s="1">
        <v>920.36</v>
      </c>
      <c r="I120" s="1">
        <v>32.87</v>
      </c>
      <c r="J120" s="1">
        <v>32.87</v>
      </c>
      <c r="K120" s="1">
        <v>23.48</v>
      </c>
      <c r="L120" s="2">
        <v>0.4</v>
      </c>
      <c r="M120" s="2">
        <v>0.39991482112436105</v>
      </c>
      <c r="N120" s="2">
        <v>1</v>
      </c>
      <c r="O120" t="str">
        <v>No</v>
      </c>
      <c r="P120" s="1">
        <f>IF(O120="Yes",J120,ROUND(J120*(1+Model!$B$3),2))</f>
        <v>35.5</v>
      </c>
      <c r="Q120" s="2">
        <f>ROUND(P120/(K120*N120)-1,4)</f>
        <v>0.5119</v>
      </c>
      <c r="R120" t="str">
        <v/>
      </c>
      <c r="S120" t="str">
        <v>2026-10-01 10:41:27 UTC</v>
      </c>
      <c r="T120" t="str">
        <v>Local Line cache</v>
      </c>
      <c r="U120" t="str">
        <v>Review before publishing</v>
      </c>
    </row>
    <row r="121">
      <c r="A121">
        <v>859028</v>
      </c>
      <c r="B121" t="str">
        <v>Olympia Provisions, Dog Treats</v>
      </c>
      <c r="C121" t="str">
        <v>Deck Family Farm</v>
      </c>
      <c r="D121">
        <v>588612</v>
      </c>
      <c r="E121" t="str">
        <v>5 oz</v>
      </c>
      <c r="F121" t="str">
        <v>Herd Share Members</v>
      </c>
      <c r="G121" t="str">
        <v>Yes</v>
      </c>
      <c r="H121" s="1">
        <v>903.84</v>
      </c>
      <c r="I121" s="1">
        <v>16.14</v>
      </c>
      <c r="J121" s="1">
        <v>16.14</v>
      </c>
      <c r="K121" s="1">
        <v>9.74</v>
      </c>
      <c r="L121" s="2">
        <v>0.6574</v>
      </c>
      <c r="M121" s="2">
        <v>0.6570841889117043</v>
      </c>
      <c r="N121" s="2">
        <v>1</v>
      </c>
      <c r="O121" t="str">
        <v>No</v>
      </c>
      <c r="P121" s="1">
        <f>IF(O121="Yes",J121,ROUND(J121*(1+Model!$B$3),2))</f>
        <v>17.43</v>
      </c>
      <c r="Q121" s="2">
        <f>ROUND(P121/(K121*N121)-1,4)</f>
        <v>0.7895</v>
      </c>
      <c r="R121" t="str">
        <v/>
      </c>
      <c r="S121" t="str">
        <v>2026-10-01 10:41:27 UTC</v>
      </c>
      <c r="T121" t="str">
        <v>Local Line cache</v>
      </c>
      <c r="U121" t="str">
        <v>Review before publishing</v>
      </c>
    </row>
    <row r="122">
      <c r="A122">
        <v>929322</v>
      </c>
      <c r="B122" t="str">
        <v>Winter Carrots</v>
      </c>
      <c r="C122" t="str">
        <v>Small is Beautiful Farm</v>
      </c>
      <c r="D122">
        <v>677788</v>
      </c>
      <c r="E122" t="str">
        <v>2# bag</v>
      </c>
      <c r="F122" t="str">
        <v>Herd Share Members</v>
      </c>
      <c r="G122" t="str">
        <v>No</v>
      </c>
      <c r="H122" s="1">
        <v>890.4</v>
      </c>
      <c r="I122" s="1">
        <v>5.6</v>
      </c>
      <c r="J122" s="1">
        <v>5.6</v>
      </c>
      <c r="K122" s="1">
        <v>4</v>
      </c>
      <c r="L122" s="2">
        <v>0.4</v>
      </c>
      <c r="M122" s="2">
        <v>0.3999999999999999</v>
      </c>
      <c r="N122" s="2">
        <v>1</v>
      </c>
      <c r="O122" t="str">
        <v>No</v>
      </c>
      <c r="P122" s="1">
        <f>IF(O122="Yes",J122,ROUND(J122*(1+Model!$B$3),2))</f>
        <v>6.05</v>
      </c>
      <c r="Q122" s="2">
        <f>ROUND(P122/(K122*N122)-1,4)</f>
        <v>0.5125</v>
      </c>
      <c r="R122" t="str">
        <v/>
      </c>
      <c r="S122" t="str">
        <v>2026-10-01 10:41:27 UTC</v>
      </c>
      <c r="T122" t="str">
        <v>Local Line cache</v>
      </c>
      <c r="U122" t="str">
        <v>Review before publishing</v>
      </c>
    </row>
    <row r="123">
      <c r="A123">
        <v>919070</v>
      </c>
      <c r="B123" t="str">
        <v>Radiant Balanced Blend - Medium Roast Ground Coffee</v>
      </c>
      <c r="C123" t="str">
        <v>Radiant Coffee Roasters</v>
      </c>
      <c r="D123">
        <v>664924</v>
      </c>
      <c r="E123" t="str">
        <v>12 oz</v>
      </c>
      <c r="F123" t="str">
        <v>Herd Share Members</v>
      </c>
      <c r="G123" t="str">
        <v>Yes</v>
      </c>
      <c r="H123" s="1">
        <v>890.3999999999999</v>
      </c>
      <c r="I123" s="1">
        <v>16.8</v>
      </c>
      <c r="J123" s="1">
        <v>16.8</v>
      </c>
      <c r="K123" s="1">
        <v>12</v>
      </c>
      <c r="L123" s="2">
        <v>0.4</v>
      </c>
      <c r="M123" s="2">
        <v>0.40000000000000013</v>
      </c>
      <c r="N123" s="2">
        <v>1</v>
      </c>
      <c r="O123" t="str">
        <v>No</v>
      </c>
      <c r="P123" s="1">
        <f>IF(O123="Yes",J123,ROUND(J123*(1+Model!$B$3),2))</f>
        <v>18.14</v>
      </c>
      <c r="Q123" s="2">
        <f>ROUND(P123/(K123*N123)-1,4)</f>
        <v>0.5117</v>
      </c>
      <c r="R123" t="str">
        <v/>
      </c>
      <c r="S123" t="str">
        <v>2026-10-01 10:41:27 UTC</v>
      </c>
      <c r="T123" t="str">
        <v>Local Line cache</v>
      </c>
      <c r="U123" t="str">
        <v>Review before publishing</v>
      </c>
    </row>
    <row r="124">
      <c r="A124">
        <v>805689</v>
      </c>
      <c r="B124" t="str">
        <v>Organic Ground Beef</v>
      </c>
      <c r="C124" t="str">
        <v>Deck Family Farm</v>
      </c>
      <c r="D124">
        <v>526742</v>
      </c>
      <c r="E124" t="str">
        <v>1 lbs</v>
      </c>
      <c r="F124" t="str">
        <v>CSA Members</v>
      </c>
      <c r="G124" t="str">
        <v>Yes</v>
      </c>
      <c r="H124" s="1">
        <v>882.32</v>
      </c>
      <c r="I124" s="1">
        <v>12.56</v>
      </c>
      <c r="J124" s="1">
        <v>12.56</v>
      </c>
      <c r="K124" s="1">
        <v>7.58</v>
      </c>
      <c r="L124" s="2">
        <v>0.6574</v>
      </c>
      <c r="M124" s="2">
        <v>0.6569920844327177</v>
      </c>
      <c r="N124" s="2">
        <v>1</v>
      </c>
      <c r="O124" t="str">
        <v>No</v>
      </c>
      <c r="P124" s="1">
        <f>IF(O124="Yes",J124,ROUND(J124*(1+Model!$B$3),2))</f>
        <v>13.56</v>
      </c>
      <c r="Q124" s="2">
        <f>ROUND(P124/(K124*N124)-1,4)</f>
        <v>0.7889</v>
      </c>
      <c r="R124" t="str">
        <v/>
      </c>
      <c r="S124" t="str">
        <v>2026-10-01T16:20:38.572Z</v>
      </c>
      <c r="T124" t="str">
        <v>Live GET verified</v>
      </c>
      <c r="U124" t="str">
        <v>Review before publishing</v>
      </c>
    </row>
    <row r="125">
      <c r="A125">
        <v>805898</v>
      </c>
      <c r="B125" t="str">
        <v>Fennel</v>
      </c>
      <c r="C125" t="str">
        <v>Little Wings</v>
      </c>
      <c r="D125">
        <v>526956</v>
      </c>
      <c r="E125" t="str">
        <v>each</v>
      </c>
      <c r="F125" t="str">
        <v>Herd Share Members</v>
      </c>
      <c r="G125" t="str">
        <v>Yes</v>
      </c>
      <c r="H125" s="1">
        <v>873.8100000000001</v>
      </c>
      <c r="I125" s="1">
        <v>3.15</v>
      </c>
      <c r="J125" s="1">
        <v>3.15</v>
      </c>
      <c r="K125" s="1">
        <v>2.25</v>
      </c>
      <c r="L125" s="2">
        <v>0.4</v>
      </c>
      <c r="M125" s="2">
        <v>0.3999999999999999</v>
      </c>
      <c r="N125" s="2">
        <v>1</v>
      </c>
      <c r="O125" t="str">
        <v>No</v>
      </c>
      <c r="P125" s="1">
        <f>IF(O125="Yes",J125,ROUND(J125*(1+Model!$B$3),2))</f>
        <v>3.4</v>
      </c>
      <c r="Q125" s="2">
        <f>ROUND(P125/(K125*N125)-1,4)</f>
        <v>0.5111</v>
      </c>
      <c r="R125" t="str">
        <v/>
      </c>
      <c r="S125" t="str">
        <v>2026-10-01 10:41:27 UTC</v>
      </c>
      <c r="T125" t="str">
        <v>Local Line cache</v>
      </c>
      <c r="U125" t="str">
        <v>Review before publishing</v>
      </c>
    </row>
    <row r="126">
      <c r="A126">
        <v>806037</v>
      </c>
      <c r="B126" t="str">
        <v>Wholewheat Multigrain Sandwich Loaf</v>
      </c>
      <c r="C126" t="str">
        <v>Reality Kitchen Nonprofit</v>
      </c>
      <c r="D126">
        <v>527099</v>
      </c>
      <c r="E126" t="str">
        <v>each</v>
      </c>
      <c r="F126" t="str">
        <v>Herd Share Members</v>
      </c>
      <c r="G126" t="str">
        <v>Yes</v>
      </c>
      <c r="H126" s="1">
        <v>871.15</v>
      </c>
      <c r="I126" s="1">
        <v>8.75</v>
      </c>
      <c r="J126" s="1">
        <v>8.75</v>
      </c>
      <c r="K126" s="1">
        <v>6.25</v>
      </c>
      <c r="L126" s="2">
        <v>0.4</v>
      </c>
      <c r="M126" s="2">
        <v>0.3999999999999999</v>
      </c>
      <c r="N126" s="2">
        <v>1</v>
      </c>
      <c r="O126" t="str">
        <v>No</v>
      </c>
      <c r="P126" s="1">
        <f>IF(O126="Yes",J126,ROUND(J126*(1+Model!$B$3),2))</f>
        <v>9.45</v>
      </c>
      <c r="Q126" s="2">
        <f>ROUND(P126/(K126*N126)-1,4)</f>
        <v>0.512</v>
      </c>
      <c r="R126" t="str">
        <v/>
      </c>
      <c r="S126" t="str">
        <v>2026-10-01 10:41:27 UTC</v>
      </c>
      <c r="T126" t="str">
        <v>Local Line cache</v>
      </c>
      <c r="U126" t="str">
        <v>Review before publishing</v>
      </c>
    </row>
    <row r="127">
      <c r="A127">
        <v>805957</v>
      </c>
      <c r="B127" t="str">
        <v>Italian (Dino) Kale</v>
      </c>
      <c r="C127" t="str">
        <v>Camas Swale Farm</v>
      </c>
      <c r="D127">
        <v>527017</v>
      </c>
      <c r="E127" t="str">
        <v>bu.</v>
      </c>
      <c r="F127" t="str">
        <v>Herd Share Members</v>
      </c>
      <c r="G127" t="str">
        <v>No</v>
      </c>
      <c r="H127" s="1">
        <v>867.2299999999999</v>
      </c>
      <c r="I127" s="1">
        <v>2.66</v>
      </c>
      <c r="J127" s="1">
        <v>2.66</v>
      </c>
      <c r="K127" s="1">
        <v>1.9</v>
      </c>
      <c r="L127" s="2">
        <v>0.4</v>
      </c>
      <c r="M127" s="2">
        <v>0.40000000000000013</v>
      </c>
      <c r="N127" s="2">
        <v>1</v>
      </c>
      <c r="O127" t="str">
        <v>No</v>
      </c>
      <c r="P127" s="1">
        <f>IF(O127="Yes",J127,ROUND(J127*(1+Model!$B$3),2))</f>
        <v>2.87</v>
      </c>
      <c r="Q127" s="2">
        <f>ROUND(P127/(K127*N127)-1,4)</f>
        <v>0.5105</v>
      </c>
      <c r="R127" t="str">
        <v/>
      </c>
      <c r="S127" t="str">
        <v>2026-10-01 10:41:27 UTC</v>
      </c>
      <c r="T127" t="str">
        <v>Local Line cache</v>
      </c>
      <c r="U127" t="str">
        <v>Review before publishing</v>
      </c>
    </row>
    <row r="128">
      <c r="A128">
        <v>953039</v>
      </c>
      <c r="B128" t="str">
        <v>Cornish Roasting Chicken, Small</v>
      </c>
      <c r="C128" t="str">
        <v>Deck Family Farm</v>
      </c>
      <c r="D128">
        <v>710624</v>
      </c>
      <c r="E128" t="str">
        <v>Small, 2.50 - 3.19 lbs</v>
      </c>
      <c r="F128" t="str">
        <v>Herd Share Members</v>
      </c>
      <c r="G128" t="str">
        <v>No</v>
      </c>
      <c r="H128" s="1">
        <v>861.9300000000001</v>
      </c>
      <c r="I128" s="1">
        <v>24.25</v>
      </c>
      <c r="J128" s="1">
        <v>21.82</v>
      </c>
      <c r="K128" s="1">
        <v>14.63</v>
      </c>
      <c r="L128" s="2">
        <v>0.6574</v>
      </c>
      <c r="M128" s="2">
        <v>0.49145591250854403</v>
      </c>
      <c r="N128" s="2">
        <v>1</v>
      </c>
      <c r="O128" t="str">
        <v>No</v>
      </c>
      <c r="P128" s="1">
        <f>IF(O128="Yes",J128,ROUND(J128*(1+Model!$B$3),2))</f>
        <v>23.57</v>
      </c>
      <c r="Q128" s="2">
        <f>ROUND(P128/(K128*N128)-1,4)</f>
        <v>0.6111</v>
      </c>
      <c r="R128" t="str">
        <v>Review</v>
      </c>
      <c r="S128" t="str">
        <v>2026-10-01 10:41:27 UTC</v>
      </c>
      <c r="T128" t="str">
        <v>Local Line cache</v>
      </c>
      <c r="U128" t="str">
        <v>Review local/Local Line price difference before publishing</v>
      </c>
    </row>
    <row r="129">
      <c r="A129">
        <v>806133</v>
      </c>
      <c r="B129" t="str">
        <v>Radiant Midnight Blend - Dark Roast Coffee Beans</v>
      </c>
      <c r="C129" t="str">
        <v>Radiant Coffee Roasters</v>
      </c>
      <c r="D129">
        <v>527198</v>
      </c>
      <c r="E129" t="str">
        <v>12 oz</v>
      </c>
      <c r="F129" t="str">
        <v>Herd Share Members</v>
      </c>
      <c r="G129" t="str">
        <v>Yes</v>
      </c>
      <c r="H129" s="1">
        <v>856.8</v>
      </c>
      <c r="I129" s="1">
        <v>16.8</v>
      </c>
      <c r="J129" s="1">
        <v>16.8</v>
      </c>
      <c r="K129" s="1">
        <v>12</v>
      </c>
      <c r="L129" s="2">
        <v>0.4</v>
      </c>
      <c r="M129" s="2">
        <v>0.40000000000000013</v>
      </c>
      <c r="N129" s="2">
        <v>1</v>
      </c>
      <c r="O129" t="str">
        <v>No</v>
      </c>
      <c r="P129" s="1">
        <f>IF(O129="Yes",J129,ROUND(J129*(1+Model!$B$3),2))</f>
        <v>18.14</v>
      </c>
      <c r="Q129" s="2">
        <f>ROUND(P129/(K129*N129)-1,4)</f>
        <v>0.5117</v>
      </c>
      <c r="R129" t="str">
        <v/>
      </c>
      <c r="S129" t="str">
        <v>2026-10-01 10:41:27 UTC</v>
      </c>
      <c r="T129" t="str">
        <v>Local Line cache</v>
      </c>
      <c r="U129" t="str">
        <v>Review before publishing</v>
      </c>
    </row>
    <row r="130">
      <c r="A130">
        <v>805772</v>
      </c>
      <c r="B130" t="str">
        <v>Blackberries</v>
      </c>
      <c r="C130" t="str">
        <v>Organically Grown Company</v>
      </c>
      <c r="D130">
        <v>526828</v>
      </c>
      <c r="E130" t="str">
        <v>1/2  pt</v>
      </c>
      <c r="F130" t="str">
        <v>Herd Share Members</v>
      </c>
      <c r="G130" t="str">
        <v>No</v>
      </c>
      <c r="H130" s="1">
        <v>855.1199999999999</v>
      </c>
      <c r="I130" s="1">
        <v>6.65</v>
      </c>
      <c r="J130" s="1">
        <v>6.65</v>
      </c>
      <c r="K130" s="1">
        <v>4.75</v>
      </c>
      <c r="L130" s="2">
        <v>0.4</v>
      </c>
      <c r="M130" s="2">
        <v>0.40000000000000013</v>
      </c>
      <c r="N130" s="2">
        <v>1</v>
      </c>
      <c r="O130" t="str">
        <v>No</v>
      </c>
      <c r="P130" s="1">
        <f>IF(O130="Yes",J130,ROUND(J130*(1+Model!$B$3),2))</f>
        <v>7.18</v>
      </c>
      <c r="Q130" s="2">
        <f>ROUND(P130/(K130*N130)-1,4)</f>
        <v>0.5116</v>
      </c>
      <c r="R130" t="str">
        <v/>
      </c>
      <c r="S130" t="str">
        <v>2026-10-01 10:41:27 UTC</v>
      </c>
      <c r="T130" t="str">
        <v>Local Line cache</v>
      </c>
      <c r="U130" t="str">
        <v>Review before publishing</v>
      </c>
    </row>
    <row r="131">
      <c r="A131">
        <v>1131456</v>
      </c>
      <c r="B131" t="str">
        <v>Pink Raspberries</v>
      </c>
      <c r="C131" t="str">
        <v>Organically Grown Company</v>
      </c>
      <c r="D131">
        <v>965788</v>
      </c>
      <c r="E131" t="str">
        <v>1/2 pt</v>
      </c>
      <c r="F131" t="str">
        <v>Herd Share Members</v>
      </c>
      <c r="G131" t="str">
        <v>No</v>
      </c>
      <c r="H131" s="1">
        <v>843.64</v>
      </c>
      <c r="I131" s="1">
        <v>6.44</v>
      </c>
      <c r="J131" s="1">
        <v>6.44</v>
      </c>
      <c r="K131" s="1">
        <v>4.6</v>
      </c>
      <c r="L131" s="2">
        <v>0.4</v>
      </c>
      <c r="M131" s="2">
        <v>0.40000000000000013</v>
      </c>
      <c r="N131" s="2">
        <v>1</v>
      </c>
      <c r="O131" t="str">
        <v>No</v>
      </c>
      <c r="P131" s="1">
        <f>IF(O131="Yes",J131,ROUND(J131*(1+Model!$B$3),2))</f>
        <v>6.96</v>
      </c>
      <c r="Q131" s="2">
        <f>ROUND(P131/(K131*N131)-1,4)</f>
        <v>0.513</v>
      </c>
      <c r="R131" t="str">
        <v/>
      </c>
      <c r="S131" t="str">
        <v>2026-10-01 10:41:27 UTC</v>
      </c>
      <c r="T131" t="str">
        <v>Local Line cache</v>
      </c>
      <c r="U131" t="str">
        <v>Review before publishing</v>
      </c>
    </row>
    <row r="132">
      <c r="A132">
        <v>805659</v>
      </c>
      <c r="B132" t="str">
        <v>Rack of Lamb</v>
      </c>
      <c r="C132" t="str">
        <v>Deck Family Farm</v>
      </c>
      <c r="D132">
        <v>526712</v>
      </c>
      <c r="E132" t="str">
        <v>2.50 - 3.10 lbs</v>
      </c>
      <c r="F132" t="str">
        <v>Herd Share Members</v>
      </c>
      <c r="G132" t="str">
        <v>No</v>
      </c>
      <c r="H132" s="1">
        <v>842.2399999999999</v>
      </c>
      <c r="I132" s="1">
        <v>54</v>
      </c>
      <c r="J132" s="1">
        <v>54</v>
      </c>
      <c r="K132" s="1">
        <v>32.58</v>
      </c>
      <c r="L132" s="2">
        <v>0.6574</v>
      </c>
      <c r="M132" s="2">
        <v>0.6574585635359116</v>
      </c>
      <c r="N132" s="2">
        <v>1</v>
      </c>
      <c r="O132" t="str">
        <v>No</v>
      </c>
      <c r="P132" s="1">
        <f>IF(O132="Yes",J132,ROUND(J132*(1+Model!$B$3),2))</f>
        <v>58.32</v>
      </c>
      <c r="Q132" s="2">
        <f>ROUND(P132/(K132*N132)-1,4)</f>
        <v>0.7901</v>
      </c>
      <c r="R132" t="str">
        <v/>
      </c>
      <c r="S132" t="str">
        <v>2026-10-01 10:41:27 UTC</v>
      </c>
      <c r="T132" t="str">
        <v>Local Line cache</v>
      </c>
      <c r="U132" t="str">
        <v>Review before publishing</v>
      </c>
    </row>
    <row r="133">
      <c r="A133">
        <v>1108429</v>
      </c>
      <c r="B133" t="str">
        <v>Spinach  1/2 Lb.</v>
      </c>
      <c r="C133" t="str">
        <v>Little Wings</v>
      </c>
      <c r="D133">
        <v>927190</v>
      </c>
      <c r="E133" t="str">
        <v>each</v>
      </c>
      <c r="F133" t="str">
        <v>Herd Share Members</v>
      </c>
      <c r="G133" t="str">
        <v>No</v>
      </c>
      <c r="H133" s="1">
        <v>840.8399999999999</v>
      </c>
      <c r="I133" s="1">
        <v>6.16</v>
      </c>
      <c r="J133" s="1">
        <v>6.16</v>
      </c>
      <c r="K133" s="1">
        <v>4.4</v>
      </c>
      <c r="L133" s="2">
        <v>0.4</v>
      </c>
      <c r="M133" s="2">
        <v>0.3999999999999999</v>
      </c>
      <c r="N133" s="2">
        <v>1</v>
      </c>
      <c r="O133" t="str">
        <v>No</v>
      </c>
      <c r="P133" s="1">
        <f>IF(O133="Yes",J133,ROUND(J133*(1+Model!$B$3),2))</f>
        <v>6.65</v>
      </c>
      <c r="Q133" s="2">
        <f>ROUND(P133/(K133*N133)-1,4)</f>
        <v>0.5114</v>
      </c>
      <c r="R133" t="str">
        <v/>
      </c>
      <c r="S133" t="str">
        <v>2026-10-01 10:41:27 UTC</v>
      </c>
      <c r="T133" t="str">
        <v>Local Line cache</v>
      </c>
      <c r="U133" t="str">
        <v>Review before publishing</v>
      </c>
    </row>
    <row r="134">
      <c r="A134">
        <v>805710</v>
      </c>
      <c r="B134" t="str">
        <v>Lamb Shank, Whole</v>
      </c>
      <c r="C134" t="str">
        <v>Deck Family Farm</v>
      </c>
      <c r="D134">
        <v>526763</v>
      </c>
      <c r="E134" t="str">
        <v>2.00 - 2.50 lbs</v>
      </c>
      <c r="F134" t="str">
        <v>Herd Share Members</v>
      </c>
      <c r="G134" t="str">
        <v>No</v>
      </c>
      <c r="H134" s="1">
        <v>839.39</v>
      </c>
      <c r="I134" s="1">
        <v>24.21</v>
      </c>
      <c r="J134" s="1">
        <v>24.21</v>
      </c>
      <c r="K134" s="1">
        <v>14.61</v>
      </c>
      <c r="L134" s="2">
        <v>0.6574</v>
      </c>
      <c r="M134" s="2">
        <v>0.6570841889117045</v>
      </c>
      <c r="N134" s="2">
        <v>1</v>
      </c>
      <c r="O134" t="str">
        <v>No</v>
      </c>
      <c r="P134" s="1">
        <f>IF(O134="Yes",J134,ROUND(J134*(1+Model!$B$3),2))</f>
        <v>26.15</v>
      </c>
      <c r="Q134" s="2">
        <f>ROUND(P134/(K134*N134)-1,4)</f>
        <v>0.7899</v>
      </c>
      <c r="R134" t="str">
        <v/>
      </c>
      <c r="S134" t="str">
        <v>2026-10-01 10:41:27 UTC</v>
      </c>
      <c r="T134" t="str">
        <v>Local Line cache</v>
      </c>
      <c r="U134" t="str">
        <v>Review before publishing</v>
      </c>
    </row>
    <row r="135">
      <c r="A135">
        <v>881794</v>
      </c>
      <c r="B135" t="str">
        <v>Live Culture Yogurt, glass jar 1 pint</v>
      </c>
      <c r="C135" t="str">
        <v>Creamy Cow, LLC</v>
      </c>
      <c r="D135">
        <v>618310</v>
      </c>
      <c r="E135" t="str">
        <v>1 pint</v>
      </c>
      <c r="F135" t="str">
        <v>Herd Share Members</v>
      </c>
      <c r="G135" t="str">
        <v>Yes</v>
      </c>
      <c r="H135" s="1">
        <v>836.64</v>
      </c>
      <c r="I135" s="1">
        <v>12.6</v>
      </c>
      <c r="J135" s="1">
        <v>14.94</v>
      </c>
      <c r="K135" s="1">
        <v>9</v>
      </c>
      <c r="L135" s="2">
        <v>0.4</v>
      </c>
      <c r="M135" s="2">
        <v>0.6599999999999999</v>
      </c>
      <c r="N135" s="2">
        <v>1</v>
      </c>
      <c r="O135" t="str">
        <v>No</v>
      </c>
      <c r="P135" s="1">
        <f>IF(O135="Yes",J135,ROUND(J135*(1+Model!$B$3),2))</f>
        <v>16.14</v>
      </c>
      <c r="Q135" s="2">
        <f>ROUND(P135/(K135*N135)-1,4)</f>
        <v>0.7933</v>
      </c>
      <c r="R135" t="str">
        <v>Review</v>
      </c>
      <c r="S135" t="str">
        <v>2026-10-01 10:41:27 UTC</v>
      </c>
      <c r="T135" t="str">
        <v>Local Line cache</v>
      </c>
      <c r="U135" t="str">
        <v>Review local/Local Line price difference before publishing</v>
      </c>
    </row>
    <row r="136">
      <c r="A136">
        <v>824478</v>
      </c>
      <c r="B136" t="str">
        <v>Russet potatoes (CA)</v>
      </c>
      <c r="C136" t="str">
        <v>Organically Grown Company</v>
      </c>
      <c r="D136">
        <v>548051</v>
      </c>
      <c r="E136" t="str">
        <v>1 lb</v>
      </c>
      <c r="F136" t="str">
        <v>Herd Share Members</v>
      </c>
      <c r="G136" t="str">
        <v>No</v>
      </c>
      <c r="H136" s="1">
        <v>831.6000000000001</v>
      </c>
      <c r="I136" s="1">
        <v>1.4</v>
      </c>
      <c r="J136" s="1">
        <v>1.4</v>
      </c>
      <c r="K136" s="1">
        <v>1</v>
      </c>
      <c r="L136" s="2">
        <v>0.4</v>
      </c>
      <c r="M136" s="2">
        <v>0.3999999999999999</v>
      </c>
      <c r="N136" s="2">
        <v>1</v>
      </c>
      <c r="O136" t="str">
        <v>No</v>
      </c>
      <c r="P136" s="1">
        <f>IF(O136="Yes",J136,ROUND(J136*(1+Model!$B$3),2))</f>
        <v>1.51</v>
      </c>
      <c r="Q136" s="2">
        <f>ROUND(P136/(K136*N136)-1,4)</f>
        <v>0.51</v>
      </c>
      <c r="R136" t="str">
        <v/>
      </c>
      <c r="S136" t="str">
        <v>2026-10-01 10:41:27 UTC</v>
      </c>
      <c r="T136" t="str">
        <v>Local Line cache</v>
      </c>
      <c r="U136" t="str">
        <v>Review before publishing</v>
      </c>
    </row>
    <row r="137">
      <c r="A137">
        <v>813071</v>
      </c>
      <c r="B137" t="str">
        <v>Beef Shank Osso Buco</v>
      </c>
      <c r="C137" t="str">
        <v>Deck Family Farm</v>
      </c>
      <c r="D137">
        <v>535101</v>
      </c>
      <c r="E137" t="str">
        <v>2.10 - 2.40 lbs</v>
      </c>
      <c r="F137" t="str">
        <v>Herd Share Members</v>
      </c>
      <c r="G137" t="str">
        <v>No</v>
      </c>
      <c r="H137" s="1">
        <v>826.56</v>
      </c>
      <c r="I137" s="1">
        <v>39.36</v>
      </c>
      <c r="J137" s="1">
        <v>39.36</v>
      </c>
      <c r="K137" s="1">
        <v>23.75</v>
      </c>
      <c r="L137" s="2">
        <v>0.6574</v>
      </c>
      <c r="M137" s="2">
        <v>0.6572631578947368</v>
      </c>
      <c r="N137" s="2">
        <v>1</v>
      </c>
      <c r="O137" t="str">
        <v>No</v>
      </c>
      <c r="P137" s="1">
        <f>IF(O137="Yes",J137,ROUND(J137*(1+Model!$B$3),2))</f>
        <v>42.51</v>
      </c>
      <c r="Q137" s="2">
        <f>ROUND(P137/(K137*N137)-1,4)</f>
        <v>0.7899</v>
      </c>
      <c r="R137" t="str">
        <v/>
      </c>
      <c r="S137" t="str">
        <v>2026-10-01 10:41:27 UTC</v>
      </c>
      <c r="T137" t="str">
        <v>Local Line cache</v>
      </c>
      <c r="U137" t="str">
        <v>Review before publishing</v>
      </c>
    </row>
    <row r="138">
      <c r="A138">
        <v>973113</v>
      </c>
      <c r="B138" t="str">
        <v>Sugar Snap Peas</v>
      </c>
      <c r="C138" t="str">
        <v>Camas Swale Farm</v>
      </c>
      <c r="D138">
        <v>737953</v>
      </c>
      <c r="E138" t="str">
        <v>1/2 lb</v>
      </c>
      <c r="F138" t="str">
        <v>Herd Share Members</v>
      </c>
      <c r="G138" t="str">
        <v>No</v>
      </c>
      <c r="H138" s="1">
        <v>826</v>
      </c>
      <c r="I138" s="1">
        <v>4.13</v>
      </c>
      <c r="J138" s="1">
        <v>4.13</v>
      </c>
      <c r="K138" s="1">
        <v>2.95</v>
      </c>
      <c r="L138" s="2">
        <v>0.4</v>
      </c>
      <c r="M138" s="2">
        <v>0.3999999999999999</v>
      </c>
      <c r="N138" s="2">
        <v>1</v>
      </c>
      <c r="O138" t="str">
        <v>No</v>
      </c>
      <c r="P138" s="1">
        <f>IF(O138="Yes",J138,ROUND(J138*(1+Model!$B$3),2))</f>
        <v>4.46</v>
      </c>
      <c r="Q138" s="2">
        <f>ROUND(P138/(K138*N138)-1,4)</f>
        <v>0.5119</v>
      </c>
      <c r="R138" t="str">
        <v/>
      </c>
      <c r="S138" t="str">
        <v>2026-10-01 10:41:27 UTC</v>
      </c>
      <c r="T138" t="str">
        <v>Local Line cache</v>
      </c>
      <c r="U138" t="str">
        <v>Review before publishing</v>
      </c>
    </row>
    <row r="139">
      <c r="A139">
        <v>805724</v>
      </c>
      <c r="B139" t="str">
        <v>Bacon, Pork</v>
      </c>
      <c r="C139" t="str">
        <v>Deck Family Farm</v>
      </c>
      <c r="D139">
        <v>526778</v>
      </c>
      <c r="E139" t="str">
        <v>8 oz</v>
      </c>
      <c r="F139" t="str">
        <v>Guest Basket</v>
      </c>
      <c r="G139" t="str">
        <v>Yes</v>
      </c>
      <c r="H139" s="1">
        <v>820.22</v>
      </c>
      <c r="I139" s="1">
        <v>11.67</v>
      </c>
      <c r="J139" s="1">
        <v>11.67</v>
      </c>
      <c r="K139" s="1">
        <v>7.04</v>
      </c>
      <c r="L139" s="2">
        <v>0.6574</v>
      </c>
      <c r="M139" s="2">
        <v>0.6576704545454546</v>
      </c>
      <c r="N139" s="2">
        <v>1</v>
      </c>
      <c r="O139" t="str">
        <v>No</v>
      </c>
      <c r="P139" s="1">
        <f>IF(O139="Yes",J139,ROUND(J139*(1+Model!$B$3),2))</f>
        <v>12.6</v>
      </c>
      <c r="Q139" s="2">
        <f>ROUND(P139/(K139*N139)-1,4)</f>
        <v>0.7898</v>
      </c>
      <c r="R139" t="str">
        <v/>
      </c>
      <c r="S139" t="str">
        <v>2026-10-01T16:20:39.266Z</v>
      </c>
      <c r="T139" t="str">
        <v>Live GET verified</v>
      </c>
      <c r="U139" t="str">
        <v>Review before publishing</v>
      </c>
    </row>
    <row r="140">
      <c r="A140">
        <v>805658</v>
      </c>
      <c r="B140" t="str">
        <v>Chuck roast</v>
      </c>
      <c r="C140" t="str">
        <v>Deck Family Farm</v>
      </c>
      <c r="D140">
        <v>526711</v>
      </c>
      <c r="E140" t="str">
        <v>2.30 - 2.90 lbs</v>
      </c>
      <c r="F140" t="str">
        <v>Guest Basket</v>
      </c>
      <c r="G140" t="str">
        <v>Yes</v>
      </c>
      <c r="H140" s="1">
        <v>808.95</v>
      </c>
      <c r="I140" s="1">
        <v>37.31</v>
      </c>
      <c r="J140" s="1">
        <v>37.31</v>
      </c>
      <c r="K140" s="1">
        <v>22.51</v>
      </c>
      <c r="L140" s="2">
        <v>0.6574</v>
      </c>
      <c r="M140" s="2">
        <v>0.6574855619724567</v>
      </c>
      <c r="N140" s="2">
        <v>1</v>
      </c>
      <c r="O140" t="str">
        <v>No</v>
      </c>
      <c r="P140" s="1">
        <f>IF(O140="Yes",J140,ROUND(J140*(1+Model!$B$3),2))</f>
        <v>40.29</v>
      </c>
      <c r="Q140" s="2">
        <f>ROUND(P140/(K140*N140)-1,4)</f>
        <v>0.7899</v>
      </c>
      <c r="R140" t="str">
        <v/>
      </c>
      <c r="S140" t="str">
        <v>2026-10-01T16:20:39.691Z</v>
      </c>
      <c r="T140" t="str">
        <v>Live GET verified</v>
      </c>
      <c r="U140" t="str">
        <v>Review before publishing</v>
      </c>
    </row>
    <row r="141">
      <c r="A141">
        <v>973114</v>
      </c>
      <c r="B141" t="str">
        <v>Arugula</v>
      </c>
      <c r="C141" t="str">
        <v>Red Tail Growers</v>
      </c>
      <c r="D141">
        <v>737954</v>
      </c>
      <c r="E141" t="str">
        <v>1/2 lb bag</v>
      </c>
      <c r="F141" t="str">
        <v>Herd Share Members</v>
      </c>
      <c r="G141" t="str">
        <v>Yes</v>
      </c>
      <c r="H141" s="1">
        <v>802.0600000000001</v>
      </c>
      <c r="I141" s="1">
        <v>5.95</v>
      </c>
      <c r="J141" s="1">
        <v>5.95</v>
      </c>
      <c r="K141" s="1">
        <v>4.25</v>
      </c>
      <c r="L141" s="2">
        <v>0.4</v>
      </c>
      <c r="M141" s="2">
        <v>0.40000000000000013</v>
      </c>
      <c r="N141" s="2">
        <v>1</v>
      </c>
      <c r="O141" t="str">
        <v>No</v>
      </c>
      <c r="P141" s="1">
        <f>IF(O141="Yes",J141,ROUND(J141*(1+Model!$B$3),2))</f>
        <v>6.43</v>
      </c>
      <c r="Q141" s="2">
        <f>ROUND(P141/(K141*N141)-1,4)</f>
        <v>0.5129</v>
      </c>
      <c r="R141" t="str">
        <v/>
      </c>
      <c r="S141" t="str">
        <v>2026-10-01 10:41:27 UTC</v>
      </c>
      <c r="T141" t="str">
        <v>Local Line cache</v>
      </c>
      <c r="U141" t="str">
        <v>Review before publishing</v>
      </c>
    </row>
    <row r="142">
      <c r="A142">
        <v>805721</v>
      </c>
      <c r="B142" t="str">
        <v>Pepperoni stick</v>
      </c>
      <c r="C142" t="str">
        <v>Deck Family Farm</v>
      </c>
      <c r="D142">
        <v>526775</v>
      </c>
      <c r="E142" t="str">
        <v>6 oz</v>
      </c>
      <c r="F142" t="str">
        <v>Herd Share Members</v>
      </c>
      <c r="G142" t="str">
        <v>No</v>
      </c>
      <c r="H142" s="1">
        <v>794.14</v>
      </c>
      <c r="I142" s="1">
        <v>17.93</v>
      </c>
      <c r="J142" s="1">
        <v>17.93</v>
      </c>
      <c r="K142" s="1">
        <v>10.82</v>
      </c>
      <c r="L142" s="2">
        <v>0.6574</v>
      </c>
      <c r="M142" s="2">
        <v>0.6571164510166358</v>
      </c>
      <c r="N142" s="2">
        <v>1</v>
      </c>
      <c r="O142" t="str">
        <v>No</v>
      </c>
      <c r="P142" s="1">
        <f>IF(O142="Yes",J142,ROUND(J142*(1+Model!$B$3),2))</f>
        <v>19.36</v>
      </c>
      <c r="Q142" s="2">
        <f>ROUND(P142/(K142*N142)-1,4)</f>
        <v>0.7893</v>
      </c>
      <c r="R142" t="str">
        <v/>
      </c>
      <c r="S142" t="str">
        <v>2026-10-01 10:41:27 UTC</v>
      </c>
      <c r="T142" t="str">
        <v>Local Line cache</v>
      </c>
      <c r="U142" t="str">
        <v>Review before publishing</v>
      </c>
    </row>
    <row r="143">
      <c r="A143">
        <v>957423</v>
      </c>
      <c r="B143" t="str">
        <v>Gogo Gouda Cheese, 4 Month Aged, 5.9-6.9 oz</v>
      </c>
      <c r="C143" t="str">
        <v>Creamy Cow, LLC</v>
      </c>
      <c r="D143">
        <v>716436</v>
      </c>
      <c r="E143" t="str">
        <v>5.9 -6.9 oz</v>
      </c>
      <c r="F143" t="str">
        <v>Herd Share Members</v>
      </c>
      <c r="G143" t="str">
        <v>No</v>
      </c>
      <c r="H143" s="1">
        <v>784.55</v>
      </c>
      <c r="I143" s="1">
        <v>15.74</v>
      </c>
      <c r="J143" s="1">
        <v>15.74</v>
      </c>
      <c r="K143" s="1">
        <v>11.24</v>
      </c>
      <c r="L143" s="2">
        <v>0.4</v>
      </c>
      <c r="M143" s="2">
        <v>0.4003558718861211</v>
      </c>
      <c r="N143" s="2">
        <v>1</v>
      </c>
      <c r="O143" t="str">
        <v>No</v>
      </c>
      <c r="P143" s="1">
        <f>IF(O143="Yes",J143,ROUND(J143*(1+Model!$B$3),2))</f>
        <v>17</v>
      </c>
      <c r="Q143" s="2">
        <f>ROUND(P143/(K143*N143)-1,4)</f>
        <v>0.5125</v>
      </c>
      <c r="R143" t="str">
        <v/>
      </c>
      <c r="S143" t="str">
        <v>2026-10-01 10:41:27 UTC</v>
      </c>
      <c r="T143" t="str">
        <v>Local Line cache</v>
      </c>
      <c r="U143" t="str">
        <v>Review before publishing</v>
      </c>
    </row>
    <row r="144">
      <c r="A144">
        <v>1013987</v>
      </c>
      <c r="B144" t="str">
        <v>Smoked Pork Hocks -Skin-on and Smoked</v>
      </c>
      <c r="C144" t="str">
        <v>Deck Family Farm</v>
      </c>
      <c r="D144">
        <v>798011</v>
      </c>
      <c r="E144" t="str">
        <v>0.8 - 1.2 lbs</v>
      </c>
      <c r="F144" t="str">
        <v>Herd Share Members</v>
      </c>
      <c r="G144" t="str">
        <v>Yes</v>
      </c>
      <c r="H144" s="1">
        <v>784.4000000000001</v>
      </c>
      <c r="I144" s="1">
        <v>14.8</v>
      </c>
      <c r="J144" s="1">
        <v>14.8</v>
      </c>
      <c r="K144" s="1">
        <v>8.93</v>
      </c>
      <c r="L144" s="2">
        <v>0.6574</v>
      </c>
      <c r="M144" s="2">
        <v>0.6573348264277716</v>
      </c>
      <c r="N144" s="2">
        <v>1</v>
      </c>
      <c r="O144" t="str">
        <v>No</v>
      </c>
      <c r="P144" s="1">
        <f>IF(O144="Yes",J144,ROUND(J144*(1+Model!$B$3),2))</f>
        <v>15.98</v>
      </c>
      <c r="Q144" s="2">
        <f>ROUND(P144/(K144*N144)-1,4)</f>
        <v>0.7895</v>
      </c>
      <c r="R144" t="str">
        <v/>
      </c>
      <c r="S144" t="str">
        <v>2026-10-01 10:41:27 UTC</v>
      </c>
      <c r="T144" t="str">
        <v>Local Line cache</v>
      </c>
      <c r="U144" t="str">
        <v>Review before publishing</v>
      </c>
    </row>
    <row r="145">
      <c r="A145">
        <v>805876</v>
      </c>
      <c r="B145" t="str">
        <v>Red Cherry Tomatoes</v>
      </c>
      <c r="C145" t="str">
        <v>Little Wings</v>
      </c>
      <c r="D145">
        <v>526934</v>
      </c>
      <c r="E145" t="str">
        <v>each</v>
      </c>
      <c r="F145" t="str">
        <v>Herd Share Members</v>
      </c>
      <c r="G145" t="str">
        <v>No</v>
      </c>
      <c r="H145" s="1">
        <v>782.3199999999999</v>
      </c>
      <c r="I145" s="1">
        <v>4.9</v>
      </c>
      <c r="J145" s="1">
        <v>4.9</v>
      </c>
      <c r="K145" s="1">
        <v>3.5</v>
      </c>
      <c r="L145" s="2">
        <v>0.4</v>
      </c>
      <c r="M145" s="2">
        <v>0.40000000000000013</v>
      </c>
      <c r="N145" s="2">
        <v>1</v>
      </c>
      <c r="O145" t="str">
        <v>No</v>
      </c>
      <c r="P145" s="1">
        <f>IF(O145="Yes",J145,ROUND(J145*(1+Model!$B$3),2))</f>
        <v>5.29</v>
      </c>
      <c r="Q145" s="2">
        <f>ROUND(P145/(K145*N145)-1,4)</f>
        <v>0.5114</v>
      </c>
      <c r="R145" t="str">
        <v/>
      </c>
      <c r="S145" t="str">
        <v>2026-10-01 10:41:27 UTC</v>
      </c>
      <c r="T145" t="str">
        <v>Local Line cache</v>
      </c>
      <c r="U145" t="str">
        <v>Review before publishing</v>
      </c>
    </row>
    <row r="146">
      <c r="A146">
        <v>972408</v>
      </c>
      <c r="B146" t="str">
        <v>Salanova Lettuce Mix</v>
      </c>
      <c r="C146" t="str">
        <v>Camas Swale Farm</v>
      </c>
      <c r="D146">
        <v>736582</v>
      </c>
      <c r="E146" t="str">
        <v>1/2 lb bag</v>
      </c>
      <c r="F146" t="str">
        <v>Herd Share Members</v>
      </c>
      <c r="G146" t="str">
        <v>No</v>
      </c>
      <c r="H146" s="1">
        <v>778.4</v>
      </c>
      <c r="I146" s="1">
        <v>5.6</v>
      </c>
      <c r="J146" s="1">
        <v>5.6</v>
      </c>
      <c r="K146" s="1">
        <v>4</v>
      </c>
      <c r="L146" s="2">
        <v>0.4</v>
      </c>
      <c r="M146" s="2">
        <v>0.3999999999999999</v>
      </c>
      <c r="N146" s="2">
        <v>1</v>
      </c>
      <c r="O146" t="str">
        <v>No</v>
      </c>
      <c r="P146" s="1">
        <f>IF(O146="Yes",J146,ROUND(J146*(1+Model!$B$3),2))</f>
        <v>6.05</v>
      </c>
      <c r="Q146" s="2">
        <f>ROUND(P146/(K146*N146)-1,4)</f>
        <v>0.5125</v>
      </c>
      <c r="R146" t="str">
        <v/>
      </c>
      <c r="S146" t="str">
        <v>2026-10-01 10:41:27 UTC</v>
      </c>
      <c r="T146" t="str">
        <v>Local Line cache</v>
      </c>
      <c r="U146" t="str">
        <v>Review before publishing</v>
      </c>
    </row>
    <row r="147">
      <c r="A147">
        <v>805716</v>
      </c>
      <c r="B147" t="str">
        <v>New York Steak</v>
      </c>
      <c r="C147" t="str">
        <v>Deck Family Farm</v>
      </c>
      <c r="D147">
        <v>526769</v>
      </c>
      <c r="E147" t="str">
        <v>0.50 - 0.90 lbs</v>
      </c>
      <c r="F147" t="str">
        <v>Guest Basket</v>
      </c>
      <c r="G147" t="str">
        <v>Yes</v>
      </c>
      <c r="H147" s="1">
        <v>775.3600000000001</v>
      </c>
      <c r="I147" s="1">
        <v>23.24</v>
      </c>
      <c r="J147" s="1">
        <v>23.24</v>
      </c>
      <c r="K147" s="1">
        <v>14.02</v>
      </c>
      <c r="L147" s="2">
        <v>0.6574</v>
      </c>
      <c r="M147" s="2">
        <v>0.6576319543509273</v>
      </c>
      <c r="N147" s="2">
        <v>1</v>
      </c>
      <c r="O147" t="str">
        <v>No</v>
      </c>
      <c r="P147" s="1">
        <f>IF(O147="Yes",J147,ROUND(J147*(1+Model!$B$3),2))</f>
        <v>25.1</v>
      </c>
      <c r="Q147" s="2">
        <f>ROUND(P147/(K147*N147)-1,4)</f>
        <v>0.7903</v>
      </c>
      <c r="R147" t="str">
        <v/>
      </c>
      <c r="S147" t="str">
        <v>2026-10-01T16:20:39.977Z</v>
      </c>
      <c r="T147" t="str">
        <v>Live GET verified</v>
      </c>
      <c r="U147" t="str">
        <v>Review before publishing</v>
      </c>
    </row>
    <row r="148">
      <c r="A148">
        <v>1021692</v>
      </c>
      <c r="B148" t="str">
        <v>Rainbow Chard</v>
      </c>
      <c r="C148" t="str">
        <v>Camas Swale Farm</v>
      </c>
      <c r="D148">
        <v>808786</v>
      </c>
      <c r="E148" t="str">
        <v>each</v>
      </c>
      <c r="F148" t="str">
        <v>Herd Share Members</v>
      </c>
      <c r="G148" t="str">
        <v>Yes</v>
      </c>
      <c r="H148" s="1">
        <v>770.35</v>
      </c>
      <c r="I148" s="1">
        <v>3.5</v>
      </c>
      <c r="J148" s="1">
        <v>3.5</v>
      </c>
      <c r="K148" s="1">
        <v>2.5</v>
      </c>
      <c r="L148" s="2">
        <v>0.4</v>
      </c>
      <c r="M148" s="2">
        <v>0.3999999999999999</v>
      </c>
      <c r="N148" s="2">
        <v>1</v>
      </c>
      <c r="O148" t="str">
        <v>No</v>
      </c>
      <c r="P148" s="1">
        <f>IF(O148="Yes",J148,ROUND(J148*(1+Model!$B$3),2))</f>
        <v>3.78</v>
      </c>
      <c r="Q148" s="2">
        <f>ROUND(P148/(K148*N148)-1,4)</f>
        <v>0.512</v>
      </c>
      <c r="R148" t="str">
        <v/>
      </c>
      <c r="S148" t="str">
        <v>2026-10-01 10:41:27 UTC</v>
      </c>
      <c r="T148" t="str">
        <v>Local Line cache</v>
      </c>
      <c r="U148" t="str">
        <v>Review before publishing</v>
      </c>
    </row>
    <row r="149">
      <c r="A149">
        <v>1130087</v>
      </c>
      <c r="B149" t="str">
        <v>Orange Carrots</v>
      </c>
      <c r="C149" t="str">
        <v>Winter Green Farm</v>
      </c>
      <c r="D149">
        <v>963998</v>
      </c>
      <c r="E149" t="str">
        <v>1 bunch</v>
      </c>
      <c r="F149" t="str">
        <v>Herd Share Members</v>
      </c>
      <c r="G149" t="str">
        <v>No</v>
      </c>
      <c r="H149" s="1">
        <v>766.57</v>
      </c>
      <c r="I149" s="1">
        <v>3.22</v>
      </c>
      <c r="J149" s="1">
        <v>3.22</v>
      </c>
      <c r="K149" s="1">
        <v>2.3</v>
      </c>
      <c r="L149" s="2">
        <v>0.4</v>
      </c>
      <c r="M149" s="2">
        <v>0.40000000000000013</v>
      </c>
      <c r="N149" s="2">
        <v>1</v>
      </c>
      <c r="O149" t="str">
        <v>No</v>
      </c>
      <c r="P149" s="1">
        <f>IF(O149="Yes",J149,ROUND(J149*(1+Model!$B$3),2))</f>
        <v>3.48</v>
      </c>
      <c r="Q149" s="2">
        <f>ROUND(P149/(K149*N149)-1,4)</f>
        <v>0.513</v>
      </c>
      <c r="R149" t="str">
        <v/>
      </c>
      <c r="S149" t="str">
        <v>2026-10-01 10:41:27 UTC</v>
      </c>
      <c r="T149" t="str">
        <v>Local Line cache</v>
      </c>
      <c r="U149" t="str">
        <v>Review before publishing</v>
      </c>
    </row>
    <row r="150">
      <c r="A150">
        <v>940994</v>
      </c>
      <c r="B150" t="str">
        <v>Raw Walnuts, 1/2 lb</v>
      </c>
      <c r="C150" t="str">
        <v>Deck Family Farm</v>
      </c>
      <c r="D150">
        <v>694990</v>
      </c>
      <c r="E150" t="str">
        <v>1/2 lb</v>
      </c>
      <c r="F150" t="str">
        <v>Herd Share Members</v>
      </c>
      <c r="G150" t="str">
        <v>No</v>
      </c>
      <c r="H150" s="1">
        <v>741.0399999999998</v>
      </c>
      <c r="I150" s="1">
        <v>12.56</v>
      </c>
      <c r="J150" s="1">
        <v>12.56</v>
      </c>
      <c r="K150" s="1">
        <v>7.58</v>
      </c>
      <c r="L150" s="2">
        <v>0.6574</v>
      </c>
      <c r="M150" s="2">
        <v>0.6569920844327177</v>
      </c>
      <c r="N150" s="2">
        <v>1</v>
      </c>
      <c r="O150" t="str">
        <v>No</v>
      </c>
      <c r="P150" s="1">
        <f>IF(O150="Yes",J150,ROUND(J150*(1+Model!$B$3),2))</f>
        <v>13.56</v>
      </c>
      <c r="Q150" s="2">
        <f>ROUND(P150/(K150*N150)-1,4)</f>
        <v>0.7889</v>
      </c>
      <c r="R150" t="str">
        <v/>
      </c>
      <c r="S150" t="str">
        <v>2026-10-01 10:41:27 UTC</v>
      </c>
      <c r="T150" t="str">
        <v>Local Line cache</v>
      </c>
      <c r="U150" t="str">
        <v>Review before publishing</v>
      </c>
    </row>
    <row r="151">
      <c r="A151">
        <v>922135</v>
      </c>
      <c r="B151" t="str">
        <v>Beef Bones</v>
      </c>
      <c r="C151" t="str">
        <v>Deck Family Farm</v>
      </c>
      <c r="D151">
        <v>669030</v>
      </c>
      <c r="E151" t="str">
        <v>3.00 - 5.00 lbs</v>
      </c>
      <c r="F151" t="str">
        <v>Herd Share Members</v>
      </c>
      <c r="G151" t="str">
        <v>Yes</v>
      </c>
      <c r="H151" s="1">
        <v>739.5</v>
      </c>
      <c r="I151" s="1">
        <v>9.86</v>
      </c>
      <c r="J151" s="1">
        <v>9.86</v>
      </c>
      <c r="K151" s="1">
        <v>5.95</v>
      </c>
      <c r="L151" s="2">
        <v>0.6574</v>
      </c>
      <c r="M151" s="2">
        <v>0.657142857142857</v>
      </c>
      <c r="N151" s="2">
        <v>1</v>
      </c>
      <c r="O151" t="str">
        <v>No</v>
      </c>
      <c r="P151" s="1">
        <f>IF(O151="Yes",J151,ROUND(J151*(1+Model!$B$3),2))</f>
        <v>10.65</v>
      </c>
      <c r="Q151" s="2">
        <f>ROUND(P151/(K151*N151)-1,4)</f>
        <v>0.7899</v>
      </c>
      <c r="R151" t="str">
        <v/>
      </c>
      <c r="S151" t="str">
        <v>2026-10-01 10:41:27 UTC</v>
      </c>
      <c r="T151" t="str">
        <v>Local Line cache</v>
      </c>
      <c r="U151" t="str">
        <v>Review before publishing</v>
      </c>
    </row>
    <row r="152">
      <c r="A152">
        <v>1038287</v>
      </c>
      <c r="B152" t="str">
        <v>Red Beets</v>
      </c>
      <c r="C152" t="str">
        <v>Organically Grown Company</v>
      </c>
      <c r="D152">
        <v>836559</v>
      </c>
      <c r="E152" t="str">
        <v>1 lb</v>
      </c>
      <c r="F152" t="str">
        <v>Herd Share Members</v>
      </c>
      <c r="G152" t="str">
        <v>No</v>
      </c>
      <c r="H152" s="1">
        <v>735.4200000000001</v>
      </c>
      <c r="I152" s="1">
        <v>1.9</v>
      </c>
      <c r="J152" s="1">
        <v>1.9</v>
      </c>
      <c r="K152" s="1">
        <v>1.36</v>
      </c>
      <c r="L152" s="2">
        <v>0.4</v>
      </c>
      <c r="M152" s="2">
        <v>0.3970588235294117</v>
      </c>
      <c r="N152" s="2">
        <v>1</v>
      </c>
      <c r="O152" t="str">
        <v>No</v>
      </c>
      <c r="P152" s="1">
        <f>IF(O152="Yes",J152,ROUND(J152*(1+Model!$B$3),2))</f>
        <v>2.05</v>
      </c>
      <c r="Q152" s="2">
        <f>ROUND(P152/(K152*N152)-1,4)</f>
        <v>0.5074</v>
      </c>
      <c r="R152" t="str">
        <v/>
      </c>
      <c r="S152" t="str">
        <v>2026-10-01 10:41:27 UTC</v>
      </c>
      <c r="T152" t="str">
        <v>Local Line cache</v>
      </c>
      <c r="U152" t="str">
        <v>Review before publishing</v>
      </c>
    </row>
    <row r="153">
      <c r="A153">
        <v>806148</v>
      </c>
      <c r="B153" t="str">
        <v>Basil Tomato Sauce</v>
      </c>
      <c r="C153" t="str">
        <v>Sweet Creek</v>
      </c>
      <c r="D153">
        <v>527213</v>
      </c>
      <c r="E153" t="str">
        <v>16 oz</v>
      </c>
      <c r="F153" t="str">
        <v>Herd Share Members</v>
      </c>
      <c r="G153" t="str">
        <v>No</v>
      </c>
      <c r="H153" s="1">
        <v>730.62</v>
      </c>
      <c r="I153" s="1">
        <v>7.38</v>
      </c>
      <c r="J153" s="1">
        <v>7.38</v>
      </c>
      <c r="K153" s="1">
        <v>5.27</v>
      </c>
      <c r="L153" s="2">
        <v>0.4</v>
      </c>
      <c r="M153" s="2">
        <v>0.40037950664136623</v>
      </c>
      <c r="N153" s="2">
        <v>1</v>
      </c>
      <c r="O153" t="str">
        <v>No</v>
      </c>
      <c r="P153" s="1">
        <f>IF(O153="Yes",J153,ROUND(J153*(1+Model!$B$3),2))</f>
        <v>7.97</v>
      </c>
      <c r="Q153" s="2">
        <f>ROUND(P153/(K153*N153)-1,4)</f>
        <v>0.5123</v>
      </c>
      <c r="R153" t="str">
        <v/>
      </c>
      <c r="S153" t="str">
        <v>2026-10-01 10:41:27 UTC</v>
      </c>
      <c r="T153" t="str">
        <v>Local Line cache</v>
      </c>
      <c r="U153" t="str">
        <v>Review before publishing</v>
      </c>
    </row>
    <row r="154">
      <c r="A154">
        <v>805919</v>
      </c>
      <c r="B154" t="str">
        <v>Green Romaine Little Gem</v>
      </c>
      <c r="C154" t="str">
        <v>Red Tail Growers</v>
      </c>
      <c r="D154">
        <v>526978</v>
      </c>
      <c r="E154" t="str">
        <v>each</v>
      </c>
      <c r="F154" t="str">
        <v>Herd Share Members</v>
      </c>
      <c r="G154" t="str">
        <v>No</v>
      </c>
      <c r="H154" s="1">
        <v>723.1700000000001</v>
      </c>
      <c r="I154" s="1">
        <v>1.89</v>
      </c>
      <c r="J154" s="1">
        <v>1.89</v>
      </c>
      <c r="K154" s="1">
        <v>1.35</v>
      </c>
      <c r="L154" s="2">
        <v>0.4</v>
      </c>
      <c r="M154" s="2">
        <v>0.3999999999999999</v>
      </c>
      <c r="N154" s="2">
        <v>1</v>
      </c>
      <c r="O154" t="str">
        <v>No</v>
      </c>
      <c r="P154" s="1">
        <f>IF(O154="Yes",J154,ROUND(J154*(1+Model!$B$3),2))</f>
        <v>2.04</v>
      </c>
      <c r="Q154" s="2">
        <f>ROUND(P154/(K154*N154)-1,4)</f>
        <v>0.5111</v>
      </c>
      <c r="R154" t="str">
        <v/>
      </c>
      <c r="S154" t="str">
        <v>2026-10-01 10:41:27 UTC</v>
      </c>
      <c r="T154" t="str">
        <v>Local Line cache</v>
      </c>
      <c r="U154" t="str">
        <v>Review before publishing</v>
      </c>
    </row>
    <row r="155">
      <c r="A155">
        <v>881653</v>
      </c>
      <c r="B155" t="str">
        <v>Nantes Carrots</v>
      </c>
      <c r="C155" t="str">
        <v>Organically Grown Company</v>
      </c>
      <c r="D155">
        <v>618132</v>
      </c>
      <c r="E155" t="str">
        <v>bunch</v>
      </c>
      <c r="F155" t="str">
        <v>Herd Share Members</v>
      </c>
      <c r="G155" t="str">
        <v>No</v>
      </c>
      <c r="H155" s="1">
        <v>700.9200000000001</v>
      </c>
      <c r="I155" s="1">
        <v>3.54</v>
      </c>
      <c r="J155" s="1">
        <v>3.54</v>
      </c>
      <c r="K155" s="1">
        <v>2.53</v>
      </c>
      <c r="L155" s="2">
        <v>0.4</v>
      </c>
      <c r="M155" s="2">
        <v>0.39920948616600804</v>
      </c>
      <c r="N155" s="2">
        <v>1</v>
      </c>
      <c r="O155" t="str">
        <v>No</v>
      </c>
      <c r="P155" s="1">
        <f>IF(O155="Yes",J155,ROUND(J155*(1+Model!$B$3),2))</f>
        <v>3.82</v>
      </c>
      <c r="Q155" s="2">
        <f>ROUND(P155/(K155*N155)-1,4)</f>
        <v>0.5099</v>
      </c>
      <c r="R155" t="str">
        <v/>
      </c>
      <c r="S155" t="str">
        <v>2026-10-01 10:41:27 UTC</v>
      </c>
      <c r="T155" t="str">
        <v>Local Line cache</v>
      </c>
      <c r="U155" t="str">
        <v>Review before publishing</v>
      </c>
    </row>
    <row r="156">
      <c r="A156">
        <v>805669</v>
      </c>
      <c r="B156" t="str">
        <v>Chicken Part, Breast, Bone-In</v>
      </c>
      <c r="C156" t="str">
        <v>Deck Family Farm</v>
      </c>
      <c r="D156">
        <v>526722</v>
      </c>
      <c r="E156" t="str">
        <v>1.30 - 1.70 lbs</v>
      </c>
      <c r="F156" t="str">
        <v>Guest Basket</v>
      </c>
      <c r="G156" t="str">
        <v>Yes</v>
      </c>
      <c r="H156" s="1">
        <v>697.96</v>
      </c>
      <c r="I156" s="1">
        <v>16.14</v>
      </c>
      <c r="J156" s="1">
        <v>16.14</v>
      </c>
      <c r="K156" s="1">
        <v>9.74</v>
      </c>
      <c r="L156" s="2">
        <v>0.6574</v>
      </c>
      <c r="M156" s="2">
        <v>0.6570841889117043</v>
      </c>
      <c r="N156" s="2">
        <v>1</v>
      </c>
      <c r="O156" t="str">
        <v>No</v>
      </c>
      <c r="P156" s="1">
        <f>IF(O156="Yes",J156,ROUND(J156*(1+Model!$B$3),2))</f>
        <v>17.43</v>
      </c>
      <c r="Q156" s="2">
        <f>ROUND(P156/(K156*N156)-1,4)</f>
        <v>0.7895</v>
      </c>
      <c r="R156" t="str">
        <v/>
      </c>
      <c r="S156" t="str">
        <v>2026-10-01T16:20:38.654Z</v>
      </c>
      <c r="T156" t="str">
        <v>Live GET verified</v>
      </c>
      <c r="U156" t="str">
        <v>Review before publishing</v>
      </c>
    </row>
    <row r="157">
      <c r="A157">
        <v>901753</v>
      </c>
      <c r="B157" t="str">
        <v>Olympia Provisions Saucisson D'Arles Salami</v>
      </c>
      <c r="C157" t="str">
        <v>Deck Family Farm</v>
      </c>
      <c r="D157">
        <v>644080</v>
      </c>
      <c r="E157" t="str">
        <v>4.5 oz</v>
      </c>
      <c r="F157" t="str">
        <v>Herd Share Members</v>
      </c>
      <c r="G157" t="str">
        <v>Yes</v>
      </c>
      <c r="H157" s="1">
        <v>694.02</v>
      </c>
      <c r="I157" s="1">
        <v>13.46</v>
      </c>
      <c r="J157" s="1">
        <v>13.46</v>
      </c>
      <c r="K157" s="1">
        <v>8.12</v>
      </c>
      <c r="L157" s="2">
        <v>0.6574</v>
      </c>
      <c r="M157" s="2">
        <v>0.6576354679802958</v>
      </c>
      <c r="N157" s="2">
        <v>1</v>
      </c>
      <c r="O157" t="str">
        <v>No</v>
      </c>
      <c r="P157" s="1">
        <f>IF(O157="Yes",J157,ROUND(J157*(1+Model!$B$3),2))</f>
        <v>14.54</v>
      </c>
      <c r="Q157" s="2">
        <f>ROUND(P157/(K157*N157)-1,4)</f>
        <v>0.7906</v>
      </c>
      <c r="R157" t="str">
        <v/>
      </c>
      <c r="S157" t="str">
        <v>2026-10-01 10:41:27 UTC</v>
      </c>
      <c r="T157" t="str">
        <v>Local Line cache</v>
      </c>
      <c r="U157" t="str">
        <v>Review before publishing</v>
      </c>
    </row>
    <row r="158">
      <c r="A158">
        <v>806136</v>
      </c>
      <c r="B158" t="str">
        <v>Roasted Garlic Tomato Sauce</v>
      </c>
      <c r="C158" t="str">
        <v>Sweet Creek</v>
      </c>
      <c r="D158">
        <v>527201</v>
      </c>
      <c r="E158" t="str">
        <v>16 oz</v>
      </c>
      <c r="F158" t="str">
        <v>Herd Share Members</v>
      </c>
      <c r="G158" t="str">
        <v>No</v>
      </c>
      <c r="H158" s="1">
        <v>686.3399999999999</v>
      </c>
      <c r="I158" s="1">
        <v>7.38</v>
      </c>
      <c r="J158" s="1">
        <v>7.38</v>
      </c>
      <c r="K158" s="1">
        <v>5.27</v>
      </c>
      <c r="L158" s="2">
        <v>0.4</v>
      </c>
      <c r="M158" s="2">
        <v>0.40037950664136623</v>
      </c>
      <c r="N158" s="2">
        <v>1</v>
      </c>
      <c r="O158" t="str">
        <v>No</v>
      </c>
      <c r="P158" s="1">
        <f>IF(O158="Yes",J158,ROUND(J158*(1+Model!$B$3),2))</f>
        <v>7.97</v>
      </c>
      <c r="Q158" s="2">
        <f>ROUND(P158/(K158*N158)-1,4)</f>
        <v>0.5123</v>
      </c>
      <c r="R158" t="str">
        <v/>
      </c>
      <c r="S158" t="str">
        <v>2026-10-01 10:41:27 UTC</v>
      </c>
      <c r="T158" t="str">
        <v>Local Line cache</v>
      </c>
      <c r="U158" t="str">
        <v>Review before publishing</v>
      </c>
    </row>
    <row r="159">
      <c r="A159">
        <v>805765</v>
      </c>
      <c r="B159" t="str">
        <v>Frozen Strawberries</v>
      </c>
      <c r="C159" t="str">
        <v>Full Farm CSA</v>
      </c>
      <c r="D159">
        <v>526821</v>
      </c>
      <c r="E159" t="str">
        <v>~1 lbs</v>
      </c>
      <c r="F159" t="str">
        <v>Herd Share Members</v>
      </c>
      <c r="G159" t="str">
        <v>No</v>
      </c>
      <c r="H159" s="1">
        <v>686</v>
      </c>
      <c r="I159" s="1">
        <v>9.8</v>
      </c>
      <c r="J159" s="1">
        <v>9.8</v>
      </c>
      <c r="K159" s="1">
        <v>7</v>
      </c>
      <c r="L159" s="2">
        <v>0.4</v>
      </c>
      <c r="M159" s="2">
        <v>0.40000000000000013</v>
      </c>
      <c r="N159" s="2">
        <v>1</v>
      </c>
      <c r="O159" t="str">
        <v>No</v>
      </c>
      <c r="P159" s="1">
        <f>IF(O159="Yes",J159,ROUND(J159*(1+Model!$B$3),2))</f>
        <v>10.58</v>
      </c>
      <c r="Q159" s="2">
        <f>ROUND(P159/(K159*N159)-1,4)</f>
        <v>0.5114</v>
      </c>
      <c r="R159" t="str">
        <v/>
      </c>
      <c r="S159" t="str">
        <v>2026-10-01 10:41:27 UTC</v>
      </c>
      <c r="T159" t="str">
        <v>Local Line cache</v>
      </c>
      <c r="U159" t="str">
        <v>Review before publishing</v>
      </c>
    </row>
    <row r="160">
      <c r="A160">
        <v>1131458</v>
      </c>
      <c r="B160" t="str">
        <v>Rainer Cherries (WA)</v>
      </c>
      <c r="C160" t="str">
        <v>Organically Grown Company</v>
      </c>
      <c r="D160">
        <v>965791</v>
      </c>
      <c r="E160" t="str">
        <v>1.5 lb. bag</v>
      </c>
      <c r="F160" t="str">
        <v>Herd Share Members</v>
      </c>
      <c r="G160" t="str">
        <v>No</v>
      </c>
      <c r="H160" s="1">
        <v>683.62</v>
      </c>
      <c r="I160" s="1">
        <v>17.99</v>
      </c>
      <c r="J160" s="1">
        <v>17.99</v>
      </c>
      <c r="K160" s="1">
        <v>12.85</v>
      </c>
      <c r="L160" s="2">
        <v>0.4</v>
      </c>
      <c r="M160" s="2">
        <v>0.3999999999999999</v>
      </c>
      <c r="N160" s="2">
        <v>1</v>
      </c>
      <c r="O160" t="str">
        <v>No</v>
      </c>
      <c r="P160" s="1">
        <f>IF(O160="Yes",J160,ROUND(J160*(1+Model!$B$3),2))</f>
        <v>19.43</v>
      </c>
      <c r="Q160" s="2">
        <f>ROUND(P160/(K160*N160)-1,4)</f>
        <v>0.5121</v>
      </c>
      <c r="R160" t="str">
        <v/>
      </c>
      <c r="S160" t="str">
        <v>2026-10-01 10:41:27 UTC</v>
      </c>
      <c r="T160" t="str">
        <v>Local Line cache</v>
      </c>
      <c r="U160" t="str">
        <v>Review before publishing</v>
      </c>
    </row>
    <row r="161">
      <c r="A161">
        <v>805676</v>
      </c>
      <c r="B161" t="str">
        <v>Chicken Part, Hindquarter</v>
      </c>
      <c r="C161" t="str">
        <v>Deck Family Farm</v>
      </c>
      <c r="D161">
        <v>526729</v>
      </c>
      <c r="E161" t="str">
        <v>1.00 - 1.50 lbs</v>
      </c>
      <c r="F161" t="str">
        <v>CSA Members</v>
      </c>
      <c r="G161" t="str">
        <v>Yes</v>
      </c>
      <c r="H161" s="1">
        <v>678.21</v>
      </c>
      <c r="I161" s="1">
        <v>13.46</v>
      </c>
      <c r="J161" s="1">
        <v>13.46</v>
      </c>
      <c r="K161" s="1">
        <v>8.12</v>
      </c>
      <c r="L161" s="2">
        <v>0.6574</v>
      </c>
      <c r="M161" s="2">
        <v>0.6576354679802958</v>
      </c>
      <c r="N161" s="2">
        <v>1</v>
      </c>
      <c r="O161" t="str">
        <v>No</v>
      </c>
      <c r="P161" s="1">
        <f>IF(O161="Yes",J161,ROUND(J161*(1+Model!$B$3),2))</f>
        <v>14.54</v>
      </c>
      <c r="Q161" s="2">
        <f>ROUND(P161/(K161*N161)-1,4)</f>
        <v>0.7906</v>
      </c>
      <c r="R161" t="str">
        <v/>
      </c>
      <c r="S161" t="str">
        <v>2026-10-01T16:20:40.324Z</v>
      </c>
      <c r="T161" t="str">
        <v>Live GET verified</v>
      </c>
      <c r="U161" t="str">
        <v>Review before publishing</v>
      </c>
    </row>
    <row r="162">
      <c r="A162">
        <v>1023367</v>
      </c>
      <c r="B162" t="str">
        <v>Shredded Alpine Cheese Blend, 6oz</v>
      </c>
      <c r="C162" t="str">
        <v>Creamy Cow, LLC</v>
      </c>
      <c r="D162">
        <v>811274</v>
      </c>
      <c r="E162" t="str">
        <v>6 oz bag</v>
      </c>
      <c r="F162" t="str">
        <v>Herd Share Members</v>
      </c>
      <c r="G162" t="str">
        <v>No</v>
      </c>
      <c r="H162" s="1">
        <v>673.14</v>
      </c>
      <c r="I162" s="1">
        <v>15.11</v>
      </c>
      <c r="J162" s="1">
        <v>17.26</v>
      </c>
      <c r="K162" s="1">
        <v>10.79</v>
      </c>
      <c r="L162" s="2">
        <v>0.4</v>
      </c>
      <c r="M162" s="2">
        <v>0.5996292863762747</v>
      </c>
      <c r="N162" s="2">
        <v>1</v>
      </c>
      <c r="O162" t="str">
        <v>No</v>
      </c>
      <c r="P162" s="1">
        <f>IF(O162="Yes",J162,ROUND(J162*(1+Model!$B$3),2))</f>
        <v>18.64</v>
      </c>
      <c r="Q162" s="2">
        <f>ROUND(P162/(K162*N162)-1,4)</f>
        <v>0.7275</v>
      </c>
      <c r="R162" t="str">
        <v>Review</v>
      </c>
      <c r="S162" t="str">
        <v>2026-10-01 10:41:27 UTC</v>
      </c>
      <c r="T162" t="str">
        <v>Local Line cache</v>
      </c>
      <c r="U162" t="str">
        <v>Review local/Local Line price difference before publishing</v>
      </c>
    </row>
    <row r="163">
      <c r="A163">
        <v>805848</v>
      </c>
      <c r="B163" t="str">
        <v>Green Curly Kale</v>
      </c>
      <c r="C163" t="str">
        <v>Little Wings</v>
      </c>
      <c r="D163">
        <v>526906</v>
      </c>
      <c r="E163" t="str">
        <v>each</v>
      </c>
      <c r="F163" t="str">
        <v>Herd Share Members</v>
      </c>
      <c r="G163" t="str">
        <v>Yes</v>
      </c>
      <c r="H163" s="1">
        <v>668.36</v>
      </c>
      <c r="I163" s="1">
        <v>2.8</v>
      </c>
      <c r="J163" s="1">
        <v>2.8</v>
      </c>
      <c r="K163" s="1">
        <v>2</v>
      </c>
      <c r="L163" s="2">
        <v>0.4</v>
      </c>
      <c r="M163" s="2">
        <v>0.3999999999999999</v>
      </c>
      <c r="N163" s="2">
        <v>1</v>
      </c>
      <c r="O163" t="str">
        <v>No</v>
      </c>
      <c r="P163" s="1">
        <f>IF(O163="Yes",J163,ROUND(J163*(1+Model!$B$3),2))</f>
        <v>3.02</v>
      </c>
      <c r="Q163" s="2">
        <f>ROUND(P163/(K163*N163)-1,4)</f>
        <v>0.51</v>
      </c>
      <c r="R163" t="str">
        <v/>
      </c>
      <c r="S163" t="str">
        <v>2026-10-01 10:41:27 UTC</v>
      </c>
      <c r="T163" t="str">
        <v>Local Line cache</v>
      </c>
      <c r="U163" t="str">
        <v>Review before publishing</v>
      </c>
    </row>
    <row r="164">
      <c r="A164">
        <v>913653</v>
      </c>
      <c r="B164" t="str">
        <v>Grass-Fed Organ Blend</v>
      </c>
      <c r="C164" t="str">
        <v>Deck Family Farm's Hyland Artisinal Meats</v>
      </c>
      <c r="D164">
        <v>659189</v>
      </c>
      <c r="E164" t="str">
        <v>1 lb pack</v>
      </c>
      <c r="F164" t="str">
        <v>Herd Share Members</v>
      </c>
      <c r="G164" t="str">
        <v>Yes</v>
      </c>
      <c r="H164" s="1">
        <v>659.54</v>
      </c>
      <c r="I164" s="1">
        <v>13.46</v>
      </c>
      <c r="J164" s="1">
        <v>13.46</v>
      </c>
      <c r="K164" s="1">
        <v>8.12</v>
      </c>
      <c r="L164" s="2">
        <v>0.6574</v>
      </c>
      <c r="M164" s="2">
        <v>0.6576354679802958</v>
      </c>
      <c r="N164" s="2">
        <v>1</v>
      </c>
      <c r="O164" t="str">
        <v>No</v>
      </c>
      <c r="P164" s="1">
        <f>IF(O164="Yes",J164,ROUND(J164*(1+Model!$B$3),2))</f>
        <v>14.54</v>
      </c>
      <c r="Q164" s="2">
        <f>ROUND(P164/(K164*N164)-1,4)</f>
        <v>0.7906</v>
      </c>
      <c r="R164" t="str">
        <v/>
      </c>
      <c r="S164" t="str">
        <v>2026-10-01 10:41:27 UTC</v>
      </c>
      <c r="T164" t="str">
        <v>Local Line cache</v>
      </c>
      <c r="U164" t="str">
        <v>Review before publishing</v>
      </c>
    </row>
    <row r="165">
      <c r="A165">
        <v>1008414</v>
      </c>
      <c r="B165" t="str">
        <v>Heritage Thanksgiving Turkey, Small</v>
      </c>
      <c r="C165" t="str">
        <v>Deck Family Farm</v>
      </c>
      <c r="D165">
        <v>789843</v>
      </c>
      <c r="E165" t="str">
        <v>9 - 12  lbs</v>
      </c>
      <c r="F165" t="str">
        <v>Herd Share Members</v>
      </c>
      <c r="G165" t="str">
        <v>Yes</v>
      </c>
      <c r="H165" s="1">
        <v>659.33</v>
      </c>
      <c r="I165" s="1">
        <v>94.19</v>
      </c>
      <c r="J165" s="1">
        <v>94.19</v>
      </c>
      <c r="K165" s="1">
        <v>56.83</v>
      </c>
      <c r="L165" s="2">
        <v>0.6574</v>
      </c>
      <c r="M165" s="2">
        <v>0.6573992609537216</v>
      </c>
      <c r="N165" s="2">
        <v>1</v>
      </c>
      <c r="O165" t="str">
        <v>No</v>
      </c>
      <c r="P165" s="1">
        <f>IF(O165="Yes",J165,ROUND(J165*(1+Model!$B$3),2))</f>
        <v>101.73</v>
      </c>
      <c r="Q165" s="2">
        <f>ROUND(P165/(K165*N165)-1,4)</f>
        <v>0.7901</v>
      </c>
      <c r="R165" t="str">
        <v/>
      </c>
      <c r="S165" t="str">
        <v>2026-10-01 10:41:27 UTC</v>
      </c>
      <c r="T165" t="str">
        <v>Local Line cache</v>
      </c>
      <c r="U165" t="str">
        <v>Review before publishing</v>
      </c>
    </row>
    <row r="166">
      <c r="A166">
        <v>806124</v>
      </c>
      <c r="B166" t="str">
        <v>Brazil Cerrado Miniero - Dark Roast Coffee Beans</v>
      </c>
      <c r="C166" t="str">
        <v>Radiant Coffee Roasters</v>
      </c>
      <c r="D166">
        <v>527189</v>
      </c>
      <c r="E166" t="str">
        <v>12 oz</v>
      </c>
      <c r="F166" t="str">
        <v>Herd Share Members</v>
      </c>
      <c r="G166" t="str">
        <v>No</v>
      </c>
      <c r="H166" s="1">
        <v>655.1999999999999</v>
      </c>
      <c r="I166" s="1">
        <v>16.8</v>
      </c>
      <c r="J166" s="1">
        <v>16.8</v>
      </c>
      <c r="K166" s="1">
        <v>12</v>
      </c>
      <c r="L166" s="2">
        <v>0.4</v>
      </c>
      <c r="M166" s="2">
        <v>0.40000000000000013</v>
      </c>
      <c r="N166" s="2">
        <v>1</v>
      </c>
      <c r="O166" t="str">
        <v>No</v>
      </c>
      <c r="P166" s="1">
        <f>IF(O166="Yes",J166,ROUND(J166*(1+Model!$B$3),2))</f>
        <v>18.14</v>
      </c>
      <c r="Q166" s="2">
        <f>ROUND(P166/(K166*N166)-1,4)</f>
        <v>0.5117</v>
      </c>
      <c r="R166" t="str">
        <v/>
      </c>
      <c r="S166" t="str">
        <v>2026-09-07 10:42:10 UTC</v>
      </c>
      <c r="T166" t="str">
        <v>Local Line cache</v>
      </c>
      <c r="U166" t="str">
        <v>Review before publishing</v>
      </c>
    </row>
    <row r="167">
      <c r="A167">
        <v>806122</v>
      </c>
      <c r="B167" t="str">
        <v>Organic Sonora Soft White Wheat Flour</v>
      </c>
      <c r="C167" t="str">
        <v>Camas Country Mill</v>
      </c>
      <c r="D167">
        <v>527187</v>
      </c>
      <c r="E167" t="str">
        <v>4 lbs</v>
      </c>
      <c r="F167" t="str">
        <v>Herd Share Members</v>
      </c>
      <c r="G167" t="str">
        <v>Yes</v>
      </c>
      <c r="H167" s="1">
        <v>651.7</v>
      </c>
      <c r="I167" s="1">
        <v>18.62</v>
      </c>
      <c r="J167" s="1">
        <v>18.62</v>
      </c>
      <c r="K167" s="1">
        <v>13.3</v>
      </c>
      <c r="L167" s="2">
        <v>0.4</v>
      </c>
      <c r="M167" s="2">
        <v>0.3999999999999999</v>
      </c>
      <c r="N167" s="2">
        <v>1</v>
      </c>
      <c r="O167" t="str">
        <v>No</v>
      </c>
      <c r="P167" s="1">
        <f>IF(O167="Yes",J167,ROUND(J167*(1+Model!$B$3),2))</f>
        <v>20.11</v>
      </c>
      <c r="Q167" s="2">
        <f>ROUND(P167/(K167*N167)-1,4)</f>
        <v>0.512</v>
      </c>
      <c r="R167" t="str">
        <v/>
      </c>
      <c r="S167" t="str">
        <v>2026-10-01 10:41:27 UTC</v>
      </c>
      <c r="T167" t="str">
        <v>Local Line cache</v>
      </c>
      <c r="U167" t="str">
        <v>Review before publishing</v>
      </c>
    </row>
    <row r="168">
      <c r="A168">
        <v>805880</v>
      </c>
      <c r="B168" t="str">
        <v>Fresh Chives</v>
      </c>
      <c r="C168" t="str">
        <v>Red Tail Growers</v>
      </c>
      <c r="D168">
        <v>526938</v>
      </c>
      <c r="E168" t="str">
        <v>each</v>
      </c>
      <c r="F168" t="str">
        <v>Herd Share Members</v>
      </c>
      <c r="G168" t="str">
        <v>Yes</v>
      </c>
      <c r="H168" s="1">
        <v>642.95</v>
      </c>
      <c r="I168" s="1">
        <v>2.8</v>
      </c>
      <c r="J168" s="1">
        <v>2.8</v>
      </c>
      <c r="K168" s="1">
        <v>2</v>
      </c>
      <c r="L168" s="2">
        <v>0.4</v>
      </c>
      <c r="M168" s="2">
        <v>0.3999999999999999</v>
      </c>
      <c r="N168" s="2">
        <v>1</v>
      </c>
      <c r="O168" t="str">
        <v>No</v>
      </c>
      <c r="P168" s="1">
        <f>IF(O168="Yes",J168,ROUND(J168*(1+Model!$B$3),2))</f>
        <v>3.02</v>
      </c>
      <c r="Q168" s="2">
        <f>ROUND(P168/(K168*N168)-1,4)</f>
        <v>0.51</v>
      </c>
      <c r="R168" t="str">
        <v/>
      </c>
      <c r="S168" t="str">
        <v>2026-10-01 10:41:27 UTC</v>
      </c>
      <c r="T168" t="str">
        <v>Local Line cache</v>
      </c>
      <c r="U168" t="str">
        <v>Review before publishing</v>
      </c>
    </row>
    <row r="169">
      <c r="A169">
        <v>805925</v>
      </c>
      <c r="B169" t="str">
        <v>Green Scallions</v>
      </c>
      <c r="C169" t="str">
        <v>Camas Swale Farm</v>
      </c>
      <c r="D169">
        <v>526985</v>
      </c>
      <c r="E169" t="str">
        <v>each</v>
      </c>
      <c r="F169" t="str">
        <v>Herd Share Members</v>
      </c>
      <c r="G169" t="str">
        <v>No</v>
      </c>
      <c r="H169" s="1">
        <v>635.6</v>
      </c>
      <c r="I169" s="1">
        <v>2.8</v>
      </c>
      <c r="J169" s="1">
        <v>2.8</v>
      </c>
      <c r="K169" s="1">
        <v>2</v>
      </c>
      <c r="L169" s="2">
        <v>0.4</v>
      </c>
      <c r="M169" s="2">
        <v>0.3999999999999999</v>
      </c>
      <c r="N169" s="2">
        <v>1</v>
      </c>
      <c r="O169" t="str">
        <v>No</v>
      </c>
      <c r="P169" s="1">
        <f>IF(O169="Yes",J169,ROUND(J169*(1+Model!$B$3),2))</f>
        <v>3.02</v>
      </c>
      <c r="Q169" s="2">
        <f>ROUND(P169/(K169*N169)-1,4)</f>
        <v>0.51</v>
      </c>
      <c r="R169" t="str">
        <v/>
      </c>
      <c r="S169" t="str">
        <v>2026-10-01 10:41:27 UTC</v>
      </c>
      <c r="T169" t="str">
        <v>Local Line cache</v>
      </c>
      <c r="U169" t="str">
        <v>Review before publishing</v>
      </c>
    </row>
    <row r="170">
      <c r="A170">
        <v>806129</v>
      </c>
      <c r="B170" t="str">
        <v>Pardina Brown Lentils</v>
      </c>
      <c r="C170" t="str">
        <v>Camas Country Mill</v>
      </c>
      <c r="D170">
        <v>527194</v>
      </c>
      <c r="E170" t="str">
        <v>3 lbs</v>
      </c>
      <c r="F170" t="str">
        <v>Herd Share Members</v>
      </c>
      <c r="G170" t="str">
        <v>Yes</v>
      </c>
      <c r="H170" s="1">
        <v>633.9200000000001</v>
      </c>
      <c r="I170" s="1">
        <v>15.12</v>
      </c>
      <c r="J170" s="1">
        <v>15.12</v>
      </c>
      <c r="K170" s="1">
        <v>10.8</v>
      </c>
      <c r="L170" s="2">
        <v>0.4</v>
      </c>
      <c r="M170" s="2">
        <v>0.3999999999999999</v>
      </c>
      <c r="N170" s="2">
        <v>1</v>
      </c>
      <c r="O170" t="str">
        <v>No</v>
      </c>
      <c r="P170" s="1">
        <f>IF(O170="Yes",J170,ROUND(J170*(1+Model!$B$3),2))</f>
        <v>16.33</v>
      </c>
      <c r="Q170" s="2">
        <f>ROUND(P170/(K170*N170)-1,4)</f>
        <v>0.512</v>
      </c>
      <c r="R170" t="str">
        <v/>
      </c>
      <c r="S170" t="str">
        <v>2026-10-01 10:41:27 UTC</v>
      </c>
      <c r="T170" t="str">
        <v>Local Line cache</v>
      </c>
      <c r="U170" t="str">
        <v>Review before publishing</v>
      </c>
    </row>
    <row r="171">
      <c r="A171">
        <v>805900</v>
      </c>
      <c r="B171" t="str">
        <v>Parsnips</v>
      </c>
      <c r="C171" t="str">
        <v>Organically Grown Company</v>
      </c>
      <c r="D171">
        <v>526958</v>
      </c>
      <c r="E171" t="str">
        <v>1 lb</v>
      </c>
      <c r="F171" t="str">
        <v>Herd Share Members</v>
      </c>
      <c r="G171" t="str">
        <v>No</v>
      </c>
      <c r="H171" s="1">
        <v>633.5</v>
      </c>
      <c r="I171" s="1">
        <v>3.5</v>
      </c>
      <c r="J171" s="1">
        <v>3.5</v>
      </c>
      <c r="K171" s="1">
        <v>2.5</v>
      </c>
      <c r="L171" s="2">
        <v>0.4</v>
      </c>
      <c r="M171" s="2">
        <v>0.3999999999999999</v>
      </c>
      <c r="N171" s="2">
        <v>1</v>
      </c>
      <c r="O171" t="str">
        <v>No</v>
      </c>
      <c r="P171" s="1">
        <f>IF(O171="Yes",J171,ROUND(J171*(1+Model!$B$3),2))</f>
        <v>3.78</v>
      </c>
      <c r="Q171" s="2">
        <f>ROUND(P171/(K171*N171)-1,4)</f>
        <v>0.512</v>
      </c>
      <c r="R171" t="str">
        <v/>
      </c>
      <c r="S171" t="str">
        <v>2026-10-01 10:41:27 UTC</v>
      </c>
      <c r="T171" t="str">
        <v>Local Line cache</v>
      </c>
      <c r="U171" t="str">
        <v>Review before publishing</v>
      </c>
    </row>
    <row r="172">
      <c r="A172">
        <v>816472</v>
      </c>
      <c r="B172" t="str">
        <v>Heritage Turkeys, Large</v>
      </c>
      <c r="C172" t="str">
        <v>Deck Family Farm</v>
      </c>
      <c r="D172">
        <v>538956</v>
      </c>
      <c r="E172" t="str">
        <v>14.01 - 16.00  lbs</v>
      </c>
      <c r="F172" t="str">
        <v>Herd Share Members</v>
      </c>
      <c r="G172" t="str">
        <v>No</v>
      </c>
      <c r="H172" s="1">
        <v>627.9</v>
      </c>
      <c r="I172" s="1">
        <v>125.58</v>
      </c>
      <c r="J172" s="1">
        <v>125.58</v>
      </c>
      <c r="K172" s="1">
        <v>75.77</v>
      </c>
      <c r="L172" s="2">
        <v>0.6574</v>
      </c>
      <c r="M172" s="2">
        <v>0.6573841889930052</v>
      </c>
      <c r="N172" s="2">
        <v>1</v>
      </c>
      <c r="O172" t="str">
        <v>No</v>
      </c>
      <c r="P172" s="1">
        <f>IF(O172="Yes",J172,ROUND(J172*(1+Model!$B$3),2))</f>
        <v>135.63</v>
      </c>
      <c r="Q172" s="2">
        <f>ROUND(P172/(K172*N172)-1,4)</f>
        <v>0.79</v>
      </c>
      <c r="R172" t="str">
        <v/>
      </c>
      <c r="S172" t="str">
        <v>2026-10-01 10:41:27 UTC</v>
      </c>
      <c r="T172" t="str">
        <v>Local Line cache</v>
      </c>
      <c r="U172" t="str">
        <v>Review before publishing</v>
      </c>
    </row>
    <row r="173">
      <c r="A173">
        <v>806159</v>
      </c>
      <c r="B173" t="str">
        <v>Raw Walnuts, 1 lb</v>
      </c>
      <c r="C173" t="str">
        <v>Deck Family Farm</v>
      </c>
      <c r="D173">
        <v>527225</v>
      </c>
      <c r="E173" t="str">
        <v>1 lb</v>
      </c>
      <c r="F173" t="str">
        <v>Herd Share Members</v>
      </c>
      <c r="G173" t="str">
        <v>No</v>
      </c>
      <c r="H173" s="1">
        <v>627.76</v>
      </c>
      <c r="I173" s="1">
        <v>22.42</v>
      </c>
      <c r="J173" s="1">
        <v>22.42</v>
      </c>
      <c r="K173" s="1">
        <v>13.53</v>
      </c>
      <c r="L173" s="2">
        <v>0.6574</v>
      </c>
      <c r="M173" s="2">
        <v>0.657058388765706</v>
      </c>
      <c r="N173" s="2">
        <v>1</v>
      </c>
      <c r="O173" t="str">
        <v>No</v>
      </c>
      <c r="P173" s="1">
        <f>IF(O173="Yes",J173,ROUND(J173*(1+Model!$B$3),2))</f>
        <v>24.21</v>
      </c>
      <c r="Q173" s="2">
        <f>ROUND(P173/(K173*N173)-1,4)</f>
        <v>0.7894</v>
      </c>
      <c r="R173" t="str">
        <v/>
      </c>
      <c r="S173" t="str">
        <v>2026-10-01 10:41:27 UTC</v>
      </c>
      <c r="T173" t="str">
        <v>Local Line cache</v>
      </c>
      <c r="U173" t="str">
        <v>Review before publishing</v>
      </c>
    </row>
    <row r="174">
      <c r="A174">
        <v>900152</v>
      </c>
      <c r="B174" t="str">
        <v>Garbanzo Beans/ Chickpeas, Organic</v>
      </c>
      <c r="C174" t="str">
        <v>Camas Country Mill</v>
      </c>
      <c r="D174">
        <v>642166</v>
      </c>
      <c r="E174" t="str">
        <v>3 lbs</v>
      </c>
      <c r="F174" t="str">
        <v>Herd Share Members</v>
      </c>
      <c r="G174" t="str">
        <v>No</v>
      </c>
      <c r="H174" s="1">
        <v>621.6</v>
      </c>
      <c r="I174" s="1">
        <v>16.8</v>
      </c>
      <c r="J174" s="1">
        <v>16.8</v>
      </c>
      <c r="K174" s="1">
        <v>12</v>
      </c>
      <c r="L174" s="2">
        <v>0.4</v>
      </c>
      <c r="M174" s="2">
        <v>0.40000000000000013</v>
      </c>
      <c r="N174" s="2">
        <v>1</v>
      </c>
      <c r="O174" t="str">
        <v>No</v>
      </c>
      <c r="P174" s="1">
        <f>IF(O174="Yes",J174,ROUND(J174*(1+Model!$B$3),2))</f>
        <v>18.14</v>
      </c>
      <c r="Q174" s="2">
        <f>ROUND(P174/(K174*N174)-1,4)</f>
        <v>0.5117</v>
      </c>
      <c r="R174" t="str">
        <v/>
      </c>
      <c r="S174" t="str">
        <v>2026-10-01 10:41:27 UTC</v>
      </c>
      <c r="T174" t="str">
        <v>Local Line cache</v>
      </c>
      <c r="U174" t="str">
        <v>Review before publishing</v>
      </c>
    </row>
    <row r="175">
      <c r="A175">
        <v>990715</v>
      </c>
      <c r="B175" t="str">
        <v>Live Culture Yogurt, 8oz</v>
      </c>
      <c r="C175" t="str">
        <v>Creamy Cow, LLC</v>
      </c>
      <c r="D175">
        <v>762991</v>
      </c>
      <c r="E175" t="str">
        <v>8 oz</v>
      </c>
      <c r="F175" t="str">
        <v>Herd Share Members</v>
      </c>
      <c r="G175" t="str">
        <v>Yes</v>
      </c>
      <c r="H175" s="1">
        <v>621.6</v>
      </c>
      <c r="I175" s="1">
        <v>8.4</v>
      </c>
      <c r="J175" s="1">
        <v>8.4</v>
      </c>
      <c r="K175" s="1">
        <v>6</v>
      </c>
      <c r="L175" s="2">
        <v>0.4</v>
      </c>
      <c r="M175" s="2">
        <v>0.40000000000000013</v>
      </c>
      <c r="N175" s="2">
        <v>1</v>
      </c>
      <c r="O175" t="str">
        <v>No</v>
      </c>
      <c r="P175" s="1">
        <f>IF(O175="Yes",J175,ROUND(J175*(1+Model!$B$3),2))</f>
        <v>9.07</v>
      </c>
      <c r="Q175" s="2">
        <f>ROUND(P175/(K175*N175)-1,4)</f>
        <v>0.5117</v>
      </c>
      <c r="R175" t="str">
        <v/>
      </c>
      <c r="S175" t="str">
        <v>2026-10-01 10:41:27 UTC</v>
      </c>
      <c r="T175" t="str">
        <v>Local Line cache</v>
      </c>
      <c r="U175" t="str">
        <v>Review before publishing</v>
      </c>
    </row>
    <row r="176">
      <c r="A176">
        <v>925430</v>
      </c>
      <c r="B176" t="str">
        <v>Radiant Breakfast Blend - Light Roast Coffee Beans</v>
      </c>
      <c r="C176" t="str">
        <v>Radiant Coffee Roasters</v>
      </c>
      <c r="D176">
        <v>672999</v>
      </c>
      <c r="E176" t="str">
        <v>12 oz</v>
      </c>
      <c r="F176" t="str">
        <v>Herd Share Members</v>
      </c>
      <c r="G176" t="str">
        <v>Yes</v>
      </c>
      <c r="H176" s="1">
        <v>621.5999999999999</v>
      </c>
      <c r="I176" s="1">
        <v>16.8</v>
      </c>
      <c r="J176" s="1">
        <v>16.8</v>
      </c>
      <c r="K176" s="1">
        <v>12</v>
      </c>
      <c r="L176" s="2">
        <v>0.4</v>
      </c>
      <c r="M176" s="2">
        <v>0.40000000000000013</v>
      </c>
      <c r="N176" s="2">
        <v>1</v>
      </c>
      <c r="O176" t="str">
        <v>No</v>
      </c>
      <c r="P176" s="1">
        <f>IF(O176="Yes",J176,ROUND(J176*(1+Model!$B$3),2))</f>
        <v>18.14</v>
      </c>
      <c r="Q176" s="2">
        <f>ROUND(P176/(K176*N176)-1,4)</f>
        <v>0.5117</v>
      </c>
      <c r="R176" t="str">
        <v/>
      </c>
      <c r="S176" t="str">
        <v>2026-10-01 10:41:27 UTC</v>
      </c>
      <c r="T176" t="str">
        <v>Local Line cache</v>
      </c>
      <c r="U176" t="str">
        <v>Review before publishing</v>
      </c>
    </row>
    <row r="177">
      <c r="A177">
        <v>805688</v>
      </c>
      <c r="B177" t="str">
        <v>Natural Ground Beef</v>
      </c>
      <c r="C177" t="str">
        <v>Deck Family Farm</v>
      </c>
      <c r="D177">
        <v>526741</v>
      </c>
      <c r="E177" t="str">
        <v>1 lbs</v>
      </c>
      <c r="F177" t="str">
        <v>Guest Basket</v>
      </c>
      <c r="G177" t="str">
        <v>Yes</v>
      </c>
      <c r="H177" s="1">
        <v>614.51</v>
      </c>
      <c r="I177" s="1">
        <v>10.76</v>
      </c>
      <c r="J177" s="1">
        <v>10.76</v>
      </c>
      <c r="K177" s="1">
        <v>6.49</v>
      </c>
      <c r="L177" s="2">
        <v>0.6574</v>
      </c>
      <c r="M177" s="2">
        <v>0.6579352850539291</v>
      </c>
      <c r="N177" s="2">
        <v>1</v>
      </c>
      <c r="O177" t="str">
        <v>No</v>
      </c>
      <c r="P177" s="1">
        <f>IF(O177="Yes",J177,ROUND(J177*(1+Model!$B$3),2))</f>
        <v>11.62</v>
      </c>
      <c r="Q177" s="2">
        <f>ROUND(P177/(K177*N177)-1,4)</f>
        <v>0.7904</v>
      </c>
      <c r="R177" t="str">
        <v/>
      </c>
      <c r="S177" t="str">
        <v>2026-10-01T16:20:40.005Z</v>
      </c>
      <c r="T177" t="str">
        <v>Live GET verified</v>
      </c>
      <c r="U177" t="str">
        <v>Review before publishing</v>
      </c>
    </row>
    <row r="178">
      <c r="A178">
        <v>816905</v>
      </c>
      <c r="B178" t="str">
        <v>Cajun Chaurice Sausage Links</v>
      </c>
      <c r="C178" t="str">
        <v>Deck Family Farm's Hyland Artisinal Meats</v>
      </c>
      <c r="D178">
        <v>539546</v>
      </c>
      <c r="E178" t="str">
        <v>4 links/ pack 14 oz pack</v>
      </c>
      <c r="F178" t="str">
        <v>Herd Share Members</v>
      </c>
      <c r="G178" t="str">
        <v>Yes</v>
      </c>
      <c r="H178" s="1">
        <v>609.62</v>
      </c>
      <c r="I178" s="1">
        <v>17.93</v>
      </c>
      <c r="J178" s="1">
        <v>17.93</v>
      </c>
      <c r="K178" s="1">
        <v>10.82</v>
      </c>
      <c r="L178" s="2">
        <v>0.6574</v>
      </c>
      <c r="M178" s="2">
        <v>0.6571164510166358</v>
      </c>
      <c r="N178" s="2">
        <v>1</v>
      </c>
      <c r="O178" t="str">
        <v>No</v>
      </c>
      <c r="P178" s="1">
        <f>IF(O178="Yes",J178,ROUND(J178*(1+Model!$B$3),2))</f>
        <v>19.36</v>
      </c>
      <c r="Q178" s="2">
        <f>ROUND(P178/(K178*N178)-1,4)</f>
        <v>0.7893</v>
      </c>
      <c r="R178" t="str">
        <v/>
      </c>
      <c r="S178" t="str">
        <v>2026-10-01 10:41:27 UTC</v>
      </c>
      <c r="T178" t="str">
        <v>Local Line cache</v>
      </c>
      <c r="U178" t="str">
        <v>Review before publishing</v>
      </c>
    </row>
    <row r="179">
      <c r="A179">
        <v>928530</v>
      </c>
      <c r="B179" t="str">
        <v>Gold Beets</v>
      </c>
      <c r="C179" t="str">
        <v>Organically Grown Company</v>
      </c>
      <c r="D179">
        <v>676674</v>
      </c>
      <c r="E179" t="str">
        <v>lb</v>
      </c>
      <c r="F179" t="str">
        <v>Herd Share Members</v>
      </c>
      <c r="G179" t="str">
        <v>No</v>
      </c>
      <c r="H179" s="1">
        <v>609.28</v>
      </c>
      <c r="I179" s="1">
        <v>2.24</v>
      </c>
      <c r="J179" s="1">
        <v>2.24</v>
      </c>
      <c r="K179" s="1">
        <v>1.6</v>
      </c>
      <c r="L179" s="2">
        <v>0.4</v>
      </c>
      <c r="M179" s="2">
        <v>0.40000000000000013</v>
      </c>
      <c r="N179" s="2">
        <v>1</v>
      </c>
      <c r="O179" t="str">
        <v>No</v>
      </c>
      <c r="P179" s="1">
        <f>IF(O179="Yes",J179,ROUND(J179*(1+Model!$B$3),2))</f>
        <v>2.42</v>
      </c>
      <c r="Q179" s="2">
        <f>ROUND(P179/(K179*N179)-1,4)</f>
        <v>0.5125</v>
      </c>
      <c r="R179" t="str">
        <v/>
      </c>
      <c r="S179" t="str">
        <v>2026-10-01 10:41:27 UTC</v>
      </c>
      <c r="T179" t="str">
        <v>Local Line cache</v>
      </c>
      <c r="U179" t="str">
        <v>Review before publishing</v>
      </c>
    </row>
    <row r="180">
      <c r="A180">
        <v>806065</v>
      </c>
      <c r="B180" t="str">
        <v>Gluten Free Seven Layer Cookie</v>
      </c>
      <c r="C180" t="str">
        <v>Elegant Elephant Baking Co.</v>
      </c>
      <c r="D180">
        <v>527128</v>
      </c>
      <c r="E180" t="str">
        <v>each</v>
      </c>
      <c r="F180" t="str">
        <v>Herd Share Members</v>
      </c>
      <c r="G180" t="str">
        <v>Yes</v>
      </c>
      <c r="H180" s="1">
        <v>609</v>
      </c>
      <c r="I180" s="1">
        <v>3.5</v>
      </c>
      <c r="J180" s="1">
        <v>3.5</v>
      </c>
      <c r="K180" s="1">
        <v>2.5</v>
      </c>
      <c r="L180" s="2">
        <v>0.4</v>
      </c>
      <c r="M180" s="2">
        <v>0.3999999999999999</v>
      </c>
      <c r="N180" s="2">
        <v>1</v>
      </c>
      <c r="O180" t="str">
        <v>No</v>
      </c>
      <c r="P180" s="1">
        <f>IF(O180="Yes",J180,ROUND(J180*(1+Model!$B$3),2))</f>
        <v>3.78</v>
      </c>
      <c r="Q180" s="2">
        <f>ROUND(P180/(K180*N180)-1,4)</f>
        <v>0.512</v>
      </c>
      <c r="R180" t="str">
        <v/>
      </c>
      <c r="S180" t="str">
        <v>2026-10-01 10:41:27 UTC</v>
      </c>
      <c r="T180" t="str">
        <v>Local Line cache</v>
      </c>
      <c r="U180" t="str">
        <v>Review before publishing</v>
      </c>
    </row>
    <row r="181">
      <c r="A181">
        <v>1018719</v>
      </c>
      <c r="B181" t="str">
        <v>Radiant Roasters Chiapas Mexico Light Roast Coffee Beans</v>
      </c>
      <c r="C181" t="str">
        <v>Radiant Coffee Roasters</v>
      </c>
      <c r="D181">
        <v>804433</v>
      </c>
      <c r="E181" t="str">
        <v>12 oz bag</v>
      </c>
      <c r="F181" t="str">
        <v>Herd Share Members</v>
      </c>
      <c r="G181" t="str">
        <v>No</v>
      </c>
      <c r="H181" s="1">
        <v>604.8000000000001</v>
      </c>
      <c r="I181" s="1">
        <v>16.8</v>
      </c>
      <c r="J181" s="1">
        <v>16.8</v>
      </c>
      <c r="K181" s="1">
        <v>12</v>
      </c>
      <c r="L181" s="2">
        <v>0.4</v>
      </c>
      <c r="M181" s="2">
        <v>0.40000000000000013</v>
      </c>
      <c r="N181" s="2">
        <v>1</v>
      </c>
      <c r="O181" t="str">
        <v>No</v>
      </c>
      <c r="P181" s="1">
        <f>IF(O181="Yes",J181,ROUND(J181*(1+Model!$B$3),2))</f>
        <v>18.14</v>
      </c>
      <c r="Q181" s="2">
        <f>ROUND(P181/(K181*N181)-1,4)</f>
        <v>0.5117</v>
      </c>
      <c r="R181" t="str">
        <v/>
      </c>
      <c r="S181" t="str">
        <v>2026-10-01 10:41:27 UTC</v>
      </c>
      <c r="T181" t="str">
        <v>Local Line cache</v>
      </c>
      <c r="U181" t="str">
        <v>Review before publishing</v>
      </c>
    </row>
    <row r="182">
      <c r="A182">
        <v>894282</v>
      </c>
      <c r="B182" t="str">
        <v>Skirt Steak, Small</v>
      </c>
      <c r="C182" t="str">
        <v>Deck Family Farm</v>
      </c>
      <c r="D182">
        <v>634545</v>
      </c>
      <c r="E182" t="str">
        <v>Small, 0.40 - 0.79 lbs</v>
      </c>
      <c r="F182" t="str">
        <v>Herd Share Members</v>
      </c>
      <c r="G182" t="str">
        <v>Yes</v>
      </c>
      <c r="H182" s="1">
        <v>596.41</v>
      </c>
      <c r="I182" s="1">
        <v>13.87</v>
      </c>
      <c r="J182" s="1">
        <v>13.87</v>
      </c>
      <c r="K182" s="1">
        <v>8.37</v>
      </c>
      <c r="L182" s="2">
        <v>0.6574</v>
      </c>
      <c r="M182" s="2">
        <v>0.6571087216248508</v>
      </c>
      <c r="N182" s="2">
        <v>1</v>
      </c>
      <c r="O182" t="str">
        <v>No</v>
      </c>
      <c r="P182" s="1">
        <f>IF(O182="Yes",J182,ROUND(J182*(1+Model!$B$3),2))</f>
        <v>14.98</v>
      </c>
      <c r="Q182" s="2">
        <f>ROUND(P182/(K182*N182)-1,4)</f>
        <v>0.7897</v>
      </c>
      <c r="R182" t="str">
        <v/>
      </c>
      <c r="S182" t="str">
        <v>2026-10-01 10:41:27 UTC</v>
      </c>
      <c r="T182" t="str">
        <v>Local Line cache</v>
      </c>
      <c r="U182" t="str">
        <v>Review before publishing</v>
      </c>
    </row>
    <row r="183">
      <c r="A183">
        <v>1108431</v>
      </c>
      <c r="B183" t="str">
        <v>Cilantro</v>
      </c>
      <c r="C183" t="str">
        <v>Camas Swale Farm</v>
      </c>
      <c r="D183">
        <v>927192</v>
      </c>
      <c r="E183" t="str">
        <v>bu</v>
      </c>
      <c r="F183" t="str">
        <v>Herd Share Members</v>
      </c>
      <c r="G183" t="str">
        <v>No</v>
      </c>
      <c r="H183" s="1">
        <v>594.3</v>
      </c>
      <c r="I183" s="1">
        <v>2.8</v>
      </c>
      <c r="J183" s="1">
        <v>2.8</v>
      </c>
      <c r="K183" s="1">
        <v>2</v>
      </c>
      <c r="L183" s="2">
        <v>0.4</v>
      </c>
      <c r="M183" s="2">
        <v>0.3999999999999999</v>
      </c>
      <c r="N183" s="2">
        <v>1</v>
      </c>
      <c r="O183" t="str">
        <v>No</v>
      </c>
      <c r="P183" s="1">
        <f>IF(O183="Yes",J183,ROUND(J183*(1+Model!$B$3),2))</f>
        <v>3.02</v>
      </c>
      <c r="Q183" s="2">
        <f>ROUND(P183/(K183*N183)-1,4)</f>
        <v>0.51</v>
      </c>
      <c r="R183" t="str">
        <v/>
      </c>
      <c r="S183" t="str">
        <v>2026-10-01 10:41:27 UTC</v>
      </c>
      <c r="T183" t="str">
        <v>Local Line cache</v>
      </c>
      <c r="U183" t="str">
        <v>Review before publishing</v>
      </c>
    </row>
    <row r="184">
      <c r="A184">
        <v>805872</v>
      </c>
      <c r="B184" t="str">
        <v>Celery</v>
      </c>
      <c r="C184" t="str">
        <v>Camas Swale Farm</v>
      </c>
      <c r="D184">
        <v>526930</v>
      </c>
      <c r="E184" t="str">
        <v>each</v>
      </c>
      <c r="F184" t="str">
        <v>Herd Share Members</v>
      </c>
      <c r="G184" t="str">
        <v>No</v>
      </c>
      <c r="H184" s="1">
        <v>592.2</v>
      </c>
      <c r="I184" s="1">
        <v>3.5</v>
      </c>
      <c r="J184" s="1">
        <v>3.5</v>
      </c>
      <c r="K184" s="1">
        <v>2.5</v>
      </c>
      <c r="L184" s="2">
        <v>0.4</v>
      </c>
      <c r="M184" s="2">
        <v>0.3999999999999999</v>
      </c>
      <c r="N184" s="2">
        <v>1</v>
      </c>
      <c r="O184" t="str">
        <v>No</v>
      </c>
      <c r="P184" s="1">
        <f>IF(O184="Yes",J184,ROUND(J184*(1+Model!$B$3),2))</f>
        <v>3.78</v>
      </c>
      <c r="Q184" s="2">
        <f>ROUND(P184/(K184*N184)-1,4)</f>
        <v>0.512</v>
      </c>
      <c r="R184" t="str">
        <v/>
      </c>
      <c r="S184" t="str">
        <v>2026-10-01 10:41:27 UTC</v>
      </c>
      <c r="T184" t="str">
        <v>Local Line cache</v>
      </c>
      <c r="U184" t="str">
        <v>Review before publishing</v>
      </c>
    </row>
    <row r="185">
      <c r="A185">
        <v>805719</v>
      </c>
      <c r="B185" t="str">
        <v>Pastrami, Sliced</v>
      </c>
      <c r="C185" t="str">
        <v>Deck Family Farm</v>
      </c>
      <c r="D185">
        <v>526772</v>
      </c>
      <c r="E185" t="str">
        <v>8 oz</v>
      </c>
      <c r="F185" t="str">
        <v>Herd Share Members</v>
      </c>
      <c r="G185" t="str">
        <v>Yes</v>
      </c>
      <c r="H185" s="1">
        <v>591.6899999999999</v>
      </c>
      <c r="I185" s="1">
        <v>17.93</v>
      </c>
      <c r="J185" s="1">
        <v>17.93</v>
      </c>
      <c r="K185" s="1">
        <v>10.82</v>
      </c>
      <c r="L185" s="2">
        <v>0.6574</v>
      </c>
      <c r="M185" s="2">
        <v>0.6571164510166358</v>
      </c>
      <c r="N185" s="2">
        <v>1</v>
      </c>
      <c r="O185" t="str">
        <v>No</v>
      </c>
      <c r="P185" s="1">
        <f>IF(O185="Yes",J185,ROUND(J185*(1+Model!$B$3),2))</f>
        <v>19.36</v>
      </c>
      <c r="Q185" s="2">
        <f>ROUND(P185/(K185*N185)-1,4)</f>
        <v>0.7893</v>
      </c>
      <c r="R185" t="str">
        <v/>
      </c>
      <c r="S185" t="str">
        <v>2026-10-01 10:41:27 UTC</v>
      </c>
      <c r="T185" t="str">
        <v>Local Line cache</v>
      </c>
      <c r="U185" t="str">
        <v>Review before publishing</v>
      </c>
    </row>
    <row r="186">
      <c r="A186">
        <v>806041</v>
      </c>
      <c r="B186" t="str">
        <v>Gluten Free Cinnamon Roll Pan</v>
      </c>
      <c r="C186" t="str">
        <v>Elegant Elephant Baking Co.</v>
      </c>
      <c r="D186">
        <v>527105</v>
      </c>
      <c r="E186" t="str">
        <v>6"</v>
      </c>
      <c r="F186" t="str">
        <v>Herd Share Members</v>
      </c>
      <c r="G186" t="str">
        <v>Yes</v>
      </c>
      <c r="H186" s="1">
        <v>562.8000000000001</v>
      </c>
      <c r="I186" s="1">
        <v>8.4</v>
      </c>
      <c r="J186" s="1">
        <v>8.4</v>
      </c>
      <c r="K186" s="1">
        <v>6</v>
      </c>
      <c r="L186" s="2">
        <v>0.4</v>
      </c>
      <c r="M186" s="2">
        <v>0.40000000000000013</v>
      </c>
      <c r="N186" s="2">
        <v>1</v>
      </c>
      <c r="O186" t="str">
        <v>No</v>
      </c>
      <c r="P186" s="1">
        <f>IF(O186="Yes",J186,ROUND(J186*(1+Model!$B$3),2))</f>
        <v>9.07</v>
      </c>
      <c r="Q186" s="2">
        <f>ROUND(P186/(K186*N186)-1,4)</f>
        <v>0.5117</v>
      </c>
      <c r="R186" t="str">
        <v/>
      </c>
      <c r="S186" t="str">
        <v>2026-10-01 10:41:27 UTC</v>
      </c>
      <c r="T186" t="str">
        <v>Local Line cache</v>
      </c>
      <c r="U186" t="str">
        <v>Review before publishing</v>
      </c>
    </row>
    <row r="187">
      <c r="A187">
        <v>879550</v>
      </c>
      <c r="B187" t="str">
        <v>Baby Bok Choi</v>
      </c>
      <c r="C187" t="str">
        <v>Red Tail Growers</v>
      </c>
      <c r="D187">
        <v>615271</v>
      </c>
      <c r="E187" t="str">
        <v>Bunch</v>
      </c>
      <c r="F187" t="str">
        <v>Herd Share Members</v>
      </c>
      <c r="G187" t="str">
        <v>No</v>
      </c>
      <c r="H187" s="1">
        <v>554.4</v>
      </c>
      <c r="I187" s="1">
        <v>2.8</v>
      </c>
      <c r="J187" s="1">
        <v>2.8</v>
      </c>
      <c r="K187" s="1">
        <v>2</v>
      </c>
      <c r="L187" s="2">
        <v>0.4</v>
      </c>
      <c r="M187" s="2">
        <v>0.3999999999999999</v>
      </c>
      <c r="N187" s="2">
        <v>1</v>
      </c>
      <c r="O187" t="str">
        <v>No</v>
      </c>
      <c r="P187" s="1">
        <f>IF(O187="Yes",J187,ROUND(J187*(1+Model!$B$3),2))</f>
        <v>3.02</v>
      </c>
      <c r="Q187" s="2">
        <f>ROUND(P187/(K187*N187)-1,4)</f>
        <v>0.51</v>
      </c>
      <c r="R187" t="str">
        <v/>
      </c>
      <c r="S187" t="str">
        <v>2026-10-01 10:41:27 UTC</v>
      </c>
      <c r="T187" t="str">
        <v>Local Line cache</v>
      </c>
      <c r="U187" t="str">
        <v>Review before publishing</v>
      </c>
    </row>
    <row r="188">
      <c r="A188">
        <v>894793</v>
      </c>
      <c r="B188" t="str">
        <v>Flavor Infused Olive Oil- Garlic 250mL</v>
      </c>
      <c r="C188" t="str">
        <v>River Ranch Oregon Olive OIl</v>
      </c>
      <c r="D188">
        <v>635200</v>
      </c>
      <c r="E188" t="str">
        <v>250mL</v>
      </c>
      <c r="F188" t="str">
        <v>Herd Share Members</v>
      </c>
      <c r="G188" t="str">
        <v>No</v>
      </c>
      <c r="H188" s="1">
        <v>553.14</v>
      </c>
      <c r="I188" s="1">
        <v>30.73</v>
      </c>
      <c r="J188" s="1">
        <v>30.73</v>
      </c>
      <c r="K188" s="1">
        <v>21.95</v>
      </c>
      <c r="L188" s="2">
        <v>0.4</v>
      </c>
      <c r="M188" s="2">
        <v>0.40000000000000013</v>
      </c>
      <c r="N188" s="2">
        <v>1</v>
      </c>
      <c r="O188" t="str">
        <v>No</v>
      </c>
      <c r="P188" s="1">
        <f>IF(O188="Yes",J188,ROUND(J188*(1+Model!$B$3),2))</f>
        <v>33.19</v>
      </c>
      <c r="Q188" s="2">
        <f>ROUND(P188/(K188*N188)-1,4)</f>
        <v>0.5121</v>
      </c>
      <c r="R188" t="str">
        <v/>
      </c>
      <c r="S188" t="str">
        <v>2026-10-01 10:41:27 UTC</v>
      </c>
      <c r="T188" t="str">
        <v>Local Line cache</v>
      </c>
      <c r="U188" t="str">
        <v>Review before publishing</v>
      </c>
    </row>
    <row r="189">
      <c r="A189">
        <v>866256</v>
      </c>
      <c r="B189" t="str">
        <v>Henni Penni Hispanico Cheese, 4 Month Aged, 4.8-5.8 oz</v>
      </c>
      <c r="C189" t="str">
        <v>Creamy Cow, LLC</v>
      </c>
      <c r="D189">
        <v>596901</v>
      </c>
      <c r="E189" t="str">
        <v>4.8-5.8 oz</v>
      </c>
      <c r="F189" t="str">
        <v>Herd Share Members</v>
      </c>
      <c r="G189" t="str">
        <v>No</v>
      </c>
      <c r="H189" s="1">
        <v>548.04</v>
      </c>
      <c r="I189" s="1">
        <v>12.57</v>
      </c>
      <c r="J189" s="1">
        <v>12.57</v>
      </c>
      <c r="K189" s="1">
        <v>8.98</v>
      </c>
      <c r="L189" s="2">
        <v>0.4</v>
      </c>
      <c r="M189" s="2">
        <v>0.3997772828507795</v>
      </c>
      <c r="N189" s="2">
        <v>1</v>
      </c>
      <c r="O189" t="str">
        <v>No</v>
      </c>
      <c r="P189" s="1">
        <f>IF(O189="Yes",J189,ROUND(J189*(1+Model!$B$3),2))</f>
        <v>13.58</v>
      </c>
      <c r="Q189" s="2">
        <f>ROUND(P189/(K189*N189)-1,4)</f>
        <v>0.5122</v>
      </c>
      <c r="R189" t="str">
        <v/>
      </c>
      <c r="S189" t="str">
        <v>2026-10-01 10:41:27 UTC</v>
      </c>
      <c r="T189" t="str">
        <v>Local Line cache</v>
      </c>
      <c r="U189" t="str">
        <v>Review before publishing</v>
      </c>
    </row>
    <row r="190">
      <c r="A190">
        <v>806110</v>
      </c>
      <c r="B190" t="str">
        <v>Oregon Wild Rice</v>
      </c>
      <c r="C190" t="str">
        <v>Camas Country Mill</v>
      </c>
      <c r="D190">
        <v>527175</v>
      </c>
      <c r="E190" t="str">
        <v>16 oz</v>
      </c>
      <c r="F190" t="str">
        <v>Herd Share Members</v>
      </c>
      <c r="G190" t="str">
        <v>No</v>
      </c>
      <c r="H190" s="1">
        <v>547.4</v>
      </c>
      <c r="I190" s="1">
        <v>16.1</v>
      </c>
      <c r="J190" s="1">
        <v>16.1</v>
      </c>
      <c r="K190" s="1">
        <v>11.5</v>
      </c>
      <c r="L190" s="2">
        <v>0.4</v>
      </c>
      <c r="M190" s="2">
        <v>0.40000000000000013</v>
      </c>
      <c r="N190" s="2">
        <v>1</v>
      </c>
      <c r="O190" t="str">
        <v>No</v>
      </c>
      <c r="P190" s="1">
        <f>IF(O190="Yes",J190,ROUND(J190*(1+Model!$B$3),2))</f>
        <v>17.39</v>
      </c>
      <c r="Q190" s="2">
        <f>ROUND(P190/(K190*N190)-1,4)</f>
        <v>0.5122</v>
      </c>
      <c r="R190" t="str">
        <v/>
      </c>
      <c r="S190" t="str">
        <v>2026-10-01 10:41:27 UTC</v>
      </c>
      <c r="T190" t="str">
        <v>Local Line cache</v>
      </c>
      <c r="U190" t="str">
        <v>Review before publishing</v>
      </c>
    </row>
    <row r="191">
      <c r="A191">
        <v>1019999</v>
      </c>
      <c r="B191" t="str">
        <v>Classic Turkey Broth</v>
      </c>
      <c r="C191" t="str">
        <v>Deck Family Farm's Hyland Artisinal Meats</v>
      </c>
      <c r="D191">
        <v>806160</v>
      </c>
      <c r="E191" t="str">
        <v>1 quart</v>
      </c>
      <c r="F191" t="str">
        <v>Herd Share Members</v>
      </c>
      <c r="G191" t="str">
        <v>Yes</v>
      </c>
      <c r="H191" s="1">
        <v>546.42</v>
      </c>
      <c r="I191" s="1">
        <v>13.01</v>
      </c>
      <c r="J191" s="1">
        <v>13.01</v>
      </c>
      <c r="K191" s="1">
        <v>7.85</v>
      </c>
      <c r="L191" s="2">
        <v>0.6574</v>
      </c>
      <c r="M191" s="2">
        <v>0.6573248407643313</v>
      </c>
      <c r="N191" s="2">
        <v>1</v>
      </c>
      <c r="O191" t="str">
        <v>No</v>
      </c>
      <c r="P191" s="1">
        <f>IF(O191="Yes",J191,ROUND(J191*(1+Model!$B$3),2))</f>
        <v>14.05</v>
      </c>
      <c r="Q191" s="2">
        <f>ROUND(P191/(K191*N191)-1,4)</f>
        <v>0.7898</v>
      </c>
      <c r="R191" t="str">
        <v/>
      </c>
      <c r="S191" t="str">
        <v>2026-10-01 10:41:27 UTC</v>
      </c>
      <c r="T191" t="str">
        <v>Local Line cache</v>
      </c>
      <c r="U191" t="str">
        <v>Review before publishing</v>
      </c>
    </row>
    <row r="192">
      <c r="A192">
        <v>806060</v>
      </c>
      <c r="B192" t="str">
        <v>Gluten Free Pizza Dough</v>
      </c>
      <c r="C192" t="str">
        <v>Elegant Elephant Baking Co.</v>
      </c>
      <c r="D192">
        <v>527123</v>
      </c>
      <c r="E192" t="str">
        <v>22 oz. each</v>
      </c>
      <c r="F192" t="str">
        <v>Herd Share Members</v>
      </c>
      <c r="G192" t="str">
        <v>Yes</v>
      </c>
      <c r="H192" s="1">
        <v>545.3</v>
      </c>
      <c r="I192" s="1">
        <v>6.65</v>
      </c>
      <c r="J192" s="1">
        <v>6.65</v>
      </c>
      <c r="K192" s="1">
        <v>4.75</v>
      </c>
      <c r="L192" s="2">
        <v>0.4</v>
      </c>
      <c r="M192" s="2">
        <v>0.40000000000000013</v>
      </c>
      <c r="N192" s="2">
        <v>1</v>
      </c>
      <c r="O192" t="str">
        <v>No</v>
      </c>
      <c r="P192" s="1">
        <f>IF(O192="Yes",J192,ROUND(J192*(1+Model!$B$3),2))</f>
        <v>7.18</v>
      </c>
      <c r="Q192" s="2">
        <f>ROUND(P192/(K192*N192)-1,4)</f>
        <v>0.5116</v>
      </c>
      <c r="R192" t="str">
        <v/>
      </c>
      <c r="S192" t="str">
        <v>2026-10-01 10:41:27 UTC</v>
      </c>
      <c r="T192" t="str">
        <v>Local Line cache</v>
      </c>
      <c r="U192" t="str">
        <v>Review before publishing</v>
      </c>
    </row>
    <row r="193">
      <c r="A193">
        <v>805459</v>
      </c>
      <c r="B193" t="str">
        <v>Organic Pasture Raised Chicken Eggs, 1/2 dozen</v>
      </c>
      <c r="C193" t="str">
        <v>Deck Family Farm</v>
      </c>
      <c r="D193">
        <v>600222</v>
      </c>
      <c r="E193" t="str">
        <v>1/2 dozen</v>
      </c>
      <c r="F193" t="str">
        <v>Herd Share Members</v>
      </c>
      <c r="G193" t="str">
        <v>Yes</v>
      </c>
      <c r="H193" s="1">
        <v>543.8299999999999</v>
      </c>
      <c r="I193" s="1">
        <v>6.28</v>
      </c>
      <c r="J193" s="1">
        <v>6.28</v>
      </c>
      <c r="K193" s="1">
        <v>3.79</v>
      </c>
      <c r="L193" s="2">
        <v>0.6574</v>
      </c>
      <c r="M193" s="2">
        <v>0.6569920844327177</v>
      </c>
      <c r="N193" s="2">
        <v>1</v>
      </c>
      <c r="O193" t="str">
        <v>No</v>
      </c>
      <c r="P193" s="1">
        <f>IF(O193="Yes",J193,ROUND(J193*(1+Model!$B$3),2))</f>
        <v>6.78</v>
      </c>
      <c r="Q193" s="2">
        <f>ROUND(P193/(K193*N193)-1,4)</f>
        <v>0.7889</v>
      </c>
      <c r="R193" t="str">
        <v/>
      </c>
      <c r="S193" t="str">
        <v>2026-10-01 10:41:27 UTC</v>
      </c>
      <c r="T193" t="str">
        <v>Local Line cache</v>
      </c>
      <c r="U193" t="str">
        <v>Review before publishing</v>
      </c>
    </row>
    <row r="194">
      <c r="A194">
        <v>806024</v>
      </c>
      <c r="B194" t="str">
        <v>Braided Challah (plain)</v>
      </c>
      <c r="C194" t="str">
        <v>Reality Kitchen Nonprofit</v>
      </c>
      <c r="D194">
        <v>527086</v>
      </c>
      <c r="E194" t="str">
        <v>each</v>
      </c>
      <c r="F194" t="str">
        <v>Herd Share Members</v>
      </c>
      <c r="G194" t="str">
        <v>Yes</v>
      </c>
      <c r="H194" s="1">
        <v>541.45</v>
      </c>
      <c r="I194" s="1">
        <v>9.1</v>
      </c>
      <c r="J194" s="1">
        <v>9.1</v>
      </c>
      <c r="K194" s="1">
        <v>6.5</v>
      </c>
      <c r="L194" s="2">
        <v>0.4</v>
      </c>
      <c r="M194" s="2">
        <v>0.3999999999999999</v>
      </c>
      <c r="N194" s="2">
        <v>1</v>
      </c>
      <c r="O194" t="str">
        <v>No</v>
      </c>
      <c r="P194" s="1">
        <f>IF(O194="Yes",J194,ROUND(J194*(1+Model!$B$3),2))</f>
        <v>9.83</v>
      </c>
      <c r="Q194" s="2">
        <f>ROUND(P194/(K194*N194)-1,4)</f>
        <v>0.5123</v>
      </c>
      <c r="R194" t="str">
        <v/>
      </c>
      <c r="S194" t="str">
        <v>2026-10-01 10:41:27 UTC</v>
      </c>
      <c r="T194" t="str">
        <v>Local Line cache</v>
      </c>
      <c r="U194" t="str">
        <v>Review before publishing</v>
      </c>
    </row>
    <row r="195">
      <c r="A195">
        <v>901488</v>
      </c>
      <c r="B195" t="str">
        <v>Jalapeno</v>
      </c>
      <c r="C195" t="str">
        <v>Organically Grown Company</v>
      </c>
      <c r="D195">
        <v>643774</v>
      </c>
      <c r="E195" t="str">
        <v>lb</v>
      </c>
      <c r="F195" t="str">
        <v>Herd Share Members</v>
      </c>
      <c r="G195" t="str">
        <v>No</v>
      </c>
      <c r="H195" s="1">
        <v>525.28</v>
      </c>
      <c r="I195" s="1">
        <v>7</v>
      </c>
      <c r="J195" s="1">
        <v>7</v>
      </c>
      <c r="K195" s="1">
        <v>5</v>
      </c>
      <c r="L195" s="2">
        <v>0.4</v>
      </c>
      <c r="M195" s="2">
        <v>0.3999999999999999</v>
      </c>
      <c r="N195" s="2">
        <v>1</v>
      </c>
      <c r="O195" t="str">
        <v>No</v>
      </c>
      <c r="P195" s="1">
        <f>IF(O195="Yes",J195,ROUND(J195*(1+Model!$B$3),2))</f>
        <v>7.56</v>
      </c>
      <c r="Q195" s="2">
        <f>ROUND(P195/(K195*N195)-1,4)</f>
        <v>0.512</v>
      </c>
      <c r="R195" t="str">
        <v/>
      </c>
      <c r="S195" t="str">
        <v>2026-10-01 10:41:27 UTC</v>
      </c>
      <c r="T195" t="str">
        <v>Local Line cache</v>
      </c>
      <c r="U195" t="str">
        <v>Review before publishing</v>
      </c>
    </row>
    <row r="196">
      <c r="A196">
        <v>806057</v>
      </c>
      <c r="B196" t="str">
        <v>Gluten Free Mixed Berry Pie</v>
      </c>
      <c r="C196" t="str">
        <v>Elegant Elephant Baking Co.</v>
      </c>
      <c r="D196">
        <v>527121</v>
      </c>
      <c r="E196" t="str">
        <v>9"</v>
      </c>
      <c r="F196" t="str">
        <v>Herd Share Members</v>
      </c>
      <c r="G196" t="str">
        <v>Yes</v>
      </c>
      <c r="H196" s="1">
        <v>523.6</v>
      </c>
      <c r="I196" s="1">
        <v>23.8</v>
      </c>
      <c r="J196" s="1">
        <v>23.8</v>
      </c>
      <c r="K196" s="1">
        <v>17</v>
      </c>
      <c r="L196" s="2">
        <v>0.4</v>
      </c>
      <c r="M196" s="2">
        <v>0.40000000000000013</v>
      </c>
      <c r="N196" s="2">
        <v>1</v>
      </c>
      <c r="O196" t="str">
        <v>No</v>
      </c>
      <c r="P196" s="1">
        <f>IF(O196="Yes",J196,ROUND(J196*(1+Model!$B$3),2))</f>
        <v>25.7</v>
      </c>
      <c r="Q196" s="2">
        <f>ROUND(P196/(K196*N196)-1,4)</f>
        <v>0.5118</v>
      </c>
      <c r="R196" t="str">
        <v/>
      </c>
      <c r="S196" t="str">
        <v>2026-10-01 10:41:27 UTC</v>
      </c>
      <c r="T196" t="str">
        <v>Local Line cache</v>
      </c>
      <c r="U196" t="str">
        <v>Review before publishing</v>
      </c>
    </row>
    <row r="197">
      <c r="A197">
        <v>1082291</v>
      </c>
      <c r="B197" t="str">
        <v>Winter Salad Mix</v>
      </c>
      <c r="C197" t="str">
        <v>Small is Beautiful Farm</v>
      </c>
      <c r="D197">
        <v>894785</v>
      </c>
      <c r="E197" t="str">
        <v>1/2 lb</v>
      </c>
      <c r="F197" t="str">
        <v>Herd Share Members</v>
      </c>
      <c r="G197" t="str">
        <v>No</v>
      </c>
      <c r="H197" s="1">
        <v>520.8</v>
      </c>
      <c r="I197" s="1">
        <v>5.6</v>
      </c>
      <c r="J197" s="1">
        <v>5.6</v>
      </c>
      <c r="K197" s="1">
        <v>4</v>
      </c>
      <c r="L197" s="2">
        <v>0.4</v>
      </c>
      <c r="M197" s="2">
        <v>0.3999999999999999</v>
      </c>
      <c r="N197" s="2">
        <v>1</v>
      </c>
      <c r="O197" t="str">
        <v>No</v>
      </c>
      <c r="P197" s="1">
        <f>IF(O197="Yes",J197,ROUND(J197*(1+Model!$B$3),2))</f>
        <v>6.05</v>
      </c>
      <c r="Q197" s="2">
        <f>ROUND(P197/(K197*N197)-1,4)</f>
        <v>0.5125</v>
      </c>
      <c r="R197" t="str">
        <v/>
      </c>
      <c r="S197" t="str">
        <v>2026-10-01 10:41:27 UTC</v>
      </c>
      <c r="T197" t="str">
        <v>Local Line cache</v>
      </c>
      <c r="U197" t="str">
        <v>Review before publishing</v>
      </c>
    </row>
    <row r="198">
      <c r="A198">
        <v>806036</v>
      </c>
      <c r="B198" t="str">
        <v>Mango Marigold Kombucha</v>
      </c>
      <c r="C198" t="str">
        <v>BNF Kombucha and Jun</v>
      </c>
      <c r="D198">
        <v>527098</v>
      </c>
      <c r="E198" t="str">
        <v>16 fl. oz</v>
      </c>
      <c r="F198" t="str">
        <v>Herd Share Members</v>
      </c>
      <c r="G198" t="str">
        <v>Yes</v>
      </c>
      <c r="H198" s="1">
        <v>519.48</v>
      </c>
      <c r="I198" s="1">
        <v>4.68</v>
      </c>
      <c r="J198" s="1">
        <v>4.68</v>
      </c>
      <c r="K198" s="1">
        <v>3.34</v>
      </c>
      <c r="L198" s="2">
        <v>0.4</v>
      </c>
      <c r="M198" s="2">
        <v>0.4011976047904191</v>
      </c>
      <c r="N198" s="2">
        <v>1</v>
      </c>
      <c r="O198" t="str">
        <v>No</v>
      </c>
      <c r="P198" s="1">
        <f>IF(O198="Yes",J198,ROUND(J198*(1+Model!$B$3),2))</f>
        <v>5.05</v>
      </c>
      <c r="Q198" s="2">
        <f>ROUND(P198/(K198*N198)-1,4)</f>
        <v>0.512</v>
      </c>
      <c r="R198" t="str">
        <v/>
      </c>
      <c r="S198" t="str">
        <v>2026-10-01 10:41:27 UTC</v>
      </c>
      <c r="T198" t="str">
        <v>Local Line cache</v>
      </c>
      <c r="U198" t="str">
        <v>Review before publishing</v>
      </c>
    </row>
    <row r="199">
      <c r="A199">
        <v>841579</v>
      </c>
      <c r="B199" t="str">
        <v>Beef Liver</v>
      </c>
      <c r="C199" t="str">
        <v>Deck Family Farm</v>
      </c>
      <c r="D199">
        <v>569100</v>
      </c>
      <c r="E199" t="str">
        <v>0.90 - 1.30 lbs</v>
      </c>
      <c r="F199" t="str">
        <v>Herd Share Members</v>
      </c>
      <c r="G199" t="str">
        <v>Yes</v>
      </c>
      <c r="H199" s="1">
        <v>514.04</v>
      </c>
      <c r="I199" s="1">
        <v>14.8</v>
      </c>
      <c r="J199" s="1">
        <v>14.82</v>
      </c>
      <c r="K199" s="1">
        <v>8.93</v>
      </c>
      <c r="L199" s="2">
        <v>0.6574</v>
      </c>
      <c r="M199" s="2">
        <v>0.6595744680851066</v>
      </c>
      <c r="N199" s="2">
        <v>1</v>
      </c>
      <c r="O199" t="str">
        <v>No</v>
      </c>
      <c r="P199" s="1">
        <f>IF(O199="Yes",J199,ROUND(J199*(1+Model!$B$3),2))</f>
        <v>16.01</v>
      </c>
      <c r="Q199" s="2">
        <f>ROUND(P199/(K199*N199)-1,4)</f>
        <v>0.7928</v>
      </c>
      <c r="R199" t="str">
        <v/>
      </c>
      <c r="S199" t="str">
        <v>2026-10-01 10:41:27 UTC</v>
      </c>
      <c r="T199" t="str">
        <v>Local Line cache</v>
      </c>
      <c r="U199" t="str">
        <v>Review before publishing</v>
      </c>
    </row>
    <row r="200">
      <c r="A200">
        <v>960551</v>
      </c>
      <c r="B200" t="str">
        <v>Red Radish</v>
      </c>
      <c r="C200" t="str">
        <v>Winter Green Farm</v>
      </c>
      <c r="D200">
        <v>720783</v>
      </c>
      <c r="E200" t="str">
        <v>each</v>
      </c>
      <c r="F200" t="str">
        <v>Herd Share Members</v>
      </c>
      <c r="G200" t="str">
        <v>Yes</v>
      </c>
      <c r="H200" s="1">
        <v>513.72</v>
      </c>
      <c r="I200" s="1">
        <v>2.31</v>
      </c>
      <c r="J200" s="1">
        <v>2.31</v>
      </c>
      <c r="K200" s="1">
        <v>1.65</v>
      </c>
      <c r="L200" s="2">
        <v>0.4</v>
      </c>
      <c r="M200" s="2">
        <v>0.40000000000000013</v>
      </c>
      <c r="N200" s="2">
        <v>1</v>
      </c>
      <c r="O200" t="str">
        <v>No</v>
      </c>
      <c r="P200" s="1">
        <f>IF(O200="Yes",J200,ROUND(J200*(1+Model!$B$3),2))</f>
        <v>2.49</v>
      </c>
      <c r="Q200" s="2">
        <f>ROUND(P200/(K200*N200)-1,4)</f>
        <v>0.5091</v>
      </c>
      <c r="R200" t="str">
        <v/>
      </c>
      <c r="S200" t="str">
        <v>2026-10-01 10:41:27 UTC</v>
      </c>
      <c r="T200" t="str">
        <v>Local Line cache</v>
      </c>
      <c r="U200" t="str">
        <v>Review before publishing</v>
      </c>
    </row>
    <row r="201">
      <c r="A201">
        <v>806146</v>
      </c>
      <c r="B201" t="str">
        <v>Tomatillo Salsa</v>
      </c>
      <c r="C201" t="str">
        <v>Sweet Creek</v>
      </c>
      <c r="D201">
        <v>527211</v>
      </c>
      <c r="E201" t="str">
        <v>16 oz</v>
      </c>
      <c r="F201" t="str">
        <v>Herd Share Members</v>
      </c>
      <c r="G201" t="str">
        <v>Yes</v>
      </c>
      <c r="H201" s="1">
        <v>506.22</v>
      </c>
      <c r="I201" s="1">
        <v>7.67</v>
      </c>
      <c r="J201" s="1">
        <v>7.67</v>
      </c>
      <c r="K201" s="1">
        <v>5.48</v>
      </c>
      <c r="L201" s="2">
        <v>0.4</v>
      </c>
      <c r="M201" s="2">
        <v>0.39963503649635035</v>
      </c>
      <c r="N201" s="2">
        <v>1</v>
      </c>
      <c r="O201" t="str">
        <v>No</v>
      </c>
      <c r="P201" s="1">
        <f>IF(O201="Yes",J201,ROUND(J201*(1+Model!$B$3),2))</f>
        <v>8.28</v>
      </c>
      <c r="Q201" s="2">
        <f>ROUND(P201/(K201*N201)-1,4)</f>
        <v>0.5109</v>
      </c>
      <c r="R201" t="str">
        <v/>
      </c>
      <c r="S201" t="str">
        <v>2026-10-01 10:41:27 UTC</v>
      </c>
      <c r="T201" t="str">
        <v>Local Line cache</v>
      </c>
      <c r="U201" t="str">
        <v>Review before publishing</v>
      </c>
    </row>
    <row r="202">
      <c r="A202">
        <v>805944</v>
      </c>
      <c r="B202" t="str">
        <v>Poblano Peppers</v>
      </c>
      <c r="C202" t="str">
        <v>Little Wings</v>
      </c>
      <c r="D202">
        <v>527004</v>
      </c>
      <c r="E202" t="str">
        <v>1 lb</v>
      </c>
      <c r="F202" t="str">
        <v>Herd Share Members</v>
      </c>
      <c r="G202" t="str">
        <v>No</v>
      </c>
      <c r="H202" s="1">
        <v>504</v>
      </c>
      <c r="I202" s="1">
        <v>6.3</v>
      </c>
      <c r="J202" s="1">
        <v>6.3</v>
      </c>
      <c r="K202" s="1">
        <v>4.5</v>
      </c>
      <c r="L202" s="2">
        <v>0.4</v>
      </c>
      <c r="M202" s="2">
        <v>0.3999999999999999</v>
      </c>
      <c r="N202" s="2">
        <v>1</v>
      </c>
      <c r="O202" t="str">
        <v>No</v>
      </c>
      <c r="P202" s="1">
        <f>IF(O202="Yes",J202,ROUND(J202*(1+Model!$B$3),2))</f>
        <v>6.8</v>
      </c>
      <c r="Q202" s="2">
        <f>ROUND(P202/(K202*N202)-1,4)</f>
        <v>0.5111</v>
      </c>
      <c r="R202" t="str">
        <v/>
      </c>
      <c r="S202" t="str">
        <v>2026-10-01 10:41:27 UTC</v>
      </c>
      <c r="T202" t="str">
        <v>Local Line cache</v>
      </c>
      <c r="U202" t="str">
        <v>Review before publishing</v>
      </c>
    </row>
    <row r="203">
      <c r="A203">
        <v>995521</v>
      </c>
      <c r="B203" t="str">
        <v>Dried and cured Inchellium Garlic</v>
      </c>
      <c r="C203" t="str">
        <v>Camas Swale Farm</v>
      </c>
      <c r="D203">
        <v>769835</v>
      </c>
      <c r="E203" t="str">
        <v>lb</v>
      </c>
      <c r="F203" t="str">
        <v>Herd Share Members</v>
      </c>
      <c r="G203" t="str">
        <v>No</v>
      </c>
      <c r="H203" s="1">
        <v>504</v>
      </c>
      <c r="I203" s="1">
        <v>11.2</v>
      </c>
      <c r="J203" s="1">
        <v>11.2</v>
      </c>
      <c r="K203" s="1">
        <v>8</v>
      </c>
      <c r="L203" s="2">
        <v>0.4</v>
      </c>
      <c r="M203" s="2">
        <v>0.3999999999999999</v>
      </c>
      <c r="N203" s="2">
        <v>1</v>
      </c>
      <c r="O203" t="str">
        <v>No</v>
      </c>
      <c r="P203" s="1">
        <f>IF(O203="Yes",J203,ROUND(J203*(1+Model!$B$3),2))</f>
        <v>12.1</v>
      </c>
      <c r="Q203" s="2">
        <f>ROUND(P203/(K203*N203)-1,4)</f>
        <v>0.5125</v>
      </c>
      <c r="R203" t="str">
        <v/>
      </c>
      <c r="S203" t="str">
        <v>2026-10-01 10:41:27 UTC</v>
      </c>
      <c r="T203" t="str">
        <v>Local Line cache</v>
      </c>
      <c r="U203" t="str">
        <v>Review before publishing</v>
      </c>
    </row>
    <row r="204">
      <c r="A204">
        <v>805913</v>
      </c>
      <c r="B204" t="str">
        <v>Green Bell Pepper</v>
      </c>
      <c r="C204" t="str">
        <v>Camas Swale Farm</v>
      </c>
      <c r="D204">
        <v>526971</v>
      </c>
      <c r="E204" t="str">
        <v>1 lb</v>
      </c>
      <c r="F204" t="str">
        <v>Herd Share Members</v>
      </c>
      <c r="G204" t="str">
        <v>Yes</v>
      </c>
      <c r="H204" s="1">
        <v>490.7</v>
      </c>
      <c r="I204" s="1">
        <v>3.5</v>
      </c>
      <c r="J204" s="1">
        <v>3.5</v>
      </c>
      <c r="K204" s="1">
        <v>2.5</v>
      </c>
      <c r="L204" s="2">
        <v>0.4</v>
      </c>
      <c r="M204" s="2">
        <v>0.3999999999999999</v>
      </c>
      <c r="N204" s="2">
        <v>1</v>
      </c>
      <c r="O204" t="str">
        <v>No</v>
      </c>
      <c r="P204" s="1">
        <f>IF(O204="Yes",J204,ROUND(J204*(1+Model!$B$3),2))</f>
        <v>3.78</v>
      </c>
      <c r="Q204" s="2">
        <f>ROUND(P204/(K204*N204)-1,4)</f>
        <v>0.512</v>
      </c>
      <c r="R204" t="str">
        <v/>
      </c>
      <c r="S204" t="str">
        <v>2026-10-01 10:41:27 UTC</v>
      </c>
      <c r="T204" t="str">
        <v>Local Line cache</v>
      </c>
      <c r="U204" t="str">
        <v>Review before publishing</v>
      </c>
    </row>
    <row r="205">
      <c r="A205">
        <v>1058761</v>
      </c>
      <c r="B205" t="str">
        <v>Calcot Onion Bunch</v>
      </c>
      <c r="C205" t="str">
        <v>Organically Grown Company</v>
      </c>
      <c r="D205">
        <v>865053</v>
      </c>
      <c r="E205" t="str">
        <v>bu</v>
      </c>
      <c r="F205" t="str">
        <v>Herd Share Members</v>
      </c>
      <c r="G205" t="str">
        <v>No</v>
      </c>
      <c r="H205" s="1">
        <v>483.36</v>
      </c>
      <c r="I205" s="1">
        <v>4.24</v>
      </c>
      <c r="J205" s="1">
        <v>4.24</v>
      </c>
      <c r="K205" s="1">
        <v>3.03</v>
      </c>
      <c r="L205" s="2">
        <v>0.4</v>
      </c>
      <c r="M205" s="2">
        <v>0.3993399339933994</v>
      </c>
      <c r="N205" s="2">
        <v>1</v>
      </c>
      <c r="O205" t="str">
        <v>No</v>
      </c>
      <c r="P205" s="1">
        <f>IF(O205="Yes",J205,ROUND(J205*(1+Model!$B$3),2))</f>
        <v>4.58</v>
      </c>
      <c r="Q205" s="2">
        <f>ROUND(P205/(K205*N205)-1,4)</f>
        <v>0.5116</v>
      </c>
      <c r="R205" t="str">
        <v/>
      </c>
      <c r="S205" t="str">
        <v>2026-10-01 10:41:27 UTC</v>
      </c>
      <c r="T205" t="str">
        <v>Local Line cache</v>
      </c>
      <c r="U205" t="str">
        <v>Review before publishing</v>
      </c>
    </row>
    <row r="206">
      <c r="A206">
        <v>806055</v>
      </c>
      <c r="B206" t="str">
        <v>Gluten Free Mini Banana Bread Loaf</v>
      </c>
      <c r="C206" t="str">
        <v>Elegant Elephant Baking Co.</v>
      </c>
      <c r="D206">
        <v>527119</v>
      </c>
      <c r="E206" t="str">
        <v>each</v>
      </c>
      <c r="F206" t="str">
        <v>Herd Share Members</v>
      </c>
      <c r="G206" t="str">
        <v>Yes</v>
      </c>
      <c r="H206" s="1">
        <v>483</v>
      </c>
      <c r="I206" s="1">
        <v>7</v>
      </c>
      <c r="J206" s="1">
        <v>7</v>
      </c>
      <c r="K206" s="1">
        <v>5</v>
      </c>
      <c r="L206" s="2">
        <v>0.4</v>
      </c>
      <c r="M206" s="2">
        <v>0.3999999999999999</v>
      </c>
      <c r="N206" s="2">
        <v>1</v>
      </c>
      <c r="O206" t="str">
        <v>No</v>
      </c>
      <c r="P206" s="1">
        <f>IF(O206="Yes",J206,ROUND(J206*(1+Model!$B$3),2))</f>
        <v>7.56</v>
      </c>
      <c r="Q206" s="2">
        <f>ROUND(P206/(K206*N206)-1,4)</f>
        <v>0.512</v>
      </c>
      <c r="R206" t="str">
        <v/>
      </c>
      <c r="S206" t="str">
        <v>2026-10-01 10:41:27 UTC</v>
      </c>
      <c r="T206" t="str">
        <v>Local Line cache</v>
      </c>
      <c r="U206" t="str">
        <v>Review before publishing</v>
      </c>
    </row>
    <row r="207">
      <c r="A207">
        <v>812656</v>
      </c>
      <c r="B207" t="str">
        <v>Dino Lacinato Kale</v>
      </c>
      <c r="C207" t="str">
        <v>Little Wings</v>
      </c>
      <c r="D207">
        <v>534524</v>
      </c>
      <c r="E207" t="str">
        <v>bu</v>
      </c>
      <c r="F207" t="str">
        <v>Herd Share Members</v>
      </c>
      <c r="G207" t="str">
        <v>Yes</v>
      </c>
      <c r="H207" s="1">
        <v>482.72</v>
      </c>
      <c r="I207" s="1">
        <v>2.8</v>
      </c>
      <c r="J207" s="1">
        <v>2.8</v>
      </c>
      <c r="K207" s="1">
        <v>2</v>
      </c>
      <c r="L207" s="2">
        <v>0.4</v>
      </c>
      <c r="M207" s="2">
        <v>0.3999999999999999</v>
      </c>
      <c r="N207" s="2">
        <v>1</v>
      </c>
      <c r="O207" t="str">
        <v>No</v>
      </c>
      <c r="P207" s="1">
        <f>IF(O207="Yes",J207,ROUND(J207*(1+Model!$B$3),2))</f>
        <v>3.02</v>
      </c>
      <c r="Q207" s="2">
        <f>ROUND(P207/(K207*N207)-1,4)</f>
        <v>0.51</v>
      </c>
      <c r="R207" t="str">
        <v/>
      </c>
      <c r="S207" t="str">
        <v>2026-10-01 10:41:27 UTC</v>
      </c>
      <c r="T207" t="str">
        <v>Local Line cache</v>
      </c>
      <c r="U207" t="str">
        <v>Review before publishing</v>
      </c>
    </row>
    <row r="208">
      <c r="A208">
        <v>832792</v>
      </c>
      <c r="B208" t="str">
        <v>Pork Chop, Boneless</v>
      </c>
      <c r="C208" t="str">
        <v>Deck Family Farm</v>
      </c>
      <c r="D208">
        <v>558509</v>
      </c>
      <c r="E208" t="str">
        <v>1.20 - 1.50 lbs</v>
      </c>
      <c r="F208" t="str">
        <v>Guest Basket</v>
      </c>
      <c r="G208" t="str">
        <v>Yes</v>
      </c>
      <c r="H208" s="1">
        <v>476.18999999999994</v>
      </c>
      <c r="I208" s="1">
        <v>21.79</v>
      </c>
      <c r="J208" s="1">
        <v>21.79</v>
      </c>
      <c r="K208" s="1">
        <v>13.15</v>
      </c>
      <c r="L208" s="2">
        <v>0.6574</v>
      </c>
      <c r="M208" s="2">
        <v>0.6570342205323192</v>
      </c>
      <c r="N208" s="2">
        <v>1</v>
      </c>
      <c r="O208" t="str">
        <v>No</v>
      </c>
      <c r="P208" s="1">
        <f>IF(O208="Yes",J208,ROUND(J208*(1+Model!$B$3),2))</f>
        <v>23.53</v>
      </c>
      <c r="Q208" s="2">
        <f>ROUND(P208/(K208*N208)-1,4)</f>
        <v>0.7894</v>
      </c>
      <c r="R208" t="str">
        <v/>
      </c>
      <c r="S208" t="str">
        <v>2026-10-01T16:20:39.949Z</v>
      </c>
      <c r="T208" t="str">
        <v>Live GET verified</v>
      </c>
      <c r="U208" t="str">
        <v>Review before publishing</v>
      </c>
    </row>
    <row r="209">
      <c r="A209">
        <v>806113</v>
      </c>
      <c r="B209" t="str">
        <v>Just Apple Apple Sauce</v>
      </c>
      <c r="C209" t="str">
        <v>Sweet Creek</v>
      </c>
      <c r="D209">
        <v>527178</v>
      </c>
      <c r="E209" t="str">
        <v>32 oz</v>
      </c>
      <c r="F209" t="str">
        <v>Herd Share Members</v>
      </c>
      <c r="G209" t="str">
        <v>Yes</v>
      </c>
      <c r="H209" s="1">
        <v>472.0799999999999</v>
      </c>
      <c r="I209" s="1">
        <v>8.43</v>
      </c>
      <c r="J209" s="1">
        <v>8.43</v>
      </c>
      <c r="K209" s="1">
        <v>6.02</v>
      </c>
      <c r="L209" s="2">
        <v>0.4</v>
      </c>
      <c r="M209" s="2">
        <v>0.4003322259136213</v>
      </c>
      <c r="N209" s="2">
        <v>1</v>
      </c>
      <c r="O209" t="str">
        <v>No</v>
      </c>
      <c r="P209" s="1">
        <f>IF(O209="Yes",J209,ROUND(J209*(1+Model!$B$3),2))</f>
        <v>9.1</v>
      </c>
      <c r="Q209" s="2">
        <f>ROUND(P209/(K209*N209)-1,4)</f>
        <v>0.5116</v>
      </c>
      <c r="R209" t="str">
        <v/>
      </c>
      <c r="S209" t="str">
        <v>2026-10-01 10:41:27 UTC</v>
      </c>
      <c r="T209" t="str">
        <v>Local Line cache</v>
      </c>
      <c r="U209" t="str">
        <v>Review before publishing</v>
      </c>
    </row>
    <row r="210">
      <c r="A210">
        <v>806135</v>
      </c>
      <c r="B210" t="str">
        <v>Sues Soup Mix</v>
      </c>
      <c r="C210" t="str">
        <v>Camas Country Mill</v>
      </c>
      <c r="D210">
        <v>527200</v>
      </c>
      <c r="E210" t="str">
        <v>3 lbs</v>
      </c>
      <c r="F210" t="str">
        <v>Herd Share Members</v>
      </c>
      <c r="G210" t="str">
        <v>Yes</v>
      </c>
      <c r="H210" s="1">
        <v>462.84000000000003</v>
      </c>
      <c r="I210" s="1">
        <v>24.78</v>
      </c>
      <c r="J210" s="1">
        <v>24.78</v>
      </c>
      <c r="K210" s="1">
        <v>17.7</v>
      </c>
      <c r="L210" s="2">
        <v>0.4</v>
      </c>
      <c r="M210" s="2">
        <v>0.40000000000000013</v>
      </c>
      <c r="N210" s="2">
        <v>1</v>
      </c>
      <c r="O210" t="str">
        <v>No</v>
      </c>
      <c r="P210" s="1">
        <f>IF(O210="Yes",J210,ROUND(J210*(1+Model!$B$3),2))</f>
        <v>26.76</v>
      </c>
      <c r="Q210" s="2">
        <f>ROUND(P210/(K210*N210)-1,4)</f>
        <v>0.5119</v>
      </c>
      <c r="R210" t="str">
        <v/>
      </c>
      <c r="S210" t="str">
        <v>2026-10-01 10:41:27 UTC</v>
      </c>
      <c r="T210" t="str">
        <v>Local Line cache</v>
      </c>
      <c r="U210" t="str">
        <v>Review before publishing</v>
      </c>
    </row>
    <row r="211">
      <c r="A211">
        <v>818957</v>
      </c>
      <c r="B211" t="str">
        <v>Chicken Hearts</v>
      </c>
      <c r="C211" t="str">
        <v>Deck Family Farm</v>
      </c>
      <c r="D211">
        <v>541747</v>
      </c>
      <c r="E211" t="str">
        <v>1/2 lb bag</v>
      </c>
      <c r="F211" t="str">
        <v>Herd Share Members</v>
      </c>
      <c r="G211" t="str">
        <v>Yes</v>
      </c>
      <c r="H211" s="1">
        <v>460.46999999999997</v>
      </c>
      <c r="I211" s="1">
        <v>8.52</v>
      </c>
      <c r="J211" s="1">
        <v>8.53</v>
      </c>
      <c r="K211" s="1">
        <v>5.14</v>
      </c>
      <c r="L211" s="2">
        <v>0.6574</v>
      </c>
      <c r="M211" s="2">
        <v>0.659533073929961</v>
      </c>
      <c r="N211" s="2">
        <v>1</v>
      </c>
      <c r="O211" t="str">
        <v>No</v>
      </c>
      <c r="P211" s="1">
        <f>IF(O211="Yes",J211,ROUND(J211*(1+Model!$B$3),2))</f>
        <v>9.21</v>
      </c>
      <c r="Q211" s="2">
        <f>ROUND(P211/(K211*N211)-1,4)</f>
        <v>0.7918</v>
      </c>
      <c r="R211" t="str">
        <v/>
      </c>
      <c r="S211" t="str">
        <v>2026-10-01 10:41:27 UTC</v>
      </c>
      <c r="T211" t="str">
        <v>Local Line cache</v>
      </c>
      <c r="U211" t="str">
        <v>Review before publishing</v>
      </c>
    </row>
    <row r="212">
      <c r="A212">
        <v>805669</v>
      </c>
      <c r="B212" t="str">
        <v>Chicken Part, Breast, Bone-In</v>
      </c>
      <c r="C212" t="str">
        <v>Deck Family Farm</v>
      </c>
      <c r="D212">
        <v>526722</v>
      </c>
      <c r="E212" t="str">
        <v>1.30 - 1.70 lbs</v>
      </c>
      <c r="F212" t="str">
        <v>CSA Members</v>
      </c>
      <c r="G212" t="str">
        <v>Yes</v>
      </c>
      <c r="H212" s="1">
        <v>459.99</v>
      </c>
      <c r="I212" s="1">
        <v>16.14</v>
      </c>
      <c r="J212" s="1">
        <v>16.14</v>
      </c>
      <c r="K212" s="1">
        <v>9.74</v>
      </c>
      <c r="L212" s="2">
        <v>0.6574</v>
      </c>
      <c r="M212" s="2">
        <v>0.6570841889117043</v>
      </c>
      <c r="N212" s="2">
        <v>1</v>
      </c>
      <c r="O212" t="str">
        <v>No</v>
      </c>
      <c r="P212" s="1">
        <f>IF(O212="Yes",J212,ROUND(J212*(1+Model!$B$3),2))</f>
        <v>17.43</v>
      </c>
      <c r="Q212" s="2">
        <f>ROUND(P212/(K212*N212)-1,4)</f>
        <v>0.7895</v>
      </c>
      <c r="R212" t="str">
        <v/>
      </c>
      <c r="S212" t="str">
        <v>2026-10-01T16:20:38.654Z</v>
      </c>
      <c r="T212" t="str">
        <v>Live GET verified</v>
      </c>
      <c r="U212" t="str">
        <v>Review before publishing</v>
      </c>
    </row>
    <row r="213">
      <c r="A213">
        <v>806107</v>
      </c>
      <c r="B213" t="str">
        <v>Roasted Hazelnuts 4 oz</v>
      </c>
      <c r="C213" t="str">
        <v>Farmhands Co-Op</v>
      </c>
      <c r="D213">
        <v>527172</v>
      </c>
      <c r="E213" t="str">
        <v>4 oz bag</v>
      </c>
      <c r="F213" t="str">
        <v>Herd Share Members</v>
      </c>
      <c r="G213" t="str">
        <v>Yes</v>
      </c>
      <c r="H213" s="1">
        <v>459.9</v>
      </c>
      <c r="I213" s="1">
        <v>6.3</v>
      </c>
      <c r="J213" s="1">
        <v>6.3</v>
      </c>
      <c r="K213" s="1">
        <v>4.5</v>
      </c>
      <c r="L213" s="2">
        <v>0.4</v>
      </c>
      <c r="M213" s="2">
        <v>0.3999999999999999</v>
      </c>
      <c r="N213" s="2">
        <v>1</v>
      </c>
      <c r="O213" t="str">
        <v>No</v>
      </c>
      <c r="P213" s="1">
        <f>IF(O213="Yes",J213,ROUND(J213*(1+Model!$B$3),2))</f>
        <v>6.8</v>
      </c>
      <c r="Q213" s="2">
        <f>ROUND(P213/(K213*N213)-1,4)</f>
        <v>0.5111</v>
      </c>
      <c r="R213" t="str">
        <v/>
      </c>
      <c r="S213" t="str">
        <v>2026-10-01 10:41:27 UTC</v>
      </c>
      <c r="T213" t="str">
        <v>Local Line cache</v>
      </c>
      <c r="U213" t="str">
        <v>Review before publishing</v>
      </c>
    </row>
    <row r="214">
      <c r="A214">
        <v>805889</v>
      </c>
      <c r="B214" t="str">
        <v>Dill</v>
      </c>
      <c r="C214" t="str">
        <v>Camas Swale Farm</v>
      </c>
      <c r="D214">
        <v>526947</v>
      </c>
      <c r="E214" t="str">
        <v>each</v>
      </c>
      <c r="F214" t="str">
        <v>Herd Share Members</v>
      </c>
      <c r="G214" t="str">
        <v>No</v>
      </c>
      <c r="H214" s="1">
        <v>457.8</v>
      </c>
      <c r="I214" s="1">
        <v>2.8</v>
      </c>
      <c r="J214" s="1">
        <v>2.8</v>
      </c>
      <c r="K214" s="1">
        <v>2</v>
      </c>
      <c r="L214" s="2">
        <v>0.4</v>
      </c>
      <c r="M214" s="2">
        <v>0.3999999999999999</v>
      </c>
      <c r="N214" s="2">
        <v>1</v>
      </c>
      <c r="O214" t="str">
        <v>No</v>
      </c>
      <c r="P214" s="1">
        <f>IF(O214="Yes",J214,ROUND(J214*(1+Model!$B$3),2))</f>
        <v>3.02</v>
      </c>
      <c r="Q214" s="2">
        <f>ROUND(P214/(K214*N214)-1,4)</f>
        <v>0.51</v>
      </c>
      <c r="R214" t="str">
        <v/>
      </c>
      <c r="S214" t="str">
        <v>2026-10-01 10:41:27 UTC</v>
      </c>
      <c r="T214" t="str">
        <v>Local Line cache</v>
      </c>
      <c r="U214" t="str">
        <v>Review before publishing</v>
      </c>
    </row>
    <row r="215">
      <c r="A215">
        <v>1117018</v>
      </c>
      <c r="B215" t="str">
        <v>Fresh Strawberries</v>
      </c>
      <c r="C215" t="str">
        <v>Organically Grown Company</v>
      </c>
      <c r="D215">
        <v>943643</v>
      </c>
      <c r="E215" t="str">
        <v>each</v>
      </c>
      <c r="F215" t="str">
        <v>Guest Basket</v>
      </c>
      <c r="G215" t="str">
        <v>No</v>
      </c>
      <c r="H215" s="1">
        <v>454.15999999999997</v>
      </c>
      <c r="I215" s="1">
        <v>7.42</v>
      </c>
      <c r="J215" s="1">
        <v>7.42</v>
      </c>
      <c r="K215" s="1">
        <v>5.3</v>
      </c>
      <c r="L215" s="2">
        <v>0.4</v>
      </c>
      <c r="M215" s="2">
        <v>0.40000000000000013</v>
      </c>
      <c r="N215" s="2">
        <v>1</v>
      </c>
      <c r="O215" t="str">
        <v>No</v>
      </c>
      <c r="P215" s="1">
        <f>IF(O215="Yes",J215,ROUND(J215*(1+Model!$B$3),2))</f>
        <v>8.01</v>
      </c>
      <c r="Q215" s="2">
        <f>ROUND(P215/(K215*N215)-1,4)</f>
        <v>0.5113</v>
      </c>
      <c r="R215" t="str">
        <v/>
      </c>
      <c r="S215" t="str">
        <v>2026-10-01T16:20:39.580Z</v>
      </c>
      <c r="T215" t="str">
        <v>Live GET verified</v>
      </c>
      <c r="U215" t="str">
        <v>Review before publishing</v>
      </c>
    </row>
    <row r="216">
      <c r="A216">
        <v>856878</v>
      </c>
      <c r="B216" t="str">
        <v>Brisket, Large</v>
      </c>
      <c r="C216" t="str">
        <v>Deck Family Farm</v>
      </c>
      <c r="D216">
        <v>677923</v>
      </c>
      <c r="E216" t="str">
        <v>Large, 4.00 - 5.00 lbs</v>
      </c>
      <c r="F216" t="str">
        <v>Herd Share Members</v>
      </c>
      <c r="G216" t="str">
        <v>No</v>
      </c>
      <c r="H216" s="1">
        <v>452.13</v>
      </c>
      <c r="I216" s="1">
        <v>64.59</v>
      </c>
      <c r="J216" s="1">
        <v>64.59</v>
      </c>
      <c r="K216" s="1">
        <v>38.97</v>
      </c>
      <c r="L216" s="2">
        <v>0.6574</v>
      </c>
      <c r="M216" s="2">
        <v>0.6574287913779833</v>
      </c>
      <c r="N216" s="2">
        <v>1</v>
      </c>
      <c r="O216" t="str">
        <v>No</v>
      </c>
      <c r="P216" s="1">
        <f>IF(O216="Yes",J216,ROUND(J216*(1+Model!$B$3),2))</f>
        <v>69.76</v>
      </c>
      <c r="Q216" s="2">
        <f>ROUND(P216/(K216*N216)-1,4)</f>
        <v>0.7901</v>
      </c>
      <c r="R216" t="str">
        <v/>
      </c>
      <c r="S216" t="str">
        <v>2026-10-01 10:41:27 UTC</v>
      </c>
      <c r="T216" t="str">
        <v>Local Line cache</v>
      </c>
      <c r="U216" t="str">
        <v>Review before publishing</v>
      </c>
    </row>
    <row r="217">
      <c r="A217">
        <v>806062</v>
      </c>
      <c r="B217" t="str">
        <v>Gluten Free Potato Loaf with Teff</v>
      </c>
      <c r="C217" t="str">
        <v>Elegant Elephant Baking Co.</v>
      </c>
      <c r="D217">
        <v>527126</v>
      </c>
      <c r="E217" t="str">
        <v>each</v>
      </c>
      <c r="F217" t="str">
        <v>Herd Share Members</v>
      </c>
      <c r="G217" t="str">
        <v>Yes</v>
      </c>
      <c r="H217" s="1">
        <v>441</v>
      </c>
      <c r="I217" s="1">
        <v>9.8</v>
      </c>
      <c r="J217" s="1">
        <v>9.8</v>
      </c>
      <c r="K217" s="1">
        <v>7</v>
      </c>
      <c r="L217" s="2">
        <v>0.4</v>
      </c>
      <c r="M217" s="2">
        <v>0.40000000000000013</v>
      </c>
      <c r="N217" s="2">
        <v>1</v>
      </c>
      <c r="O217" t="str">
        <v>No</v>
      </c>
      <c r="P217" s="1">
        <f>IF(O217="Yes",J217,ROUND(J217*(1+Model!$B$3),2))</f>
        <v>10.58</v>
      </c>
      <c r="Q217" s="2">
        <f>ROUND(P217/(K217*N217)-1,4)</f>
        <v>0.5114</v>
      </c>
      <c r="R217" t="str">
        <v/>
      </c>
      <c r="S217" t="str">
        <v>2026-10-01 10:41:27 UTC</v>
      </c>
      <c r="T217" t="str">
        <v>Local Line cache</v>
      </c>
      <c r="U217" t="str">
        <v>Review before publishing</v>
      </c>
    </row>
    <row r="218">
      <c r="A218">
        <v>805782</v>
      </c>
      <c r="B218" t="str">
        <v>Red Raspberries</v>
      </c>
      <c r="C218" t="str">
        <v>Organically Grown Company</v>
      </c>
      <c r="D218">
        <v>526838</v>
      </c>
      <c r="E218" t="str">
        <v>1/2 pt</v>
      </c>
      <c r="F218" t="str">
        <v>Herd Share Members</v>
      </c>
      <c r="G218" t="str">
        <v>No</v>
      </c>
      <c r="H218" s="1">
        <v>438.9</v>
      </c>
      <c r="I218" s="1">
        <v>6.65</v>
      </c>
      <c r="J218" s="1">
        <v>6.65</v>
      </c>
      <c r="K218" s="1">
        <v>4.75</v>
      </c>
      <c r="L218" s="2">
        <v>0.4</v>
      </c>
      <c r="M218" s="2">
        <v>0.40000000000000013</v>
      </c>
      <c r="N218" s="2">
        <v>1</v>
      </c>
      <c r="O218" t="str">
        <v>No</v>
      </c>
      <c r="P218" s="1">
        <f>IF(O218="Yes",J218,ROUND(J218*(1+Model!$B$3),2))</f>
        <v>7.18</v>
      </c>
      <c r="Q218" s="2">
        <f>ROUND(P218/(K218*N218)-1,4)</f>
        <v>0.5116</v>
      </c>
      <c r="R218" t="str">
        <v/>
      </c>
      <c r="S218" t="str">
        <v>2026-10-01 10:41:27 UTC</v>
      </c>
      <c r="T218" t="str">
        <v>Local Line cache</v>
      </c>
      <c r="U218" t="str">
        <v>Review before publishing</v>
      </c>
    </row>
    <row r="219">
      <c r="A219">
        <v>912736</v>
      </c>
      <c r="B219" t="str">
        <v>Red Cabbage</v>
      </c>
      <c r="C219" t="str">
        <v>Organically Grown Company</v>
      </c>
      <c r="D219">
        <v>658110</v>
      </c>
      <c r="E219" t="str">
        <v>each</v>
      </c>
      <c r="F219" t="str">
        <v>Herd Share Members</v>
      </c>
      <c r="G219" t="str">
        <v>No</v>
      </c>
      <c r="H219" s="1">
        <v>436.87</v>
      </c>
      <c r="I219" s="1">
        <v>5.53</v>
      </c>
      <c r="J219" s="1">
        <v>5.53</v>
      </c>
      <c r="K219" s="1">
        <v>3.95</v>
      </c>
      <c r="L219" s="2">
        <v>0.4</v>
      </c>
      <c r="M219" s="2">
        <v>0.3999999999999999</v>
      </c>
      <c r="N219" s="2">
        <v>1</v>
      </c>
      <c r="O219" t="str">
        <v>No</v>
      </c>
      <c r="P219" s="1">
        <f>IF(O219="Yes",J219,ROUND(J219*(1+Model!$B$3),2))</f>
        <v>5.97</v>
      </c>
      <c r="Q219" s="2">
        <f>ROUND(P219/(K219*N219)-1,4)</f>
        <v>0.5114</v>
      </c>
      <c r="R219" t="str">
        <v/>
      </c>
      <c r="S219" t="str">
        <v>2026-10-01 10:41:27 UTC</v>
      </c>
      <c r="T219" t="str">
        <v>Local Line cache</v>
      </c>
      <c r="U219" t="str">
        <v>Review before publishing</v>
      </c>
    </row>
    <row r="220">
      <c r="A220">
        <v>805466</v>
      </c>
      <c r="B220" t="str">
        <v>Lucianna Toma Rustica Cheese, 4 Month Aged, 7-8 oz</v>
      </c>
      <c r="C220" t="str">
        <v>Creamy Cow, LLC</v>
      </c>
      <c r="D220">
        <v>526471</v>
      </c>
      <c r="E220" t="str">
        <v>7-8 oz</v>
      </c>
      <c r="F220" t="str">
        <v>Herd Share Members</v>
      </c>
      <c r="G220" t="str">
        <v>No</v>
      </c>
      <c r="H220" s="1">
        <v>431.08000000000004</v>
      </c>
      <c r="I220" s="1">
        <v>16.58</v>
      </c>
      <c r="J220" s="1">
        <v>16.58</v>
      </c>
      <c r="K220" s="1">
        <v>11.84</v>
      </c>
      <c r="L220" s="2">
        <v>0.4</v>
      </c>
      <c r="M220" s="2">
        <v>0.4003378378378377</v>
      </c>
      <c r="N220" s="2">
        <v>1</v>
      </c>
      <c r="O220" t="str">
        <v>No</v>
      </c>
      <c r="P220" s="1">
        <f>IF(O220="Yes",J220,ROUND(J220*(1+Model!$B$3),2))</f>
        <v>17.91</v>
      </c>
      <c r="Q220" s="2">
        <f>ROUND(P220/(K220*N220)-1,4)</f>
        <v>0.5127</v>
      </c>
      <c r="R220" t="str">
        <v/>
      </c>
      <c r="S220" t="str">
        <v>2026-10-01 10:41:27 UTC</v>
      </c>
      <c r="T220" t="str">
        <v>Local Line cache</v>
      </c>
      <c r="U220" t="str">
        <v>Review before publishing</v>
      </c>
    </row>
    <row r="221">
      <c r="A221">
        <v>806023</v>
      </c>
      <c r="B221" t="str">
        <v>Ginger Turmeric Jun</v>
      </c>
      <c r="C221" t="str">
        <v>BNF Kombucha and Jun</v>
      </c>
      <c r="D221">
        <v>527085</v>
      </c>
      <c r="E221" t="str">
        <v>16 fl. oz</v>
      </c>
      <c r="F221" t="str">
        <v>Herd Share Members</v>
      </c>
      <c r="G221" t="str">
        <v>Yes</v>
      </c>
      <c r="H221" s="1">
        <v>430.5</v>
      </c>
      <c r="I221" s="1">
        <v>5.25</v>
      </c>
      <c r="J221" s="1">
        <v>5.25</v>
      </c>
      <c r="K221" s="1">
        <v>3.75</v>
      </c>
      <c r="L221" s="2">
        <v>0.4</v>
      </c>
      <c r="M221" s="2">
        <v>0.3999999999999999</v>
      </c>
      <c r="N221" s="2">
        <v>1</v>
      </c>
      <c r="O221" t="str">
        <v>No</v>
      </c>
      <c r="P221" s="1">
        <f>IF(O221="Yes",J221,ROUND(J221*(1+Model!$B$3),2))</f>
        <v>5.67</v>
      </c>
      <c r="Q221" s="2">
        <f>ROUND(P221/(K221*N221)-1,4)</f>
        <v>0.512</v>
      </c>
      <c r="R221" t="str">
        <v/>
      </c>
      <c r="S221" t="str">
        <v>2026-10-01 10:41:27 UTC</v>
      </c>
      <c r="T221" t="str">
        <v>Local Line cache</v>
      </c>
      <c r="U221" t="str">
        <v>Review before publishing</v>
      </c>
    </row>
    <row r="222">
      <c r="A222">
        <v>893267</v>
      </c>
      <c r="B222" t="str">
        <v>2025 Arbequina  Olive Oil 100mL</v>
      </c>
      <c r="C222" t="str">
        <v>River Ranch Oregon Olive OIl</v>
      </c>
      <c r="D222">
        <v>633209</v>
      </c>
      <c r="E222" t="str">
        <v>Ea.</v>
      </c>
      <c r="F222" t="str">
        <v>Herd Share Members</v>
      </c>
      <c r="G222" t="str">
        <v>Yes</v>
      </c>
      <c r="H222" s="1">
        <v>426.02</v>
      </c>
      <c r="I222" s="1">
        <v>12.53</v>
      </c>
      <c r="J222" s="1">
        <v>12.53</v>
      </c>
      <c r="K222" s="1">
        <v>8.95</v>
      </c>
      <c r="L222" s="2">
        <v>0.4</v>
      </c>
      <c r="M222" s="2">
        <v>0.40000000000000013</v>
      </c>
      <c r="N222" s="2">
        <v>1</v>
      </c>
      <c r="O222" t="str">
        <v>No</v>
      </c>
      <c r="P222" s="1">
        <f>IF(O222="Yes",J222,ROUND(J222*(1+Model!$B$3),2))</f>
        <v>13.53</v>
      </c>
      <c r="Q222" s="2">
        <f>ROUND(P222/(K222*N222)-1,4)</f>
        <v>0.5117</v>
      </c>
      <c r="R222" t="str">
        <v/>
      </c>
      <c r="S222" t="str">
        <v>2026-10-01 10:41:27 UTC</v>
      </c>
      <c r="T222" t="str">
        <v>Local Line cache</v>
      </c>
      <c r="U222" t="str">
        <v>Review before publishing</v>
      </c>
    </row>
    <row r="223">
      <c r="A223">
        <v>925431</v>
      </c>
      <c r="B223" t="str">
        <v>Radiant Decaf Columbia Ground Coffee</v>
      </c>
      <c r="C223" t="str">
        <v>Radiant Coffee Roasters</v>
      </c>
      <c r="D223">
        <v>673000</v>
      </c>
      <c r="E223" t="str">
        <v>12 oz</v>
      </c>
      <c r="F223" t="str">
        <v>Herd Share Members</v>
      </c>
      <c r="G223" t="str">
        <v>Yes</v>
      </c>
      <c r="H223" s="1">
        <v>422.8</v>
      </c>
      <c r="I223" s="1">
        <v>18.2</v>
      </c>
      <c r="J223" s="1">
        <v>18.2</v>
      </c>
      <c r="K223" s="1">
        <v>13</v>
      </c>
      <c r="L223" s="2">
        <v>0.4</v>
      </c>
      <c r="M223" s="2">
        <v>0.3999999999999999</v>
      </c>
      <c r="N223" s="2">
        <v>1</v>
      </c>
      <c r="O223" t="str">
        <v>No</v>
      </c>
      <c r="P223" s="1">
        <f>IF(O223="Yes",J223,ROUND(J223*(1+Model!$B$3),2))</f>
        <v>19.66</v>
      </c>
      <c r="Q223" s="2">
        <f>ROUND(P223/(K223*N223)-1,4)</f>
        <v>0.5123</v>
      </c>
      <c r="R223" t="str">
        <v/>
      </c>
      <c r="S223" t="str">
        <v>2026-10-01 10:41:27 UTC</v>
      </c>
      <c r="T223" t="str">
        <v>Local Line cache</v>
      </c>
      <c r="U223" t="str">
        <v>Review before publishing</v>
      </c>
    </row>
    <row r="224">
      <c r="A224">
        <v>925432</v>
      </c>
      <c r="B224" t="str">
        <v>Radiant Breakfast Blend - Light Roast Ground Coffee</v>
      </c>
      <c r="C224" t="str">
        <v>Radiant Coffee Roasters</v>
      </c>
      <c r="D224">
        <v>673001</v>
      </c>
      <c r="E224" t="str">
        <v>12 oz</v>
      </c>
      <c r="F224" t="str">
        <v>Herd Share Members</v>
      </c>
      <c r="G224" t="str">
        <v>Yes</v>
      </c>
      <c r="H224" s="1">
        <v>419.99999999999994</v>
      </c>
      <c r="I224" s="1">
        <v>16.8</v>
      </c>
      <c r="J224" s="1">
        <v>16.8</v>
      </c>
      <c r="K224" s="1">
        <v>12</v>
      </c>
      <c r="L224" s="2">
        <v>0.4</v>
      </c>
      <c r="M224" s="2">
        <v>0.40000000000000013</v>
      </c>
      <c r="N224" s="2">
        <v>1</v>
      </c>
      <c r="O224" t="str">
        <v>No</v>
      </c>
      <c r="P224" s="1">
        <f>IF(O224="Yes",J224,ROUND(J224*(1+Model!$B$3),2))</f>
        <v>18.14</v>
      </c>
      <c r="Q224" s="2">
        <f>ROUND(P224/(K224*N224)-1,4)</f>
        <v>0.5117</v>
      </c>
      <c r="R224" t="str">
        <v/>
      </c>
      <c r="S224" t="str">
        <v>2026-10-01 10:41:27 UTC</v>
      </c>
      <c r="T224" t="str">
        <v>Local Line cache</v>
      </c>
      <c r="U224" t="str">
        <v>Review before publishing</v>
      </c>
    </row>
    <row r="225">
      <c r="A225">
        <v>806091</v>
      </c>
      <c r="B225" t="str">
        <v>Organic All Purpose Low Gluten Flour</v>
      </c>
      <c r="C225" t="str">
        <v>Camas Country Mill</v>
      </c>
      <c r="D225">
        <v>527155</v>
      </c>
      <c r="E225" t="str">
        <v>4 lbs</v>
      </c>
      <c r="F225" t="str">
        <v>Herd Share Members</v>
      </c>
      <c r="G225" t="str">
        <v>Yes</v>
      </c>
      <c r="H225" s="1">
        <v>419.72</v>
      </c>
      <c r="I225" s="1">
        <v>13.3</v>
      </c>
      <c r="J225" s="1">
        <v>13.3</v>
      </c>
      <c r="K225" s="1">
        <v>9.5</v>
      </c>
      <c r="L225" s="2">
        <v>0.4</v>
      </c>
      <c r="M225" s="2">
        <v>0.40000000000000013</v>
      </c>
      <c r="N225" s="2">
        <v>1</v>
      </c>
      <c r="O225" t="str">
        <v>No</v>
      </c>
      <c r="P225" s="1">
        <f>IF(O225="Yes",J225,ROUND(J225*(1+Model!$B$3),2))</f>
        <v>14.36</v>
      </c>
      <c r="Q225" s="2">
        <f>ROUND(P225/(K225*N225)-1,4)</f>
        <v>0.5116</v>
      </c>
      <c r="R225" t="str">
        <v/>
      </c>
      <c r="S225" t="str">
        <v>2026-10-01 10:41:27 UTC</v>
      </c>
      <c r="T225" t="str">
        <v>Local Line cache</v>
      </c>
      <c r="U225" t="str">
        <v>Review before publishing</v>
      </c>
    </row>
    <row r="226">
      <c r="A226">
        <v>806042</v>
      </c>
      <c r="B226" t="str">
        <v>Oregon Blueberry Kombucha</v>
      </c>
      <c r="C226" t="str">
        <v>BNF Kombucha and Jun</v>
      </c>
      <c r="D226">
        <v>527106</v>
      </c>
      <c r="E226" t="str">
        <v>16 fl. oz</v>
      </c>
      <c r="F226" t="str">
        <v>Herd Share Members</v>
      </c>
      <c r="G226" t="str">
        <v>No</v>
      </c>
      <c r="H226" s="1">
        <v>416.52</v>
      </c>
      <c r="I226" s="1">
        <v>4.68</v>
      </c>
      <c r="J226" s="1">
        <v>4.68</v>
      </c>
      <c r="K226" s="1">
        <v>3.34</v>
      </c>
      <c r="L226" s="2">
        <v>0.4</v>
      </c>
      <c r="M226" s="2">
        <v>0.4011976047904191</v>
      </c>
      <c r="N226" s="2">
        <v>1</v>
      </c>
      <c r="O226" t="str">
        <v>No</v>
      </c>
      <c r="P226" s="1">
        <f>IF(O226="Yes",J226,ROUND(J226*(1+Model!$B$3),2))</f>
        <v>5.05</v>
      </c>
      <c r="Q226" s="2">
        <f>ROUND(P226/(K226*N226)-1,4)</f>
        <v>0.512</v>
      </c>
      <c r="R226" t="str">
        <v/>
      </c>
      <c r="S226" t="str">
        <v>2026-10-01 10:41:27 UTC</v>
      </c>
      <c r="T226" t="str">
        <v>Local Line cache</v>
      </c>
      <c r="U226" t="str">
        <v>Review before publishing</v>
      </c>
    </row>
    <row r="227">
      <c r="A227">
        <v>913650</v>
      </c>
      <c r="B227" t="str">
        <v>Thai Curry Sausage Links</v>
      </c>
      <c r="C227" t="str">
        <v>Deck Family Farm's Hyland Artisinal Meats</v>
      </c>
      <c r="D227">
        <v>659186</v>
      </c>
      <c r="E227" t="str">
        <v>4 links/ pack 14 oz pack</v>
      </c>
      <c r="F227" t="str">
        <v>Herd Share Members</v>
      </c>
      <c r="G227" t="str">
        <v>Yes</v>
      </c>
      <c r="H227" s="1">
        <v>412.39000000000004</v>
      </c>
      <c r="I227" s="1">
        <v>17.93</v>
      </c>
      <c r="J227" s="1">
        <v>17.93</v>
      </c>
      <c r="K227" s="1">
        <v>10.82</v>
      </c>
      <c r="L227" s="2">
        <v>0.6574</v>
      </c>
      <c r="M227" s="2">
        <v>0.6571164510166358</v>
      </c>
      <c r="N227" s="2">
        <v>1</v>
      </c>
      <c r="O227" t="str">
        <v>No</v>
      </c>
      <c r="P227" s="1">
        <f>IF(O227="Yes",J227,ROUND(J227*(1+Model!$B$3),2))</f>
        <v>19.36</v>
      </c>
      <c r="Q227" s="2">
        <f>ROUND(P227/(K227*N227)-1,4)</f>
        <v>0.7893</v>
      </c>
      <c r="R227" t="str">
        <v/>
      </c>
      <c r="S227" t="str">
        <v>2026-10-01 10:41:27 UTC</v>
      </c>
      <c r="T227" t="str">
        <v>Local Line cache</v>
      </c>
      <c r="U227" t="str">
        <v>Review before publishing</v>
      </c>
    </row>
    <row r="228">
      <c r="A228">
        <v>805677</v>
      </c>
      <c r="B228" t="str">
        <v>Chicken Liver</v>
      </c>
      <c r="C228" t="str">
        <v>Deck Family Farm</v>
      </c>
      <c r="D228">
        <v>526730</v>
      </c>
      <c r="E228" t="str">
        <v>1/2 lb bag</v>
      </c>
      <c r="F228" t="str">
        <v>Herd Share Members</v>
      </c>
      <c r="G228" t="str">
        <v>Yes</v>
      </c>
      <c r="H228" s="1">
        <v>409.34</v>
      </c>
      <c r="I228" s="1">
        <v>8.52</v>
      </c>
      <c r="J228" s="1">
        <v>8.52</v>
      </c>
      <c r="K228" s="1">
        <v>5.14</v>
      </c>
      <c r="L228" s="2">
        <v>0.6574</v>
      </c>
      <c r="M228" s="2">
        <v>0.6575875486381324</v>
      </c>
      <c r="N228" s="2">
        <v>1</v>
      </c>
      <c r="O228" t="str">
        <v>No</v>
      </c>
      <c r="P228" s="1">
        <f>IF(O228="Yes",J228,ROUND(J228*(1+Model!$B$3),2))</f>
        <v>9.2</v>
      </c>
      <c r="Q228" s="2">
        <f>ROUND(P228/(K228*N228)-1,4)</f>
        <v>0.7899</v>
      </c>
      <c r="R228" t="str">
        <v/>
      </c>
      <c r="S228" t="str">
        <v>2026-10-01 10:41:27 UTC</v>
      </c>
      <c r="T228" t="str">
        <v>Local Line cache</v>
      </c>
      <c r="U228" t="str">
        <v>Review before publishing</v>
      </c>
    </row>
    <row r="229">
      <c r="A229">
        <v>805724</v>
      </c>
      <c r="B229" t="str">
        <v>Bacon, Pork</v>
      </c>
      <c r="C229" t="str">
        <v>Deck Family Farm</v>
      </c>
      <c r="D229">
        <v>526778</v>
      </c>
      <c r="E229" t="str">
        <v>8 oz</v>
      </c>
      <c r="F229" t="str">
        <v>CSA Members</v>
      </c>
      <c r="G229" t="str">
        <v>Yes</v>
      </c>
      <c r="H229" s="1">
        <v>408.2</v>
      </c>
      <c r="I229" s="1">
        <v>11.67</v>
      </c>
      <c r="J229" s="1">
        <v>11.67</v>
      </c>
      <c r="K229" s="1">
        <v>7.04</v>
      </c>
      <c r="L229" s="2">
        <v>0.6574</v>
      </c>
      <c r="M229" s="2">
        <v>0.6576704545454546</v>
      </c>
      <c r="N229" s="2">
        <v>1</v>
      </c>
      <c r="O229" t="str">
        <v>No</v>
      </c>
      <c r="P229" s="1">
        <f>IF(O229="Yes",J229,ROUND(J229*(1+Model!$B$3),2))</f>
        <v>12.6</v>
      </c>
      <c r="Q229" s="2">
        <f>ROUND(P229/(K229*N229)-1,4)</f>
        <v>0.7898</v>
      </c>
      <c r="R229" t="str">
        <v/>
      </c>
      <c r="S229" t="str">
        <v>2026-10-01T16:20:39.266Z</v>
      </c>
      <c r="T229" t="str">
        <v>Live GET verified</v>
      </c>
      <c r="U229" t="str">
        <v>Review before publishing</v>
      </c>
    </row>
    <row r="230">
      <c r="A230">
        <v>980329</v>
      </c>
      <c r="B230" t="str">
        <v>Green Broccolini</v>
      </c>
      <c r="C230" t="str">
        <v>Little Wings</v>
      </c>
      <c r="D230">
        <v>748244</v>
      </c>
      <c r="E230" t="str">
        <v>each</v>
      </c>
      <c r="F230" t="str">
        <v>Herd Share Members</v>
      </c>
      <c r="G230" t="str">
        <v>No</v>
      </c>
      <c r="H230" s="1">
        <v>408.09999999999997</v>
      </c>
      <c r="I230" s="1">
        <v>3.85</v>
      </c>
      <c r="J230" s="1">
        <v>3.85</v>
      </c>
      <c r="K230" s="1">
        <v>2.75</v>
      </c>
      <c r="L230" s="2">
        <v>0.4</v>
      </c>
      <c r="M230" s="2">
        <v>0.40000000000000013</v>
      </c>
      <c r="N230" s="2">
        <v>1</v>
      </c>
      <c r="O230" t="str">
        <v>No</v>
      </c>
      <c r="P230" s="1">
        <f>IF(O230="Yes",J230,ROUND(J230*(1+Model!$B$3),2))</f>
        <v>4.16</v>
      </c>
      <c r="Q230" s="2">
        <f>ROUND(P230/(K230*N230)-1,4)</f>
        <v>0.5127</v>
      </c>
      <c r="R230" t="str">
        <v/>
      </c>
      <c r="S230" t="str">
        <v>2026-10-01 10:41:27 UTC</v>
      </c>
      <c r="T230" t="str">
        <v>Local Line cache</v>
      </c>
      <c r="U230" t="str">
        <v>Review before publishing</v>
      </c>
    </row>
    <row r="231">
      <c r="A231">
        <v>806081</v>
      </c>
      <c r="B231" t="str">
        <v>Blackberry Fruit Spread</v>
      </c>
      <c r="C231" t="str">
        <v>Sweet Creek</v>
      </c>
      <c r="D231">
        <v>527145</v>
      </c>
      <c r="E231" t="str">
        <v>10 oz</v>
      </c>
      <c r="F231" t="str">
        <v>Herd Share Members</v>
      </c>
      <c r="G231" t="str">
        <v>Yes</v>
      </c>
      <c r="H231" s="1">
        <v>407.55</v>
      </c>
      <c r="I231" s="1">
        <v>6.27</v>
      </c>
      <c r="J231" s="1">
        <v>6.27</v>
      </c>
      <c r="K231" s="1">
        <v>4.48</v>
      </c>
      <c r="L231" s="2">
        <v>0.4</v>
      </c>
      <c r="M231" s="2">
        <v>0.3995535714285712</v>
      </c>
      <c r="N231" s="2">
        <v>1</v>
      </c>
      <c r="O231" t="str">
        <v>No</v>
      </c>
      <c r="P231" s="1">
        <f>IF(O231="Yes",J231,ROUND(J231*(1+Model!$B$3),2))</f>
        <v>6.77</v>
      </c>
      <c r="Q231" s="2">
        <f>ROUND(P231/(K231*N231)-1,4)</f>
        <v>0.5112</v>
      </c>
      <c r="R231" t="str">
        <v/>
      </c>
      <c r="S231" t="str">
        <v>2026-10-01 10:41:27 UTC</v>
      </c>
      <c r="T231" t="str">
        <v>Local Line cache</v>
      </c>
      <c r="U231" t="str">
        <v>Review before publishing</v>
      </c>
    </row>
    <row r="232">
      <c r="A232">
        <v>1111541</v>
      </c>
      <c r="B232" t="str">
        <v>Green Onion/Scallions</v>
      </c>
      <c r="C232" t="str">
        <v>Winter Green Farm</v>
      </c>
      <c r="D232">
        <v>931419</v>
      </c>
      <c r="E232" t="str">
        <v>bu</v>
      </c>
      <c r="F232" t="str">
        <v>Herd Share Members</v>
      </c>
      <c r="G232" t="str">
        <v>Yes</v>
      </c>
      <c r="H232" s="1">
        <v>407.19</v>
      </c>
      <c r="I232" s="1">
        <v>2.59</v>
      </c>
      <c r="J232" s="1">
        <v>2.59</v>
      </c>
      <c r="K232" s="1">
        <v>1.85</v>
      </c>
      <c r="L232" s="2">
        <v>0.4</v>
      </c>
      <c r="M232" s="2">
        <v>0.3999999999999999</v>
      </c>
      <c r="N232" s="2">
        <v>1</v>
      </c>
      <c r="O232" t="str">
        <v>No</v>
      </c>
      <c r="P232" s="1">
        <f>IF(O232="Yes",J232,ROUND(J232*(1+Model!$B$3),2))</f>
        <v>2.8</v>
      </c>
      <c r="Q232" s="2">
        <f>ROUND(P232/(K232*N232)-1,4)</f>
        <v>0.5135</v>
      </c>
      <c r="R232" t="str">
        <v/>
      </c>
      <c r="S232" t="str">
        <v>2026-10-01 10:41:27 UTC</v>
      </c>
      <c r="T232" t="str">
        <v>Local Line cache</v>
      </c>
      <c r="U232" t="str">
        <v>Review before publishing</v>
      </c>
    </row>
    <row r="233">
      <c r="A233">
        <v>806045</v>
      </c>
      <c r="B233" t="str">
        <v>Peach Rose Kombucha</v>
      </c>
      <c r="C233" t="str">
        <v>BNF Kombucha and Jun</v>
      </c>
      <c r="D233">
        <v>527109</v>
      </c>
      <c r="E233" t="str">
        <v>16 fl. oz</v>
      </c>
      <c r="F233" t="str">
        <v>Herd Share Members</v>
      </c>
      <c r="G233" t="str">
        <v>Yes</v>
      </c>
      <c r="H233" s="1">
        <v>407.1599999999999</v>
      </c>
      <c r="I233" s="1">
        <v>4.68</v>
      </c>
      <c r="J233" s="1">
        <v>4.68</v>
      </c>
      <c r="K233" s="1">
        <v>3.34</v>
      </c>
      <c r="L233" s="2">
        <v>0.4</v>
      </c>
      <c r="M233" s="2">
        <v>0.4011976047904191</v>
      </c>
      <c r="N233" s="2">
        <v>1</v>
      </c>
      <c r="O233" t="str">
        <v>No</v>
      </c>
      <c r="P233" s="1">
        <f>IF(O233="Yes",J233,ROUND(J233*(1+Model!$B$3),2))</f>
        <v>5.05</v>
      </c>
      <c r="Q233" s="2">
        <f>ROUND(P233/(K233*N233)-1,4)</f>
        <v>0.512</v>
      </c>
      <c r="R233" t="str">
        <v/>
      </c>
      <c r="S233" t="str">
        <v>2026-10-01 10:41:27 UTC</v>
      </c>
      <c r="T233" t="str">
        <v>Local Line cache</v>
      </c>
      <c r="U233" t="str">
        <v>Review before publishing</v>
      </c>
    </row>
    <row r="234">
      <c r="A234">
        <v>813076</v>
      </c>
      <c r="B234" t="str">
        <v>Beef Oxtail</v>
      </c>
      <c r="C234" t="str">
        <v>Deck Family Farm</v>
      </c>
      <c r="D234">
        <v>535106</v>
      </c>
      <c r="E234" t="str">
        <v>1.40 - 1.90 lbs</v>
      </c>
      <c r="F234" t="str">
        <v>Herd Share Members</v>
      </c>
      <c r="G234" t="str">
        <v>Yes</v>
      </c>
      <c r="H234" s="1">
        <v>404.03999999999996</v>
      </c>
      <c r="I234" s="1">
        <v>19.24</v>
      </c>
      <c r="J234" s="1">
        <v>19.24</v>
      </c>
      <c r="K234" s="1">
        <v>11.61</v>
      </c>
      <c r="L234" s="2">
        <v>0.6574</v>
      </c>
      <c r="M234" s="2">
        <v>0.6571920757967269</v>
      </c>
      <c r="N234" s="2">
        <v>1</v>
      </c>
      <c r="O234" t="str">
        <v>No</v>
      </c>
      <c r="P234" s="1">
        <f>IF(O234="Yes",J234,ROUND(J234*(1+Model!$B$3),2))</f>
        <v>20.78</v>
      </c>
      <c r="Q234" s="2">
        <f>ROUND(P234/(K234*N234)-1,4)</f>
        <v>0.7898</v>
      </c>
      <c r="R234" t="str">
        <v/>
      </c>
      <c r="S234" t="str">
        <v>2026-10-01 10:41:27 UTC</v>
      </c>
      <c r="T234" t="str">
        <v>Local Line cache</v>
      </c>
      <c r="U234" t="str">
        <v>Review before publishing</v>
      </c>
    </row>
    <row r="235">
      <c r="A235">
        <v>806031</v>
      </c>
      <c r="B235" t="str">
        <v>Grape Lavender Kombucha</v>
      </c>
      <c r="C235" t="str">
        <v>BNF Kombucha and Jun</v>
      </c>
      <c r="D235">
        <v>527093</v>
      </c>
      <c r="E235" t="str">
        <v>16 fl. oz</v>
      </c>
      <c r="F235" t="str">
        <v>Herd Share Members</v>
      </c>
      <c r="G235" t="str">
        <v>Yes</v>
      </c>
      <c r="H235" s="1">
        <v>402.47999999999996</v>
      </c>
      <c r="I235" s="1">
        <v>4.68</v>
      </c>
      <c r="J235" s="1">
        <v>4.68</v>
      </c>
      <c r="K235" s="1">
        <v>3.34</v>
      </c>
      <c r="L235" s="2">
        <v>0.4</v>
      </c>
      <c r="M235" s="2">
        <v>0.4011976047904191</v>
      </c>
      <c r="N235" s="2">
        <v>1</v>
      </c>
      <c r="O235" t="str">
        <v>No</v>
      </c>
      <c r="P235" s="1">
        <f>IF(O235="Yes",J235,ROUND(J235*(1+Model!$B$3),2))</f>
        <v>5.05</v>
      </c>
      <c r="Q235" s="2">
        <f>ROUND(P235/(K235*N235)-1,4)</f>
        <v>0.512</v>
      </c>
      <c r="R235" t="str">
        <v/>
      </c>
      <c r="S235" t="str">
        <v>2026-10-01 10:41:27 UTC</v>
      </c>
      <c r="T235" t="str">
        <v>Local Line cache</v>
      </c>
      <c r="U235" t="str">
        <v>Review before publishing</v>
      </c>
    </row>
    <row r="236">
      <c r="A236">
        <v>1122286</v>
      </c>
      <c r="B236" t="str">
        <v>Baby Green Salad Mix (1/2 lb)</v>
      </c>
      <c r="C236" t="str">
        <v>Grazier's Garden</v>
      </c>
      <c r="D236">
        <v>950716</v>
      </c>
      <c r="E236" t="str">
        <v>bag</v>
      </c>
      <c r="F236" t="str">
        <v>Herd Share Members</v>
      </c>
      <c r="G236" t="str">
        <v>No</v>
      </c>
      <c r="H236" s="1">
        <v>401.8</v>
      </c>
      <c r="I236" s="1">
        <v>5.6</v>
      </c>
      <c r="J236" s="1">
        <v>5.6</v>
      </c>
      <c r="K236" s="1">
        <v>4</v>
      </c>
      <c r="L236" s="2">
        <v>0.4</v>
      </c>
      <c r="M236" s="2">
        <v>0.3999999999999999</v>
      </c>
      <c r="N236" s="2">
        <v>1</v>
      </c>
      <c r="O236" t="str">
        <v>No</v>
      </c>
      <c r="P236" s="1">
        <f>IF(O236="Yes",J236,ROUND(J236*(1+Model!$B$3),2))</f>
        <v>6.05</v>
      </c>
      <c r="Q236" s="2">
        <f>ROUND(P236/(K236*N236)-1,4)</f>
        <v>0.5125</v>
      </c>
      <c r="R236" t="str">
        <v/>
      </c>
      <c r="S236" t="str">
        <v>2026-10-01 10:41:27 UTC</v>
      </c>
      <c r="T236" t="str">
        <v>Local Line cache</v>
      </c>
      <c r="U236" t="str">
        <v>Review before publishing</v>
      </c>
    </row>
    <row r="237">
      <c r="A237">
        <v>805927</v>
      </c>
      <c r="B237" t="str">
        <v>Shiitake Mushrooms</v>
      </c>
      <c r="C237" t="str">
        <v>Organically Grown Company</v>
      </c>
      <c r="D237">
        <v>526987</v>
      </c>
      <c r="E237" t="str">
        <v>1/2 lb</v>
      </c>
      <c r="F237" t="str">
        <v>Guest Basket</v>
      </c>
      <c r="G237" t="str">
        <v>Yes</v>
      </c>
      <c r="H237" s="1">
        <v>398.65000000000003</v>
      </c>
      <c r="I237" s="1">
        <v>5.71</v>
      </c>
      <c r="J237" s="1">
        <v>5.71</v>
      </c>
      <c r="K237" s="1">
        <v>4.08</v>
      </c>
      <c r="L237" s="2">
        <v>0.4</v>
      </c>
      <c r="M237" s="2">
        <v>0.39950980392156854</v>
      </c>
      <c r="N237" s="2">
        <v>1</v>
      </c>
      <c r="O237" t="str">
        <v>No</v>
      </c>
      <c r="P237" s="1">
        <f>IF(O237="Yes",J237,ROUND(J237*(1+Model!$B$3),2))</f>
        <v>6.17</v>
      </c>
      <c r="Q237" s="2">
        <f>ROUND(P237/(K237*N237)-1,4)</f>
        <v>0.5123</v>
      </c>
      <c r="R237" t="str">
        <v/>
      </c>
      <c r="S237" t="str">
        <v>2026-10-01T16:20:40.672Z</v>
      </c>
      <c r="T237" t="str">
        <v>Live GET verified</v>
      </c>
      <c r="U237" t="str">
        <v>Review before publishing</v>
      </c>
    </row>
    <row r="238">
      <c r="A238">
        <v>921713</v>
      </c>
      <c r="B238" t="str">
        <v>Purple Daikon Radish</v>
      </c>
      <c r="C238" t="str">
        <v>Winter Green Farm</v>
      </c>
      <c r="D238">
        <v>668239</v>
      </c>
      <c r="E238" t="str">
        <v>1 pound</v>
      </c>
      <c r="F238" t="str">
        <v>Herd Share Members</v>
      </c>
      <c r="G238" t="str">
        <v>Yes</v>
      </c>
      <c r="H238" s="1">
        <v>398.64000000000004</v>
      </c>
      <c r="I238" s="1">
        <v>4.48</v>
      </c>
      <c r="J238" s="1">
        <v>4.48</v>
      </c>
      <c r="K238" s="1">
        <v>3.2</v>
      </c>
      <c r="L238" s="2">
        <v>0.4</v>
      </c>
      <c r="M238" s="2">
        <v>0.40000000000000013</v>
      </c>
      <c r="N238" s="2">
        <v>1</v>
      </c>
      <c r="O238" t="str">
        <v>No</v>
      </c>
      <c r="P238" s="1">
        <f>IF(O238="Yes",J238,ROUND(J238*(1+Model!$B$3),2))</f>
        <v>4.84</v>
      </c>
      <c r="Q238" s="2">
        <f>ROUND(P238/(K238*N238)-1,4)</f>
        <v>0.5125</v>
      </c>
      <c r="R238" t="str">
        <v/>
      </c>
      <c r="S238" t="str">
        <v>2026-10-01 10:41:27 UTC</v>
      </c>
      <c r="T238" t="str">
        <v>Local Line cache</v>
      </c>
      <c r="U238" t="str">
        <v>Review before publishing</v>
      </c>
    </row>
    <row r="239">
      <c r="A239">
        <v>805667</v>
      </c>
      <c r="B239" t="str">
        <v>Beef Stew Meat</v>
      </c>
      <c r="C239" t="str">
        <v>Deck Family Farm</v>
      </c>
      <c r="D239">
        <v>526720</v>
      </c>
      <c r="E239" t="str">
        <v>1.1 - 1.3 lbs</v>
      </c>
      <c r="F239" t="str">
        <v>CSA Members</v>
      </c>
      <c r="G239" t="str">
        <v>Yes</v>
      </c>
      <c r="H239" s="1">
        <v>398.2</v>
      </c>
      <c r="I239" s="1">
        <v>19.91</v>
      </c>
      <c r="J239" s="1">
        <v>19.91</v>
      </c>
      <c r="K239" s="1">
        <v>12.01</v>
      </c>
      <c r="L239" s="2">
        <v>0.6574</v>
      </c>
      <c r="M239" s="2">
        <v>0.6577851790174856</v>
      </c>
      <c r="N239" s="2">
        <v>1</v>
      </c>
      <c r="O239" t="str">
        <v>No</v>
      </c>
      <c r="P239" s="1">
        <f>IF(O239="Yes",J239,ROUND(J239*(1+Model!$B$3),2))</f>
        <v>21.5</v>
      </c>
      <c r="Q239" s="2">
        <f>ROUND(P239/(K239*N239)-1,4)</f>
        <v>0.7902</v>
      </c>
      <c r="R239" t="str">
        <v/>
      </c>
      <c r="S239" t="str">
        <v>2026-10-01 10:41:27 UTC</v>
      </c>
      <c r="T239" t="str">
        <v>Local Line cache</v>
      </c>
      <c r="U239" t="str">
        <v>Review before publishing</v>
      </c>
    </row>
    <row r="240">
      <c r="A240">
        <v>957424</v>
      </c>
      <c r="B240" t="str">
        <v>Gogo Gouda Cheese, 4 Month Aged, 7.0-8.0 oz</v>
      </c>
      <c r="C240" t="str">
        <v>Creamy Cow, LLC</v>
      </c>
      <c r="D240">
        <v>716438</v>
      </c>
      <c r="E240" t="str">
        <v>7.0-8.0 oz</v>
      </c>
      <c r="F240" t="str">
        <v>Herd Share Members</v>
      </c>
      <c r="G240" t="str">
        <v>No</v>
      </c>
      <c r="H240" s="1">
        <v>397.92</v>
      </c>
      <c r="I240" s="1">
        <v>16.58</v>
      </c>
      <c r="J240" s="1">
        <v>16.58</v>
      </c>
      <c r="K240" s="1">
        <v>11.84</v>
      </c>
      <c r="L240" s="2">
        <v>0.4</v>
      </c>
      <c r="M240" s="2">
        <v>0.4003378378378377</v>
      </c>
      <c r="N240" s="2">
        <v>1</v>
      </c>
      <c r="O240" t="str">
        <v>No</v>
      </c>
      <c r="P240" s="1">
        <f>IF(O240="Yes",J240,ROUND(J240*(1+Model!$B$3),2))</f>
        <v>17.91</v>
      </c>
      <c r="Q240" s="2">
        <f>ROUND(P240/(K240*N240)-1,4)</f>
        <v>0.5127</v>
      </c>
      <c r="R240" t="str">
        <v/>
      </c>
      <c r="S240" t="str">
        <v>2026-10-01 10:41:27 UTC</v>
      </c>
      <c r="T240" t="str">
        <v>Local Line cache</v>
      </c>
      <c r="U240" t="str">
        <v>Review before publishing</v>
      </c>
    </row>
    <row r="241">
      <c r="A241">
        <v>813069</v>
      </c>
      <c r="B241" t="str">
        <v>Teres Major Steak</v>
      </c>
      <c r="C241" t="str">
        <v>Deck Family Farm</v>
      </c>
      <c r="D241">
        <v>535099</v>
      </c>
      <c r="E241" t="str">
        <v>0.40 - 0.70 lbs</v>
      </c>
      <c r="F241" t="str">
        <v>Herd Share Members</v>
      </c>
      <c r="G241" t="str">
        <v>No</v>
      </c>
      <c r="H241" s="1">
        <v>397.73</v>
      </c>
      <c r="I241" s="1">
        <v>12.83</v>
      </c>
      <c r="J241" s="1">
        <v>12.83</v>
      </c>
      <c r="K241" s="1">
        <v>7.74</v>
      </c>
      <c r="L241" s="2">
        <v>0.6574</v>
      </c>
      <c r="M241" s="2">
        <v>0.6576227390180878</v>
      </c>
      <c r="N241" s="2">
        <v>1</v>
      </c>
      <c r="O241" t="str">
        <v>No</v>
      </c>
      <c r="P241" s="1">
        <f>IF(O241="Yes",J241,ROUND(J241*(1+Model!$B$3),2))</f>
        <v>13.86</v>
      </c>
      <c r="Q241" s="2">
        <f>ROUND(P241/(K241*N241)-1,4)</f>
        <v>0.7907</v>
      </c>
      <c r="R241" t="str">
        <v/>
      </c>
      <c r="S241" t="str">
        <v>2026-10-01 10:41:27 UTC</v>
      </c>
      <c r="T241" t="str">
        <v>Local Line cache</v>
      </c>
      <c r="U241" t="str">
        <v>Review before publishing</v>
      </c>
    </row>
    <row r="242">
      <c r="A242">
        <v>806097</v>
      </c>
      <c r="B242" t="str">
        <v>Nutritional Yeast Popcorn</v>
      </c>
      <c r="C242" t="str">
        <v>Lonesome Whistle</v>
      </c>
      <c r="D242">
        <v>527161</v>
      </c>
      <c r="E242" t="str">
        <v>0.4 lb bag</v>
      </c>
      <c r="F242" t="str">
        <v>Herd Share Members</v>
      </c>
      <c r="G242" t="str">
        <v>No</v>
      </c>
      <c r="H242" s="1">
        <v>397.6</v>
      </c>
      <c r="I242" s="1">
        <v>5.6</v>
      </c>
      <c r="J242" s="1">
        <v>5.6</v>
      </c>
      <c r="K242" s="1">
        <v>4</v>
      </c>
      <c r="L242" s="2">
        <v>0.4</v>
      </c>
      <c r="M242" s="2">
        <v>0.3999999999999999</v>
      </c>
      <c r="N242" s="2">
        <v>1</v>
      </c>
      <c r="O242" t="str">
        <v>No</v>
      </c>
      <c r="P242" s="1">
        <f>IF(O242="Yes",J242,ROUND(J242*(1+Model!$B$3),2))</f>
        <v>6.05</v>
      </c>
      <c r="Q242" s="2">
        <f>ROUND(P242/(K242*N242)-1,4)</f>
        <v>0.5125</v>
      </c>
      <c r="R242" t="str">
        <v/>
      </c>
      <c r="S242" t="str">
        <v>2026-10-01 10:41:27 UTC</v>
      </c>
      <c r="T242" t="str">
        <v>Local Line cache</v>
      </c>
      <c r="U242" t="str">
        <v>Review before publishing</v>
      </c>
    </row>
    <row r="243">
      <c r="A243">
        <v>805978</v>
      </c>
      <c r="B243" t="str">
        <v>Parsley</v>
      </c>
      <c r="C243" t="str">
        <v>Camas Swale Farm</v>
      </c>
      <c r="D243">
        <v>527038</v>
      </c>
      <c r="E243" t="str">
        <v>each</v>
      </c>
      <c r="F243" t="str">
        <v>Herd Share Members</v>
      </c>
      <c r="G243" t="str">
        <v>Yes</v>
      </c>
      <c r="H243" s="1">
        <v>394.79999999999995</v>
      </c>
      <c r="I243" s="1">
        <v>2.8</v>
      </c>
      <c r="J243" s="1">
        <v>2.8</v>
      </c>
      <c r="K243" s="1">
        <v>2</v>
      </c>
      <c r="L243" s="2">
        <v>0.4</v>
      </c>
      <c r="M243" s="2">
        <v>0.3999999999999999</v>
      </c>
      <c r="N243" s="2">
        <v>1</v>
      </c>
      <c r="O243" t="str">
        <v>No</v>
      </c>
      <c r="P243" s="1">
        <f>IF(O243="Yes",J243,ROUND(J243*(1+Model!$B$3),2))</f>
        <v>3.02</v>
      </c>
      <c r="Q243" s="2">
        <f>ROUND(P243/(K243*N243)-1,4)</f>
        <v>0.51</v>
      </c>
      <c r="R243" t="str">
        <v/>
      </c>
      <c r="S243" t="str">
        <v>2026-10-01 10:41:27 UTC</v>
      </c>
      <c r="T243" t="str">
        <v>Local Line cache</v>
      </c>
      <c r="U243" t="str">
        <v>Review before publishing</v>
      </c>
    </row>
    <row r="244">
      <c r="A244">
        <v>805663</v>
      </c>
      <c r="B244" t="str">
        <v>Rendered Beef Tallow, 16 oz</v>
      </c>
      <c r="C244" t="str">
        <v>Deck Family Farm's Hyland Artisinal Meats</v>
      </c>
      <c r="D244">
        <v>547722</v>
      </c>
      <c r="E244" t="str">
        <v>16 oz</v>
      </c>
      <c r="F244" t="str">
        <v>Herd Share Members</v>
      </c>
      <c r="G244" t="str">
        <v>Yes</v>
      </c>
      <c r="H244" s="1">
        <v>394.46000000000004</v>
      </c>
      <c r="I244" s="1">
        <v>17.93</v>
      </c>
      <c r="J244" s="1">
        <v>17.93</v>
      </c>
      <c r="K244" s="1">
        <v>10.82</v>
      </c>
      <c r="L244" s="2">
        <v>0.6574</v>
      </c>
      <c r="M244" s="2">
        <v>0.6571164510166358</v>
      </c>
      <c r="N244" s="2">
        <v>1</v>
      </c>
      <c r="O244" t="str">
        <v>No</v>
      </c>
      <c r="P244" s="1">
        <f>IF(O244="Yes",J244,ROUND(J244*(1+Model!$B$3),2))</f>
        <v>19.36</v>
      </c>
      <c r="Q244" s="2">
        <f>ROUND(P244/(K244*N244)-1,4)</f>
        <v>0.7893</v>
      </c>
      <c r="R244" t="str">
        <v/>
      </c>
      <c r="S244" t="str">
        <v>2026-10-01 10:41:27 UTC</v>
      </c>
      <c r="T244" t="str">
        <v>Local Line cache</v>
      </c>
      <c r="U244" t="str">
        <v>Review before publishing</v>
      </c>
    </row>
    <row r="245">
      <c r="A245">
        <v>995528</v>
      </c>
      <c r="B245" t="str">
        <v>Austrian Cresent Fingerling Potatoes</v>
      </c>
      <c r="C245" t="str">
        <v>Camas Swale Farm</v>
      </c>
      <c r="D245">
        <v>769868</v>
      </c>
      <c r="E245" t="str">
        <v>lb</v>
      </c>
      <c r="F245" t="str">
        <v>Herd Share Members</v>
      </c>
      <c r="G245" t="str">
        <v>No</v>
      </c>
      <c r="H245" s="1">
        <v>393.75</v>
      </c>
      <c r="I245" s="1">
        <v>3.15</v>
      </c>
      <c r="J245" s="1">
        <v>3.15</v>
      </c>
      <c r="K245" s="1">
        <v>2.25</v>
      </c>
      <c r="L245" s="2">
        <v>0.4</v>
      </c>
      <c r="M245" s="2">
        <v>0.3999999999999999</v>
      </c>
      <c r="N245" s="2">
        <v>1</v>
      </c>
      <c r="O245" t="str">
        <v>No</v>
      </c>
      <c r="P245" s="1">
        <f>IF(O245="Yes",J245,ROUND(J245*(1+Model!$B$3),2))</f>
        <v>3.4</v>
      </c>
      <c r="Q245" s="2">
        <f>ROUND(P245/(K245*N245)-1,4)</f>
        <v>0.5111</v>
      </c>
      <c r="R245" t="str">
        <v/>
      </c>
      <c r="S245" t="str">
        <v>2026-10-01 10:41:27 UTC</v>
      </c>
      <c r="T245" t="str">
        <v>Local Line cache</v>
      </c>
      <c r="U245" t="str">
        <v>Review before publishing</v>
      </c>
    </row>
    <row r="246">
      <c r="A246">
        <v>806020</v>
      </c>
      <c r="B246" t="str">
        <v>Blackberry Herbalism Kombucha</v>
      </c>
      <c r="C246" t="str">
        <v>BNF Kombucha and Jun</v>
      </c>
      <c r="D246">
        <v>527082</v>
      </c>
      <c r="E246" t="str">
        <v>16 fl. oz</v>
      </c>
      <c r="F246" t="str">
        <v>Herd Share Members</v>
      </c>
      <c r="G246" t="str">
        <v>Yes</v>
      </c>
      <c r="H246" s="1">
        <v>393.12</v>
      </c>
      <c r="I246" s="1">
        <v>4.68</v>
      </c>
      <c r="J246" s="1">
        <v>4.68</v>
      </c>
      <c r="K246" s="1">
        <v>3.34</v>
      </c>
      <c r="L246" s="2">
        <v>0.4</v>
      </c>
      <c r="M246" s="2">
        <v>0.4011976047904191</v>
      </c>
      <c r="N246" s="2">
        <v>1</v>
      </c>
      <c r="O246" t="str">
        <v>No</v>
      </c>
      <c r="P246" s="1">
        <f>IF(O246="Yes",J246,ROUND(J246*(1+Model!$B$3),2))</f>
        <v>5.05</v>
      </c>
      <c r="Q246" s="2">
        <f>ROUND(P246/(K246*N246)-1,4)</f>
        <v>0.512</v>
      </c>
      <c r="R246" t="str">
        <v/>
      </c>
      <c r="S246" t="str">
        <v>2026-10-01 10:41:27 UTC</v>
      </c>
      <c r="T246" t="str">
        <v>Local Line cache</v>
      </c>
      <c r="U246" t="str">
        <v>Review before publishing</v>
      </c>
    </row>
    <row r="247">
      <c r="A247">
        <v>884968</v>
      </c>
      <c r="B247" t="str">
        <v>Little Gem Mix</v>
      </c>
      <c r="C247" t="str">
        <v>Red Tail Growers</v>
      </c>
      <c r="D247">
        <v>622470</v>
      </c>
      <c r="E247" t="str">
        <v>1/2 lb bag</v>
      </c>
      <c r="F247" t="str">
        <v>Herd Share Members</v>
      </c>
      <c r="G247" t="str">
        <v>No</v>
      </c>
      <c r="H247" s="1">
        <v>392.7</v>
      </c>
      <c r="I247" s="1">
        <v>5.95</v>
      </c>
      <c r="J247" s="1">
        <v>5.95</v>
      </c>
      <c r="K247" s="1">
        <v>4.25</v>
      </c>
      <c r="L247" s="2">
        <v>0.4</v>
      </c>
      <c r="M247" s="2">
        <v>0.40000000000000013</v>
      </c>
      <c r="N247" s="2">
        <v>1</v>
      </c>
      <c r="O247" t="str">
        <v>No</v>
      </c>
      <c r="P247" s="1">
        <f>IF(O247="Yes",J247,ROUND(J247*(1+Model!$B$3),2))</f>
        <v>6.43</v>
      </c>
      <c r="Q247" s="2">
        <f>ROUND(P247/(K247*N247)-1,4)</f>
        <v>0.5129</v>
      </c>
      <c r="R247" t="str">
        <v/>
      </c>
      <c r="S247" t="str">
        <v>2026-10-01 10:41:27 UTC</v>
      </c>
      <c r="T247" t="str">
        <v>Local Line cache</v>
      </c>
      <c r="U247" t="str">
        <v>Review before publishing</v>
      </c>
    </row>
    <row r="248">
      <c r="A248">
        <v>805769</v>
      </c>
      <c r="B248" t="str">
        <v>Cantaloupe</v>
      </c>
      <c r="C248" t="str">
        <v>Grazier's Garden</v>
      </c>
      <c r="D248">
        <v>526825</v>
      </c>
      <c r="E248" t="str">
        <v>each</v>
      </c>
      <c r="F248" t="str">
        <v>Herd Share Members</v>
      </c>
      <c r="G248" t="str">
        <v>No</v>
      </c>
      <c r="H248" s="1">
        <v>392.35</v>
      </c>
      <c r="I248" s="1">
        <v>6.65</v>
      </c>
      <c r="J248" s="1">
        <v>6.65</v>
      </c>
      <c r="K248" s="1">
        <v>4.75</v>
      </c>
      <c r="L248" s="2">
        <v>0.4</v>
      </c>
      <c r="M248" s="2">
        <v>0.40000000000000013</v>
      </c>
      <c r="N248" s="2">
        <v>1</v>
      </c>
      <c r="O248" t="str">
        <v>No</v>
      </c>
      <c r="P248" s="1">
        <f>IF(O248="Yes",J248,ROUND(J248*(1+Model!$B$3),2))</f>
        <v>7.18</v>
      </c>
      <c r="Q248" s="2">
        <f>ROUND(P248/(K248*N248)-1,4)</f>
        <v>0.5116</v>
      </c>
      <c r="R248" t="str">
        <v/>
      </c>
      <c r="S248" t="str">
        <v>2026-10-01 10:41:27 UTC</v>
      </c>
      <c r="T248" t="str">
        <v>Local Line cache</v>
      </c>
      <c r="U248" t="str">
        <v>Review before publishing</v>
      </c>
    </row>
    <row r="249">
      <c r="A249">
        <v>805928</v>
      </c>
      <c r="B249" t="str">
        <v>Sweet Salad Turnips</v>
      </c>
      <c r="C249" t="str">
        <v>Red Tail Growers</v>
      </c>
      <c r="D249">
        <v>526988</v>
      </c>
      <c r="E249" t="str">
        <v>bu</v>
      </c>
      <c r="F249" t="str">
        <v>Herd Share Members</v>
      </c>
      <c r="G249" t="str">
        <v>No</v>
      </c>
      <c r="H249" s="1">
        <v>390.6</v>
      </c>
      <c r="I249" s="1">
        <v>3.5</v>
      </c>
      <c r="J249" s="1">
        <v>3.5</v>
      </c>
      <c r="K249" s="1">
        <v>2.5</v>
      </c>
      <c r="L249" s="2">
        <v>0.4</v>
      </c>
      <c r="M249" s="2">
        <v>0.3999999999999999</v>
      </c>
      <c r="N249" s="2">
        <v>1</v>
      </c>
      <c r="O249" t="str">
        <v>No</v>
      </c>
      <c r="P249" s="1">
        <f>IF(O249="Yes",J249,ROUND(J249*(1+Model!$B$3),2))</f>
        <v>3.78</v>
      </c>
      <c r="Q249" s="2">
        <f>ROUND(P249/(K249*N249)-1,4)</f>
        <v>0.512</v>
      </c>
      <c r="R249" t="str">
        <v/>
      </c>
      <c r="S249" t="str">
        <v>2026-10-01 10:41:27 UTC</v>
      </c>
      <c r="T249" t="str">
        <v>Local Line cache</v>
      </c>
      <c r="U249" t="str">
        <v>Review before publishing</v>
      </c>
    </row>
    <row r="250">
      <c r="A250">
        <v>806137</v>
      </c>
      <c r="B250" t="str">
        <v>Three Sisters Porridge</v>
      </c>
      <c r="C250" t="str">
        <v>Camas Country Mill</v>
      </c>
      <c r="D250">
        <v>527202</v>
      </c>
      <c r="E250" t="str">
        <v>4 lbs</v>
      </c>
      <c r="F250" t="str">
        <v>Herd Share Members</v>
      </c>
      <c r="G250" t="str">
        <v>No</v>
      </c>
      <c r="H250" s="1">
        <v>389.55</v>
      </c>
      <c r="I250" s="1">
        <v>18.55</v>
      </c>
      <c r="J250" s="1">
        <v>18.55</v>
      </c>
      <c r="K250" s="1">
        <v>13.25</v>
      </c>
      <c r="L250" s="2">
        <v>0.4</v>
      </c>
      <c r="M250" s="2">
        <v>0.40000000000000013</v>
      </c>
      <c r="N250" s="2">
        <v>1</v>
      </c>
      <c r="O250" t="str">
        <v>No</v>
      </c>
      <c r="P250" s="1">
        <f>IF(O250="Yes",J250,ROUND(J250*(1+Model!$B$3),2))</f>
        <v>20.03</v>
      </c>
      <c r="Q250" s="2">
        <f>ROUND(P250/(K250*N250)-1,4)</f>
        <v>0.5117</v>
      </c>
      <c r="R250" t="str">
        <v/>
      </c>
      <c r="S250" t="str">
        <v>2026-10-01 10:41:27 UTC</v>
      </c>
      <c r="T250" t="str">
        <v>Local Line cache</v>
      </c>
      <c r="U250" t="str">
        <v>Review before publishing</v>
      </c>
    </row>
    <row r="251">
      <c r="A251">
        <v>806140</v>
      </c>
      <c r="B251" t="str">
        <v>Salsa, Medium</v>
      </c>
      <c r="C251" t="str">
        <v>Sweet Creek</v>
      </c>
      <c r="D251">
        <v>527205</v>
      </c>
      <c r="E251" t="str">
        <v>16 oz</v>
      </c>
      <c r="F251" t="str">
        <v>Herd Share Members</v>
      </c>
      <c r="G251" t="str">
        <v>No</v>
      </c>
      <c r="H251" s="1">
        <v>389.34</v>
      </c>
      <c r="I251" s="1">
        <v>7.21</v>
      </c>
      <c r="J251" s="1">
        <v>7.21</v>
      </c>
      <c r="K251" s="1">
        <v>5.15</v>
      </c>
      <c r="L251" s="2">
        <v>0.4</v>
      </c>
      <c r="M251" s="2">
        <v>0.3999999999999999</v>
      </c>
      <c r="N251" s="2">
        <v>1</v>
      </c>
      <c r="O251" t="str">
        <v>No</v>
      </c>
      <c r="P251" s="1">
        <f>IF(O251="Yes",J251,ROUND(J251*(1+Model!$B$3),2))</f>
        <v>7.79</v>
      </c>
      <c r="Q251" s="2">
        <f>ROUND(P251/(K251*N251)-1,4)</f>
        <v>0.5126</v>
      </c>
      <c r="R251" t="str">
        <v/>
      </c>
      <c r="S251" t="str">
        <v>2026-10-01 10:41:27 UTC</v>
      </c>
      <c r="T251" t="str">
        <v>Local Line cache</v>
      </c>
      <c r="U251" t="str">
        <v>Review before publishing</v>
      </c>
    </row>
    <row r="252">
      <c r="A252">
        <v>812655</v>
      </c>
      <c r="B252" t="str">
        <v>Mix of  Comice/D'Anjou</v>
      </c>
      <c r="C252" t="str">
        <v>Organically Grown Company</v>
      </c>
      <c r="D252">
        <v>534523</v>
      </c>
      <c r="E252" t="str">
        <v>ea</v>
      </c>
      <c r="F252" t="str">
        <v>Herd Share Members</v>
      </c>
      <c r="G252" t="str">
        <v>No</v>
      </c>
      <c r="H252" s="1">
        <v>389.2</v>
      </c>
      <c r="I252" s="1">
        <v>1.4</v>
      </c>
      <c r="J252" s="1">
        <v>1.4</v>
      </c>
      <c r="K252" s="1">
        <v>1</v>
      </c>
      <c r="L252" s="2">
        <v>0.4</v>
      </c>
      <c r="M252" s="2">
        <v>0.3999999999999999</v>
      </c>
      <c r="N252" s="2">
        <v>1</v>
      </c>
      <c r="O252" t="str">
        <v>No</v>
      </c>
      <c r="P252" s="1">
        <f>IF(O252="Yes",J252,ROUND(J252*(1+Model!$B$3),2))</f>
        <v>1.51</v>
      </c>
      <c r="Q252" s="2">
        <f>ROUND(P252/(K252*N252)-1,4)</f>
        <v>0.51</v>
      </c>
      <c r="R252" t="str">
        <v/>
      </c>
      <c r="S252" t="str">
        <v>2026-10-01 10:41:27 UTC</v>
      </c>
      <c r="T252" t="str">
        <v>Local Line cache</v>
      </c>
      <c r="U252" t="str">
        <v>Review before publishing</v>
      </c>
    </row>
    <row r="253">
      <c r="A253">
        <v>806134</v>
      </c>
      <c r="B253" t="str">
        <v>Raspberry Fruit Spread</v>
      </c>
      <c r="C253" t="str">
        <v>Sweet Creek</v>
      </c>
      <c r="D253">
        <v>527199</v>
      </c>
      <c r="E253" t="str">
        <v>10 oz</v>
      </c>
      <c r="F253" t="str">
        <v>Herd Share Members</v>
      </c>
      <c r="G253" t="str">
        <v>No</v>
      </c>
      <c r="H253" s="1">
        <v>388.73999999999995</v>
      </c>
      <c r="I253" s="1">
        <v>6.27</v>
      </c>
      <c r="J253" s="1">
        <v>6.27</v>
      </c>
      <c r="K253" s="1">
        <v>4.48</v>
      </c>
      <c r="L253" s="2">
        <v>0.4</v>
      </c>
      <c r="M253" s="2">
        <v>0.3995535714285712</v>
      </c>
      <c r="N253" s="2">
        <v>1</v>
      </c>
      <c r="O253" t="str">
        <v>No</v>
      </c>
      <c r="P253" s="1">
        <f>IF(O253="Yes",J253,ROUND(J253*(1+Model!$B$3),2))</f>
        <v>6.77</v>
      </c>
      <c r="Q253" s="2">
        <f>ROUND(P253/(K253*N253)-1,4)</f>
        <v>0.5112</v>
      </c>
      <c r="R253" t="str">
        <v/>
      </c>
      <c r="S253" t="str">
        <v>2026-10-01 10:41:27 UTC</v>
      </c>
      <c r="T253" t="str">
        <v>Local Line cache</v>
      </c>
      <c r="U253" t="str">
        <v>Review before publishing</v>
      </c>
    </row>
    <row r="254">
      <c r="A254">
        <v>906542</v>
      </c>
      <c r="B254" t="str">
        <v>Red Bell Pepper</v>
      </c>
      <c r="C254" t="str">
        <v>Camas Swale Farm</v>
      </c>
      <c r="D254">
        <v>650570</v>
      </c>
      <c r="E254" t="str">
        <v>lb</v>
      </c>
      <c r="F254" t="str">
        <v>Herd Share Members</v>
      </c>
      <c r="G254" t="str">
        <v>No</v>
      </c>
      <c r="H254" s="1">
        <v>388.5</v>
      </c>
      <c r="I254" s="1">
        <v>4.9</v>
      </c>
      <c r="J254" s="1">
        <v>4.9</v>
      </c>
      <c r="K254" s="1">
        <v>3.5</v>
      </c>
      <c r="L254" s="2">
        <v>0.4</v>
      </c>
      <c r="M254" s="2">
        <v>0.40000000000000013</v>
      </c>
      <c r="N254" s="2">
        <v>1</v>
      </c>
      <c r="O254" t="str">
        <v>No</v>
      </c>
      <c r="P254" s="1">
        <f>IF(O254="Yes",J254,ROUND(J254*(1+Model!$B$3),2))</f>
        <v>5.29</v>
      </c>
      <c r="Q254" s="2">
        <f>ROUND(P254/(K254*N254)-1,4)</f>
        <v>0.5114</v>
      </c>
      <c r="R254" t="str">
        <v/>
      </c>
      <c r="S254" t="str">
        <v>2026-10-01 10:41:27 UTC</v>
      </c>
      <c r="T254" t="str">
        <v>Local Line cache</v>
      </c>
      <c r="U254" t="str">
        <v>Review before publishing</v>
      </c>
    </row>
    <row r="255">
      <c r="A255">
        <v>805875</v>
      </c>
      <c r="B255" t="str">
        <v>Crimini Mushrooms</v>
      </c>
      <c r="C255" t="str">
        <v>Organically Grown Company</v>
      </c>
      <c r="D255">
        <v>526933</v>
      </c>
      <c r="E255" t="str">
        <v>1 lb</v>
      </c>
      <c r="F255" t="str">
        <v>CSA Members</v>
      </c>
      <c r="G255" t="str">
        <v>Yes</v>
      </c>
      <c r="H255" s="1">
        <v>387.1</v>
      </c>
      <c r="I255" s="1">
        <v>5.53</v>
      </c>
      <c r="J255" s="1">
        <v>5.53</v>
      </c>
      <c r="K255" s="1">
        <v>3.95</v>
      </c>
      <c r="L255" s="2">
        <v>0.4</v>
      </c>
      <c r="M255" s="2">
        <v>0.3999999999999999</v>
      </c>
      <c r="N255" s="2">
        <v>1</v>
      </c>
      <c r="O255" t="str">
        <v>No</v>
      </c>
      <c r="P255" s="1">
        <f>IF(O255="Yes",J255,ROUND(J255*(1+Model!$B$3),2))</f>
        <v>5.97</v>
      </c>
      <c r="Q255" s="2">
        <f>ROUND(P255/(K255*N255)-1,4)</f>
        <v>0.5114</v>
      </c>
      <c r="R255" t="str">
        <v/>
      </c>
      <c r="S255" t="str">
        <v>2026-10-01T16:20:40.259Z</v>
      </c>
      <c r="T255" t="str">
        <v>Live GET verified</v>
      </c>
      <c r="U255" t="str">
        <v>Review before publishing</v>
      </c>
    </row>
    <row r="256">
      <c r="A256">
        <v>1004523</v>
      </c>
      <c r="B256" t="str">
        <v>Fresh Cilantro</v>
      </c>
      <c r="C256" t="str">
        <v>Grazier's Garden</v>
      </c>
      <c r="D256">
        <v>784559</v>
      </c>
      <c r="E256" t="str">
        <v>bunch</v>
      </c>
      <c r="F256" t="str">
        <v>Herd Share Members</v>
      </c>
      <c r="G256" t="str">
        <v>No</v>
      </c>
      <c r="H256" s="1">
        <v>382.20000000000005</v>
      </c>
      <c r="I256" s="1">
        <v>4.2</v>
      </c>
      <c r="J256" s="1">
        <v>4.2</v>
      </c>
      <c r="K256" s="1">
        <v>3</v>
      </c>
      <c r="L256" s="2">
        <v>0.4</v>
      </c>
      <c r="M256" s="2">
        <v>0.40000000000000013</v>
      </c>
      <c r="N256" s="2">
        <v>1</v>
      </c>
      <c r="O256" t="str">
        <v>No</v>
      </c>
      <c r="P256" s="1">
        <f>IF(O256="Yes",J256,ROUND(J256*(1+Model!$B$3),2))</f>
        <v>4.54</v>
      </c>
      <c r="Q256" s="2">
        <f>ROUND(P256/(K256*N256)-1,4)</f>
        <v>0.5133</v>
      </c>
      <c r="R256" t="str">
        <v/>
      </c>
      <c r="S256" t="str">
        <v>2026-10-01 10:41:27 UTC</v>
      </c>
      <c r="T256" t="str">
        <v>Local Line cache</v>
      </c>
      <c r="U256" t="str">
        <v>Review before publishing</v>
      </c>
    </row>
    <row r="257">
      <c r="A257">
        <v>806040</v>
      </c>
      <c r="B257" t="str">
        <v>Moonfruit Yerbe Mate Kombucha</v>
      </c>
      <c r="C257" t="str">
        <v>BNF Kombucha and Jun</v>
      </c>
      <c r="D257">
        <v>527102</v>
      </c>
      <c r="E257" t="str">
        <v>16 fl. oz</v>
      </c>
      <c r="F257" t="str">
        <v>Herd Share Members</v>
      </c>
      <c r="G257" t="str">
        <v>Yes</v>
      </c>
      <c r="H257" s="1">
        <v>379.08</v>
      </c>
      <c r="I257" s="1">
        <v>4.68</v>
      </c>
      <c r="J257" s="1">
        <v>4.68</v>
      </c>
      <c r="K257" s="1">
        <v>3.34</v>
      </c>
      <c r="L257" s="2">
        <v>0.4</v>
      </c>
      <c r="M257" s="2">
        <v>0.4011976047904191</v>
      </c>
      <c r="N257" s="2">
        <v>1</v>
      </c>
      <c r="O257" t="str">
        <v>No</v>
      </c>
      <c r="P257" s="1">
        <f>IF(O257="Yes",J257,ROUND(J257*(1+Model!$B$3),2))</f>
        <v>5.05</v>
      </c>
      <c r="Q257" s="2">
        <f>ROUND(P257/(K257*N257)-1,4)</f>
        <v>0.512</v>
      </c>
      <c r="R257" t="str">
        <v/>
      </c>
      <c r="S257" t="str">
        <v>2026-10-01 10:41:27 UTC</v>
      </c>
      <c r="T257" t="str">
        <v>Local Line cache</v>
      </c>
      <c r="U257" t="str">
        <v>Review before publishing</v>
      </c>
    </row>
    <row r="258">
      <c r="A258">
        <v>806106</v>
      </c>
      <c r="B258" t="str">
        <v>Green Enchilada Sauce</v>
      </c>
      <c r="C258" t="str">
        <v>Sweet Creek</v>
      </c>
      <c r="D258">
        <v>527170</v>
      </c>
      <c r="E258" t="str">
        <v>each</v>
      </c>
      <c r="F258" t="str">
        <v>Herd Share Members</v>
      </c>
      <c r="G258" t="str">
        <v>Yes</v>
      </c>
      <c r="H258" s="1">
        <v>377.30000000000007</v>
      </c>
      <c r="I258" s="1">
        <v>7.7</v>
      </c>
      <c r="J258" s="1">
        <v>7.7</v>
      </c>
      <c r="K258" s="1">
        <v>5.5</v>
      </c>
      <c r="L258" s="2">
        <v>0.4</v>
      </c>
      <c r="M258" s="2">
        <v>0.40000000000000013</v>
      </c>
      <c r="N258" s="2">
        <v>1</v>
      </c>
      <c r="O258" t="str">
        <v>No</v>
      </c>
      <c r="P258" s="1">
        <f>IF(O258="Yes",J258,ROUND(J258*(1+Model!$B$3),2))</f>
        <v>8.32</v>
      </c>
      <c r="Q258" s="2">
        <f>ROUND(P258/(K258*N258)-1,4)</f>
        <v>0.5127</v>
      </c>
      <c r="R258" t="str">
        <v/>
      </c>
      <c r="S258" t="str">
        <v>2026-10-01 10:41:27 UTC</v>
      </c>
      <c r="T258" t="str">
        <v>Local Line cache</v>
      </c>
      <c r="U258" t="str">
        <v>Review before publishing</v>
      </c>
    </row>
    <row r="259">
      <c r="A259">
        <v>805694</v>
      </c>
      <c r="B259" t="str">
        <v>Tamari Pressed Beef Jerky</v>
      </c>
      <c r="C259" t="str">
        <v>Deck Family Farm</v>
      </c>
      <c r="D259">
        <v>526747</v>
      </c>
      <c r="E259" t="str">
        <v>3 oz</v>
      </c>
      <c r="F259" t="str">
        <v>Herd Share Members</v>
      </c>
      <c r="G259" t="str">
        <v>Yes</v>
      </c>
      <c r="H259" s="1">
        <v>376.65</v>
      </c>
      <c r="I259" s="1">
        <v>8.97</v>
      </c>
      <c r="J259" s="1">
        <v>8.97</v>
      </c>
      <c r="K259" s="1">
        <v>5.41</v>
      </c>
      <c r="L259" s="2">
        <v>0.6574</v>
      </c>
      <c r="M259" s="2">
        <v>0.6580406654343809</v>
      </c>
      <c r="N259" s="2">
        <v>1</v>
      </c>
      <c r="O259" t="str">
        <v>No</v>
      </c>
      <c r="P259" s="1">
        <f>IF(O259="Yes",J259,ROUND(J259*(1+Model!$B$3),2))</f>
        <v>9.69</v>
      </c>
      <c r="Q259" s="2">
        <f>ROUND(P259/(K259*N259)-1,4)</f>
        <v>0.7911</v>
      </c>
      <c r="R259" t="str">
        <v/>
      </c>
      <c r="S259" t="str">
        <v>2026-10-01 10:41:27 UTC</v>
      </c>
      <c r="T259" t="str">
        <v>Local Line cache</v>
      </c>
      <c r="U259" t="str">
        <v>Review before publishing</v>
      </c>
    </row>
    <row r="260">
      <c r="A260">
        <v>825833</v>
      </c>
      <c r="B260" t="str">
        <v>Beef Tongue</v>
      </c>
      <c r="C260" t="str">
        <v>Deck Family Farm</v>
      </c>
      <c r="D260">
        <v>549812</v>
      </c>
      <c r="E260" t="str">
        <v>2.50 - 3.00 lbs</v>
      </c>
      <c r="F260" t="str">
        <v>Herd Share Members</v>
      </c>
      <c r="G260" t="str">
        <v>Yes</v>
      </c>
      <c r="H260" s="1">
        <v>375.03999999999996</v>
      </c>
      <c r="I260" s="1">
        <v>23.44</v>
      </c>
      <c r="J260" s="1">
        <v>23.44</v>
      </c>
      <c r="K260" s="1">
        <v>14.14</v>
      </c>
      <c r="L260" s="2">
        <v>0.6574</v>
      </c>
      <c r="M260" s="2">
        <v>0.6577086280056577</v>
      </c>
      <c r="N260" s="2">
        <v>1</v>
      </c>
      <c r="O260" t="str">
        <v>No</v>
      </c>
      <c r="P260" s="1">
        <f>IF(O260="Yes",J260,ROUND(J260*(1+Model!$B$3),2))</f>
        <v>25.32</v>
      </c>
      <c r="Q260" s="2">
        <f>ROUND(P260/(K260*N260)-1,4)</f>
        <v>0.7907</v>
      </c>
      <c r="R260" t="str">
        <v/>
      </c>
      <c r="S260" t="str">
        <v>2026-10-01 10:41:27 UTC</v>
      </c>
      <c r="T260" t="str">
        <v>Local Line cache</v>
      </c>
      <c r="U260" t="str">
        <v>Review before publishing</v>
      </c>
    </row>
    <row r="261">
      <c r="A261">
        <v>806142</v>
      </c>
      <c r="B261" t="str">
        <v>Strawberry Fruit Spread</v>
      </c>
      <c r="C261" t="str">
        <v>Sweet Creek</v>
      </c>
      <c r="D261">
        <v>527207</v>
      </c>
      <c r="E261" t="str">
        <v>10 oz</v>
      </c>
      <c r="F261" t="str">
        <v>Herd Share Members</v>
      </c>
      <c r="G261" t="str">
        <v>No</v>
      </c>
      <c r="H261" s="1">
        <v>374.84999999999997</v>
      </c>
      <c r="I261" s="1">
        <v>7.35</v>
      </c>
      <c r="J261" s="1">
        <v>7.35</v>
      </c>
      <c r="K261" s="1">
        <v>5.25</v>
      </c>
      <c r="L261" s="2">
        <v>0.4</v>
      </c>
      <c r="M261" s="2">
        <v>0.3999999999999999</v>
      </c>
      <c r="N261" s="2">
        <v>1</v>
      </c>
      <c r="O261" t="str">
        <v>No</v>
      </c>
      <c r="P261" s="1">
        <f>IF(O261="Yes",J261,ROUND(J261*(1+Model!$B$3),2))</f>
        <v>7.94</v>
      </c>
      <c r="Q261" s="2">
        <f>ROUND(P261/(K261*N261)-1,4)</f>
        <v>0.5124</v>
      </c>
      <c r="R261" t="str">
        <v/>
      </c>
      <c r="S261" t="str">
        <v>2026-10-01 10:41:27 UTC</v>
      </c>
      <c r="T261" t="str">
        <v>Local Line cache</v>
      </c>
      <c r="U261" t="str">
        <v>Review before publishing</v>
      </c>
    </row>
    <row r="262">
      <c r="A262">
        <v>806056</v>
      </c>
      <c r="B262" t="str">
        <v>Raspberry Reishi Jun</v>
      </c>
      <c r="C262" t="str">
        <v>BNF Kombucha and Jun</v>
      </c>
      <c r="D262">
        <v>527120</v>
      </c>
      <c r="E262" t="str">
        <v>16 fl. oz</v>
      </c>
      <c r="F262" t="str">
        <v>Herd Share Members</v>
      </c>
      <c r="G262" t="str">
        <v>Yes</v>
      </c>
      <c r="H262" s="1">
        <v>372.75</v>
      </c>
      <c r="I262" s="1">
        <v>5.25</v>
      </c>
      <c r="J262" s="1">
        <v>5.25</v>
      </c>
      <c r="K262" s="1">
        <v>3.75</v>
      </c>
      <c r="L262" s="2">
        <v>0.4</v>
      </c>
      <c r="M262" s="2">
        <v>0.3999999999999999</v>
      </c>
      <c r="N262" s="2">
        <v>1</v>
      </c>
      <c r="O262" t="str">
        <v>No</v>
      </c>
      <c r="P262" s="1">
        <f>IF(O262="Yes",J262,ROUND(J262*(1+Model!$B$3),2))</f>
        <v>5.67</v>
      </c>
      <c r="Q262" s="2">
        <f>ROUND(P262/(K262*N262)-1,4)</f>
        <v>0.512</v>
      </c>
      <c r="R262" t="str">
        <v/>
      </c>
      <c r="S262" t="str">
        <v>2026-10-01 10:41:27 UTC</v>
      </c>
      <c r="T262" t="str">
        <v>Local Line cache</v>
      </c>
      <c r="U262" t="str">
        <v>Review before publishing</v>
      </c>
    </row>
    <row r="263">
      <c r="A263">
        <v>910701</v>
      </c>
      <c r="B263" t="str">
        <v>Shishito Pepper Pint</v>
      </c>
      <c r="C263" t="str">
        <v>Grazier's Garden</v>
      </c>
      <c r="D263">
        <v>655777</v>
      </c>
      <c r="E263" t="str">
        <v>each</v>
      </c>
      <c r="F263" t="str">
        <v>Herd Share Members</v>
      </c>
      <c r="G263" t="str">
        <v>No</v>
      </c>
      <c r="H263" s="1">
        <v>370.46000000000004</v>
      </c>
      <c r="I263" s="1">
        <v>4.2</v>
      </c>
      <c r="J263" s="1">
        <v>4.5</v>
      </c>
      <c r="K263" s="1">
        <v>3</v>
      </c>
      <c r="L263" s="2">
        <v>0.4</v>
      </c>
      <c r="M263" s="2">
        <v>0.5</v>
      </c>
      <c r="N263" s="2">
        <v>1</v>
      </c>
      <c r="O263" t="str">
        <v>No</v>
      </c>
      <c r="P263" s="1">
        <f>IF(O263="Yes",J263,ROUND(J263*(1+Model!$B$3),2))</f>
        <v>4.86</v>
      </c>
      <c r="Q263" s="2">
        <f>ROUND(P263/(K263*N263)-1,4)</f>
        <v>0.62</v>
      </c>
      <c r="R263" t="str">
        <v>Review</v>
      </c>
      <c r="S263" t="str">
        <v>2026-10-01 10:41:27 UTC</v>
      </c>
      <c r="T263" t="str">
        <v>Local Line cache</v>
      </c>
      <c r="U263" t="str">
        <v>Review local/Local Line price difference before publishing</v>
      </c>
    </row>
    <row r="264">
      <c r="A264">
        <v>805767</v>
      </c>
      <c r="B264" t="str">
        <v>Fresh Strawberries</v>
      </c>
      <c r="C264" t="str">
        <v>Grazier's Garden</v>
      </c>
      <c r="D264">
        <v>526823</v>
      </c>
      <c r="E264" t="str">
        <v>Pint</v>
      </c>
      <c r="F264" t="str">
        <v>Herd Share Members</v>
      </c>
      <c r="G264" t="str">
        <v>No</v>
      </c>
      <c r="H264" s="1">
        <v>367.85</v>
      </c>
      <c r="I264" s="1">
        <v>5.95</v>
      </c>
      <c r="J264" s="1">
        <v>5.95</v>
      </c>
      <c r="K264" s="1">
        <v>4.25</v>
      </c>
      <c r="L264" s="2">
        <v>0.4</v>
      </c>
      <c r="M264" s="2">
        <v>0.40000000000000013</v>
      </c>
      <c r="N264" s="2">
        <v>1</v>
      </c>
      <c r="O264" t="str">
        <v>No</v>
      </c>
      <c r="P264" s="1">
        <f>IF(O264="Yes",J264,ROUND(J264*(1+Model!$B$3),2))</f>
        <v>6.43</v>
      </c>
      <c r="Q264" s="2">
        <f>ROUND(P264/(K264*N264)-1,4)</f>
        <v>0.5129</v>
      </c>
      <c r="R264" t="str">
        <v/>
      </c>
      <c r="S264" t="str">
        <v>2026-10-01 10:41:27 UTC</v>
      </c>
      <c r="T264" t="str">
        <v>Local Line cache</v>
      </c>
      <c r="U264" t="str">
        <v>Review before publishing</v>
      </c>
    </row>
    <row r="265">
      <c r="A265">
        <v>899377</v>
      </c>
      <c r="B265" t="str">
        <v>Granny Smith Apple (WA)</v>
      </c>
      <c r="C265" t="str">
        <v>Organically Grown Company</v>
      </c>
      <c r="D265">
        <v>641182</v>
      </c>
      <c r="E265" t="str">
        <v>ea</v>
      </c>
      <c r="F265" t="str">
        <v>Herd Share Members</v>
      </c>
      <c r="G265" t="str">
        <v>No</v>
      </c>
      <c r="H265" s="1">
        <v>365.31</v>
      </c>
      <c r="I265" s="1">
        <v>1.26</v>
      </c>
      <c r="J265" s="1">
        <v>1.35</v>
      </c>
      <c r="K265" s="1">
        <v>0.9</v>
      </c>
      <c r="L265" s="2">
        <v>0.4</v>
      </c>
      <c r="M265" s="2">
        <v>0.5</v>
      </c>
      <c r="N265" s="2">
        <v>1</v>
      </c>
      <c r="O265" t="str">
        <v>No</v>
      </c>
      <c r="P265" s="1">
        <f>IF(O265="Yes",J265,ROUND(J265*(1+Model!$B$3),2))</f>
        <v>1.46</v>
      </c>
      <c r="Q265" s="2">
        <f>ROUND(P265/(K265*N265)-1,4)</f>
        <v>0.6222</v>
      </c>
      <c r="R265" t="str">
        <v>Review</v>
      </c>
      <c r="S265" t="str">
        <v>2026-10-01 10:41:27 UTC</v>
      </c>
      <c r="T265" t="str">
        <v>Local Line cache</v>
      </c>
      <c r="U265" t="str">
        <v>Review local/Local Line price difference before publishing</v>
      </c>
    </row>
    <row r="266">
      <c r="A266">
        <v>805676</v>
      </c>
      <c r="B266" t="str">
        <v>Chicken Part, Hindquarter</v>
      </c>
      <c r="C266" t="str">
        <v>Deck Family Farm</v>
      </c>
      <c r="D266">
        <v>526729</v>
      </c>
      <c r="E266" t="str">
        <v>1.00 - 1.50 lbs</v>
      </c>
      <c r="F266" t="str">
        <v>Guest Basket</v>
      </c>
      <c r="G266" t="str">
        <v>Yes</v>
      </c>
      <c r="H266" s="1">
        <v>362.71999999999997</v>
      </c>
      <c r="I266" s="1">
        <v>13.46</v>
      </c>
      <c r="J266" s="1">
        <v>13.46</v>
      </c>
      <c r="K266" s="1">
        <v>8.12</v>
      </c>
      <c r="L266" s="2">
        <v>0.6574</v>
      </c>
      <c r="M266" s="2">
        <v>0.6576354679802958</v>
      </c>
      <c r="N266" s="2">
        <v>1</v>
      </c>
      <c r="O266" t="str">
        <v>No</v>
      </c>
      <c r="P266" s="1">
        <f>IF(O266="Yes",J266,ROUND(J266*(1+Model!$B$3),2))</f>
        <v>14.54</v>
      </c>
      <c r="Q266" s="2">
        <f>ROUND(P266/(K266*N266)-1,4)</f>
        <v>0.7906</v>
      </c>
      <c r="R266" t="str">
        <v/>
      </c>
      <c r="S266" t="str">
        <v>2026-10-01T16:20:40.324Z</v>
      </c>
      <c r="T266" t="str">
        <v>Live GET verified</v>
      </c>
      <c r="U266" t="str">
        <v>Review before publishing</v>
      </c>
    </row>
    <row r="267">
      <c r="A267">
        <v>806049</v>
      </c>
      <c r="B267" t="str">
        <v>Pear Jun</v>
      </c>
      <c r="C267" t="str">
        <v>BNF Kombucha and Jun</v>
      </c>
      <c r="D267">
        <v>527113</v>
      </c>
      <c r="E267" t="str">
        <v>16 fl. oz</v>
      </c>
      <c r="F267" t="str">
        <v>Herd Share Members</v>
      </c>
      <c r="G267" t="str">
        <v>No</v>
      </c>
      <c r="H267" s="1">
        <v>362.25</v>
      </c>
      <c r="I267" s="1">
        <v>5.25</v>
      </c>
      <c r="J267" s="1">
        <v>5.25</v>
      </c>
      <c r="K267" s="1">
        <v>3.75</v>
      </c>
      <c r="L267" s="2">
        <v>0.4</v>
      </c>
      <c r="M267" s="2">
        <v>0.3999999999999999</v>
      </c>
      <c r="N267" s="2">
        <v>1</v>
      </c>
      <c r="O267" t="str">
        <v>No</v>
      </c>
      <c r="P267" s="1">
        <f>IF(O267="Yes",J267,ROUND(J267*(1+Model!$B$3),2))</f>
        <v>5.67</v>
      </c>
      <c r="Q267" s="2">
        <f>ROUND(P267/(K267*N267)-1,4)</f>
        <v>0.512</v>
      </c>
      <c r="R267" t="str">
        <v/>
      </c>
      <c r="S267" t="str">
        <v>2026-10-01 10:41:27 UTC</v>
      </c>
      <c r="T267" t="str">
        <v>Local Line cache</v>
      </c>
      <c r="U267" t="str">
        <v>Review before publishing</v>
      </c>
    </row>
    <row r="268">
      <c r="A268">
        <v>806034</v>
      </c>
      <c r="B268" t="str">
        <v>Hibiscus Mint Yerbe Mate Kombucha</v>
      </c>
      <c r="C268" t="str">
        <v>BNF Kombucha and Jun</v>
      </c>
      <c r="D268">
        <v>527096</v>
      </c>
      <c r="E268" t="str">
        <v>16. fl oz</v>
      </c>
      <c r="F268" t="str">
        <v>Herd Share Members</v>
      </c>
      <c r="G268" t="str">
        <v>Yes</v>
      </c>
      <c r="H268" s="1">
        <v>360.36</v>
      </c>
      <c r="I268" s="1">
        <v>4.68</v>
      </c>
      <c r="J268" s="1">
        <v>4.68</v>
      </c>
      <c r="K268" s="1">
        <v>3.34</v>
      </c>
      <c r="L268" s="2">
        <v>0.4</v>
      </c>
      <c r="M268" s="2">
        <v>0.4011976047904191</v>
      </c>
      <c r="N268" s="2">
        <v>1</v>
      </c>
      <c r="O268" t="str">
        <v>No</v>
      </c>
      <c r="P268" s="1">
        <f>IF(O268="Yes",J268,ROUND(J268*(1+Model!$B$3),2))</f>
        <v>5.05</v>
      </c>
      <c r="Q268" s="2">
        <f>ROUND(P268/(K268*N268)-1,4)</f>
        <v>0.512</v>
      </c>
      <c r="R268" t="str">
        <v/>
      </c>
      <c r="S268" t="str">
        <v>2026-10-01 10:41:27 UTC</v>
      </c>
      <c r="T268" t="str">
        <v>Local Line cache</v>
      </c>
      <c r="U268" t="str">
        <v>Review before publishing</v>
      </c>
    </row>
    <row r="269">
      <c r="A269">
        <v>805679</v>
      </c>
      <c r="B269" t="str">
        <v>Chicken Part, Wings</v>
      </c>
      <c r="C269" t="str">
        <v>Deck Family Farm</v>
      </c>
      <c r="D269">
        <v>526732</v>
      </c>
      <c r="E269" t="str">
        <v>1.50 - 2.00</v>
      </c>
      <c r="F269" t="str">
        <v>CSA Members</v>
      </c>
      <c r="G269" t="str">
        <v>Yes</v>
      </c>
      <c r="H269" s="1">
        <v>357.96000000000004</v>
      </c>
      <c r="I269" s="1">
        <v>18.84</v>
      </c>
      <c r="J269" s="1">
        <v>18.84</v>
      </c>
      <c r="K269" s="1">
        <v>11.37</v>
      </c>
      <c r="L269" s="2">
        <v>0.6574</v>
      </c>
      <c r="M269" s="2">
        <v>0.6569920844327177</v>
      </c>
      <c r="N269" s="2">
        <v>1</v>
      </c>
      <c r="O269" t="str">
        <v>No</v>
      </c>
      <c r="P269" s="1">
        <f>IF(O269="Yes",J269,ROUND(J269*(1+Model!$B$3),2))</f>
        <v>20.35</v>
      </c>
      <c r="Q269" s="2">
        <f>ROUND(P269/(K269*N269)-1,4)</f>
        <v>0.7898</v>
      </c>
      <c r="R269" t="str">
        <v/>
      </c>
      <c r="S269" t="str">
        <v>2026-10-01 10:41:27 UTC</v>
      </c>
      <c r="T269" t="str">
        <v>Local Line cache</v>
      </c>
      <c r="U269" t="str">
        <v>Review before publishing</v>
      </c>
    </row>
    <row r="270">
      <c r="A270">
        <v>991384</v>
      </c>
      <c r="B270" t="str">
        <v>Honey Plum</v>
      </c>
      <c r="C270" t="str">
        <v>Small is Beautiful Farm</v>
      </c>
      <c r="D270">
        <v>763756</v>
      </c>
      <c r="E270" t="str">
        <v>pt</v>
      </c>
      <c r="F270" t="str">
        <v>Herd Share Members</v>
      </c>
      <c r="G270" t="str">
        <v>No</v>
      </c>
      <c r="H270" s="1">
        <v>357</v>
      </c>
      <c r="I270" s="1">
        <v>4.2</v>
      </c>
      <c r="J270" s="1">
        <v>4.2</v>
      </c>
      <c r="K270" s="1">
        <v>3</v>
      </c>
      <c r="L270" s="2">
        <v>0.4</v>
      </c>
      <c r="M270" s="2">
        <v>0.40000000000000013</v>
      </c>
      <c r="N270" s="2">
        <v>1</v>
      </c>
      <c r="O270" t="str">
        <v>No</v>
      </c>
      <c r="P270" s="1">
        <f>IF(O270="Yes",J270,ROUND(J270*(1+Model!$B$3),2))</f>
        <v>4.54</v>
      </c>
      <c r="Q270" s="2">
        <f>ROUND(P270/(K270*N270)-1,4)</f>
        <v>0.5133</v>
      </c>
      <c r="R270" t="str">
        <v/>
      </c>
      <c r="S270" t="str">
        <v>2026-10-01 10:41:27 UTC</v>
      </c>
      <c r="T270" t="str">
        <v>Local Line cache</v>
      </c>
      <c r="U270" t="str">
        <v>Review before publishing</v>
      </c>
    </row>
    <row r="271">
      <c r="A271">
        <v>806119</v>
      </c>
      <c r="B271" t="str">
        <v>Mushroom Tomato Sauce</v>
      </c>
      <c r="C271" t="str">
        <v>Sweet Creek</v>
      </c>
      <c r="D271">
        <v>527184</v>
      </c>
      <c r="E271" t="str">
        <v>16 oz</v>
      </c>
      <c r="F271" t="str">
        <v>Herd Share Members</v>
      </c>
      <c r="G271" t="str">
        <v>No</v>
      </c>
      <c r="H271" s="1">
        <v>355.50000000000006</v>
      </c>
      <c r="I271" s="1">
        <v>7.9</v>
      </c>
      <c r="J271" s="1">
        <v>7.9</v>
      </c>
      <c r="K271" s="1">
        <v>5.64</v>
      </c>
      <c r="L271" s="2">
        <v>0.4</v>
      </c>
      <c r="M271" s="2">
        <v>0.4007092198581561</v>
      </c>
      <c r="N271" s="2">
        <v>1</v>
      </c>
      <c r="O271" t="str">
        <v>No</v>
      </c>
      <c r="P271" s="1">
        <f>IF(O271="Yes",J271,ROUND(J271*(1+Model!$B$3),2))</f>
        <v>8.53</v>
      </c>
      <c r="Q271" s="2">
        <f>ROUND(P271/(K271*N271)-1,4)</f>
        <v>0.5124</v>
      </c>
      <c r="R271" t="str">
        <v/>
      </c>
      <c r="S271" t="str">
        <v>2026-10-01 10:41:27 UTC</v>
      </c>
      <c r="T271" t="str">
        <v>Local Line cache</v>
      </c>
      <c r="U271" t="str">
        <v>Review before publishing</v>
      </c>
    </row>
    <row r="272">
      <c r="A272">
        <v>1123569</v>
      </c>
      <c r="B272" t="str">
        <v>Baby Kale (1/2lb)</v>
      </c>
      <c r="C272" t="str">
        <v>Grazier's Garden</v>
      </c>
      <c r="D272">
        <v>952531</v>
      </c>
      <c r="E272" t="str">
        <v>bag</v>
      </c>
      <c r="F272" t="str">
        <v>Herd Share Members</v>
      </c>
      <c r="G272" t="str">
        <v>No</v>
      </c>
      <c r="H272" s="1">
        <v>354.9</v>
      </c>
      <c r="I272" s="1">
        <v>5.6</v>
      </c>
      <c r="J272" s="1">
        <v>5.6</v>
      </c>
      <c r="K272" s="1">
        <v>4</v>
      </c>
      <c r="L272" s="2">
        <v>0.4</v>
      </c>
      <c r="M272" s="2">
        <v>0.3999999999999999</v>
      </c>
      <c r="N272" s="2">
        <v>1</v>
      </c>
      <c r="O272" t="str">
        <v>No</v>
      </c>
      <c r="P272" s="1">
        <f>IF(O272="Yes",J272,ROUND(J272*(1+Model!$B$3),2))</f>
        <v>6.05</v>
      </c>
      <c r="Q272" s="2">
        <f>ROUND(P272/(K272*N272)-1,4)</f>
        <v>0.5125</v>
      </c>
      <c r="R272" t="str">
        <v/>
      </c>
      <c r="S272" t="str">
        <v>2026-10-01 10:41:27 UTC</v>
      </c>
      <c r="T272" t="str">
        <v>Local Line cache</v>
      </c>
      <c r="U272" t="str">
        <v>Review before publishing</v>
      </c>
    </row>
    <row r="273">
      <c r="A273">
        <v>1036758</v>
      </c>
      <c r="B273" t="str">
        <v>Ophelia Asiago Cheese  - Special 12 month Aged, 5.9-6.9 oz</v>
      </c>
      <c r="C273" t="str">
        <v>Creamy Cow, LLC</v>
      </c>
      <c r="D273">
        <v>834422</v>
      </c>
      <c r="E273" t="str">
        <v>5.9 -6.9oz</v>
      </c>
      <c r="F273" t="str">
        <v>Herd Share Members</v>
      </c>
      <c r="G273" t="str">
        <v>No</v>
      </c>
      <c r="H273" s="1">
        <v>354.29999999999995</v>
      </c>
      <c r="I273" s="1">
        <v>16.77</v>
      </c>
      <c r="J273" s="1">
        <v>16.77</v>
      </c>
      <c r="K273" s="1">
        <v>11.98</v>
      </c>
      <c r="L273" s="2">
        <v>0.4</v>
      </c>
      <c r="M273" s="2">
        <v>0.39983305509181966</v>
      </c>
      <c r="N273" s="2">
        <v>1</v>
      </c>
      <c r="O273" t="str">
        <v>No</v>
      </c>
      <c r="P273" s="1">
        <f>IF(O273="Yes",J273,ROUND(J273*(1+Model!$B$3),2))</f>
        <v>18.11</v>
      </c>
      <c r="Q273" s="2">
        <f>ROUND(P273/(K273*N273)-1,4)</f>
        <v>0.5117</v>
      </c>
      <c r="R273" t="str">
        <v/>
      </c>
      <c r="S273" t="str">
        <v>2026-10-01 10:41:27 UTC</v>
      </c>
      <c r="T273" t="str">
        <v>Local Line cache</v>
      </c>
      <c r="U273" t="str">
        <v>Review before publishing</v>
      </c>
    </row>
    <row r="274">
      <c r="A274">
        <v>806076</v>
      </c>
      <c r="B274" t="str">
        <v>Apricot Fruit Spread</v>
      </c>
      <c r="C274" t="str">
        <v>Sweet Creek</v>
      </c>
      <c r="D274">
        <v>527140</v>
      </c>
      <c r="E274" t="str">
        <v>10 oz</v>
      </c>
      <c r="F274" t="str">
        <v>Herd Share Members</v>
      </c>
      <c r="G274" t="str">
        <v>Yes</v>
      </c>
      <c r="H274" s="1">
        <v>354.15000000000003</v>
      </c>
      <c r="I274" s="1">
        <v>7.87</v>
      </c>
      <c r="J274" s="1">
        <v>7.87</v>
      </c>
      <c r="K274" s="1">
        <v>5.62</v>
      </c>
      <c r="L274" s="2">
        <v>0.4</v>
      </c>
      <c r="M274" s="2">
        <v>0.4003558718861211</v>
      </c>
      <c r="N274" s="2">
        <v>1</v>
      </c>
      <c r="O274" t="str">
        <v>No</v>
      </c>
      <c r="P274" s="1">
        <f>IF(O274="Yes",J274,ROUND(J274*(1+Model!$B$3),2))</f>
        <v>8.5</v>
      </c>
      <c r="Q274" s="2">
        <f>ROUND(P274/(K274*N274)-1,4)</f>
        <v>0.5125</v>
      </c>
      <c r="R274" t="str">
        <v/>
      </c>
      <c r="S274" t="str">
        <v>2026-10-01 10:41:27 UTC</v>
      </c>
      <c r="T274" t="str">
        <v>Local Line cache</v>
      </c>
      <c r="U274" t="str">
        <v>Review before publishing</v>
      </c>
    </row>
    <row r="275">
      <c r="A275">
        <v>913653</v>
      </c>
      <c r="B275" t="str">
        <v>Grass-Fed Organ Blend</v>
      </c>
      <c r="C275" t="str">
        <v>Deck Family Farm's Hyland Artisinal Meats</v>
      </c>
      <c r="D275">
        <v>659189</v>
      </c>
      <c r="E275" t="str">
        <v>1 lb pack</v>
      </c>
      <c r="F275" t="str">
        <v>Guest Basket</v>
      </c>
      <c r="G275" t="str">
        <v>Yes</v>
      </c>
      <c r="H275" s="1">
        <v>352.25</v>
      </c>
      <c r="I275" s="1">
        <v>13.46</v>
      </c>
      <c r="J275" s="1">
        <v>13.46</v>
      </c>
      <c r="K275" s="1">
        <v>8.12</v>
      </c>
      <c r="L275" s="2">
        <v>0.6574</v>
      </c>
      <c r="M275" s="2">
        <v>0.6576354679802958</v>
      </c>
      <c r="N275" s="2">
        <v>1</v>
      </c>
      <c r="O275" t="str">
        <v>No</v>
      </c>
      <c r="P275" s="1">
        <f>IF(O275="Yes",J275,ROUND(J275*(1+Model!$B$3),2))</f>
        <v>14.54</v>
      </c>
      <c r="Q275" s="2">
        <f>ROUND(P275/(K275*N275)-1,4)</f>
        <v>0.7906</v>
      </c>
      <c r="R275" t="str">
        <v/>
      </c>
      <c r="S275" t="str">
        <v>2026-10-01 10:41:27 UTC</v>
      </c>
      <c r="T275" t="str">
        <v>Local Line cache</v>
      </c>
      <c r="U275" t="str">
        <v>Review before publishing</v>
      </c>
    </row>
    <row r="276">
      <c r="A276">
        <v>874465</v>
      </c>
      <c r="B276" t="str">
        <v>Red Tail Fall Salad  Mix</v>
      </c>
      <c r="C276" t="str">
        <v>Red Tail Growers</v>
      </c>
      <c r="D276">
        <v>608581</v>
      </c>
      <c r="E276" t="str">
        <v>1/2 lb. bag</v>
      </c>
      <c r="F276" t="str">
        <v>Herd Share Members</v>
      </c>
      <c r="G276" t="str">
        <v>Yes</v>
      </c>
      <c r="H276" s="1">
        <v>351.05</v>
      </c>
      <c r="I276" s="1">
        <v>5.95</v>
      </c>
      <c r="J276" s="1">
        <v>5.95</v>
      </c>
      <c r="K276" s="1">
        <v>4.25</v>
      </c>
      <c r="L276" s="2">
        <v>0.4</v>
      </c>
      <c r="M276" s="2">
        <v>0.40000000000000013</v>
      </c>
      <c r="N276" s="2">
        <v>1</v>
      </c>
      <c r="O276" t="str">
        <v>No</v>
      </c>
      <c r="P276" s="1">
        <f>IF(O276="Yes",J276,ROUND(J276*(1+Model!$B$3),2))</f>
        <v>6.43</v>
      </c>
      <c r="Q276" s="2">
        <f>ROUND(P276/(K276*N276)-1,4)</f>
        <v>0.5129</v>
      </c>
      <c r="R276" t="str">
        <v/>
      </c>
      <c r="S276" t="str">
        <v>2026-10-01 10:41:27 UTC</v>
      </c>
      <c r="T276" t="str">
        <v>Local Line cache</v>
      </c>
      <c r="U276" t="str">
        <v>Review before publishing</v>
      </c>
    </row>
    <row r="277">
      <c r="A277">
        <v>813067</v>
      </c>
      <c r="B277" t="str">
        <v>Beef Tenderloin</v>
      </c>
      <c r="C277" t="str">
        <v>Deck Family Farm</v>
      </c>
      <c r="D277">
        <v>535097</v>
      </c>
      <c r="E277" t="str">
        <v>0.40 - 0.70 lbs</v>
      </c>
      <c r="F277" t="str">
        <v>Guest Basket</v>
      </c>
      <c r="G277" t="str">
        <v>Yes</v>
      </c>
      <c r="H277" s="1">
        <v>350.22</v>
      </c>
      <c r="I277" s="1">
        <v>21.21</v>
      </c>
      <c r="J277" s="1">
        <v>21.21</v>
      </c>
      <c r="K277" s="1">
        <v>12.8</v>
      </c>
      <c r="L277" s="2">
        <v>0.6574</v>
      </c>
      <c r="M277" s="2">
        <v>0.65703125</v>
      </c>
      <c r="N277" s="2">
        <v>1</v>
      </c>
      <c r="O277" t="str">
        <v>No</v>
      </c>
      <c r="P277" s="1">
        <f>IF(O277="Yes",J277,ROUND(J277*(1+Model!$B$3),2))</f>
        <v>22.91</v>
      </c>
      <c r="Q277" s="2">
        <f>ROUND(P277/(K277*N277)-1,4)</f>
        <v>0.7898</v>
      </c>
      <c r="R277" t="str">
        <v/>
      </c>
      <c r="S277" t="str">
        <v>2026-10-01T16:20:40.304Z</v>
      </c>
      <c r="T277" t="str">
        <v>Live GET verified</v>
      </c>
      <c r="U277" t="str">
        <v>Review before publishing</v>
      </c>
    </row>
    <row r="278">
      <c r="A278">
        <v>910775</v>
      </c>
      <c r="B278" t="str">
        <v>Broad Breasted White Turkeys, Large</v>
      </c>
      <c r="C278" t="str">
        <v>Deck Family Farm</v>
      </c>
      <c r="D278">
        <v>655863</v>
      </c>
      <c r="E278" t="str">
        <v>14.01 - 16.00 lbs</v>
      </c>
      <c r="F278" t="str">
        <v>Herd Share Members</v>
      </c>
      <c r="G278" t="str">
        <v>Yes</v>
      </c>
      <c r="H278" s="1">
        <v>349.83</v>
      </c>
      <c r="I278" s="1">
        <v>116.61</v>
      </c>
      <c r="J278" s="1">
        <v>116.61</v>
      </c>
      <c r="K278" s="1">
        <v>70.36</v>
      </c>
      <c r="L278" s="2">
        <v>0.6574</v>
      </c>
      <c r="M278" s="2">
        <v>0.6573337123365548</v>
      </c>
      <c r="N278" s="2">
        <v>1</v>
      </c>
      <c r="O278" t="str">
        <v>No</v>
      </c>
      <c r="P278" s="1">
        <f>IF(O278="Yes",J278,ROUND(J278*(1+Model!$B$3),2))</f>
        <v>125.94</v>
      </c>
      <c r="Q278" s="2">
        <f>ROUND(P278/(K278*N278)-1,4)</f>
        <v>0.7899</v>
      </c>
      <c r="R278" t="str">
        <v/>
      </c>
      <c r="S278" t="str">
        <v>2026-10-01 10:41:27 UTC</v>
      </c>
      <c r="T278" t="str">
        <v>Local Line cache</v>
      </c>
      <c r="U278" t="str">
        <v>Review before publishing</v>
      </c>
    </row>
    <row r="279">
      <c r="A279">
        <v>903477</v>
      </c>
      <c r="B279" t="str">
        <v>Toybox Cherry Tomatoes</v>
      </c>
      <c r="C279" t="str">
        <v>Little Wings</v>
      </c>
      <c r="D279">
        <v>646322</v>
      </c>
      <c r="E279" t="str">
        <v>1 pt</v>
      </c>
      <c r="F279" t="str">
        <v>Herd Share Members</v>
      </c>
      <c r="G279" t="str">
        <v>No</v>
      </c>
      <c r="H279" s="1">
        <v>346.92</v>
      </c>
      <c r="I279" s="1">
        <v>5.88</v>
      </c>
      <c r="J279" s="1">
        <v>5.88</v>
      </c>
      <c r="K279" s="1">
        <v>4.2</v>
      </c>
      <c r="L279" s="2">
        <v>0.4</v>
      </c>
      <c r="M279" s="2">
        <v>0.3999999999999999</v>
      </c>
      <c r="N279" s="2">
        <v>1</v>
      </c>
      <c r="O279" t="str">
        <v>No</v>
      </c>
      <c r="P279" s="1">
        <f>IF(O279="Yes",J279,ROUND(J279*(1+Model!$B$3),2))</f>
        <v>6.35</v>
      </c>
      <c r="Q279" s="2">
        <f>ROUND(P279/(K279*N279)-1,4)</f>
        <v>0.5119</v>
      </c>
      <c r="R279" t="str">
        <v/>
      </c>
      <c r="S279" t="str">
        <v>2026-10-01 10:41:27 UTC</v>
      </c>
      <c r="T279" t="str">
        <v>Local Line cache</v>
      </c>
      <c r="U279" t="str">
        <v>Review before publishing</v>
      </c>
    </row>
    <row r="280">
      <c r="A280">
        <v>927368</v>
      </c>
      <c r="B280" t="str">
        <v>Broccoli Rapini</v>
      </c>
      <c r="C280" t="str">
        <v>Organically Grown Company</v>
      </c>
      <c r="D280">
        <v>675355</v>
      </c>
      <c r="E280" t="str">
        <v>bu</v>
      </c>
      <c r="F280" t="str">
        <v>CSA Members</v>
      </c>
      <c r="G280" t="str">
        <v>No</v>
      </c>
      <c r="H280" s="1">
        <v>346.5</v>
      </c>
      <c r="I280" s="1">
        <v>3.5</v>
      </c>
      <c r="J280" s="1">
        <v>3.5</v>
      </c>
      <c r="K280" s="1">
        <v>2.5</v>
      </c>
      <c r="L280" s="2">
        <v>0.4</v>
      </c>
      <c r="M280" s="2">
        <v>0.3999999999999999</v>
      </c>
      <c r="N280" s="2">
        <v>1</v>
      </c>
      <c r="O280" t="str">
        <v>No</v>
      </c>
      <c r="P280" s="1">
        <f>IF(O280="Yes",J280,ROUND(J280*(1+Model!$B$3),2))</f>
        <v>3.78</v>
      </c>
      <c r="Q280" s="2">
        <f>ROUND(P280/(K280*N280)-1,4)</f>
        <v>0.512</v>
      </c>
      <c r="R280" t="str">
        <v/>
      </c>
      <c r="S280" t="str">
        <v>2026-10-01 10:41:27 UTC</v>
      </c>
      <c r="T280" t="str">
        <v>Local Line cache</v>
      </c>
      <c r="U280" t="str">
        <v>Review before publishing</v>
      </c>
    </row>
    <row r="281">
      <c r="A281">
        <v>806027</v>
      </c>
      <c r="B281" t="str">
        <v>Ginger Zen Kombucha</v>
      </c>
      <c r="C281" t="str">
        <v>BNF Kombucha and Jun</v>
      </c>
      <c r="D281">
        <v>527089</v>
      </c>
      <c r="E281" t="str">
        <v>16 fl. oz</v>
      </c>
      <c r="F281" t="str">
        <v>Herd Share Members</v>
      </c>
      <c r="G281" t="str">
        <v>No</v>
      </c>
      <c r="H281" s="1">
        <v>346.32</v>
      </c>
      <c r="I281" s="1">
        <v>4.68</v>
      </c>
      <c r="J281" s="1">
        <v>4.68</v>
      </c>
      <c r="K281" s="1">
        <v>3.34</v>
      </c>
      <c r="L281" s="2">
        <v>0.4</v>
      </c>
      <c r="M281" s="2">
        <v>0.4011976047904191</v>
      </c>
      <c r="N281" s="2">
        <v>1</v>
      </c>
      <c r="O281" t="str">
        <v>No</v>
      </c>
      <c r="P281" s="1">
        <f>IF(O281="Yes",J281,ROUND(J281*(1+Model!$B$3),2))</f>
        <v>5.05</v>
      </c>
      <c r="Q281" s="2">
        <f>ROUND(P281/(K281*N281)-1,4)</f>
        <v>0.512</v>
      </c>
      <c r="R281" t="str">
        <v/>
      </c>
      <c r="S281" t="str">
        <v>2026-10-01 10:41:27 UTC</v>
      </c>
      <c r="T281" t="str">
        <v>Local Line cache</v>
      </c>
      <c r="U281" t="str">
        <v>Review before publishing</v>
      </c>
    </row>
    <row r="282">
      <c r="A282">
        <v>805668</v>
      </c>
      <c r="B282" t="str">
        <v>Ribeye Steak</v>
      </c>
      <c r="C282" t="str">
        <v>Deck Family Farm</v>
      </c>
      <c r="D282">
        <v>526721</v>
      </c>
      <c r="E282" t="str">
        <v>0.80 - 1.10 lbs</v>
      </c>
      <c r="F282" t="str">
        <v>CSA Members</v>
      </c>
      <c r="G282" t="str">
        <v>Yes</v>
      </c>
      <c r="H282" s="1">
        <v>345.1</v>
      </c>
      <c r="I282" s="1">
        <v>34.51</v>
      </c>
      <c r="J282" s="1">
        <v>34.51</v>
      </c>
      <c r="K282" s="1">
        <v>20.82</v>
      </c>
      <c r="L282" s="2">
        <v>0.6574</v>
      </c>
      <c r="M282" s="2">
        <v>0.6575408261287223</v>
      </c>
      <c r="N282" s="2">
        <v>1</v>
      </c>
      <c r="O282" t="str">
        <v>No</v>
      </c>
      <c r="P282" s="1">
        <f>IF(O282="Yes",J282,ROUND(J282*(1+Model!$B$3),2))</f>
        <v>37.27</v>
      </c>
      <c r="Q282" s="2">
        <f>ROUND(P282/(K282*N282)-1,4)</f>
        <v>0.7901</v>
      </c>
      <c r="R282" t="str">
        <v/>
      </c>
      <c r="S282" t="str">
        <v>2026-10-01T16:20:39.167Z</v>
      </c>
      <c r="T282" t="str">
        <v>Live GET verified</v>
      </c>
      <c r="U282" t="str">
        <v>Review before publishing</v>
      </c>
    </row>
    <row r="283">
      <c r="A283">
        <v>1058759</v>
      </c>
      <c r="B283" t="str">
        <v>Watercress</v>
      </c>
      <c r="C283" t="str">
        <v>Organically Grown Company</v>
      </c>
      <c r="D283">
        <v>865051</v>
      </c>
      <c r="E283" t="str">
        <v>bu</v>
      </c>
      <c r="F283" t="str">
        <v>Herd Share Members</v>
      </c>
      <c r="G283" t="str">
        <v>No</v>
      </c>
      <c r="H283" s="1">
        <v>342</v>
      </c>
      <c r="I283" s="1">
        <v>3.6</v>
      </c>
      <c r="J283" s="1">
        <v>3.6</v>
      </c>
      <c r="K283" s="1">
        <v>2.57</v>
      </c>
      <c r="L283" s="2">
        <v>0.4</v>
      </c>
      <c r="M283" s="2">
        <v>0.40077821011673165</v>
      </c>
      <c r="N283" s="2">
        <v>1</v>
      </c>
      <c r="O283" t="str">
        <v>No</v>
      </c>
      <c r="P283" s="1">
        <f>IF(O283="Yes",J283,ROUND(J283*(1+Model!$B$3),2))</f>
        <v>3.89</v>
      </c>
      <c r="Q283" s="2">
        <f>ROUND(P283/(K283*N283)-1,4)</f>
        <v>0.5136</v>
      </c>
      <c r="R283" t="str">
        <v/>
      </c>
      <c r="S283" t="str">
        <v>2026-10-01 10:41:27 UTC</v>
      </c>
      <c r="T283" t="str">
        <v>Local Line cache</v>
      </c>
      <c r="U283" t="str">
        <v>Review before publishing</v>
      </c>
    </row>
    <row r="284">
      <c r="A284">
        <v>941045</v>
      </c>
      <c r="B284" t="str">
        <v>Rendered Beef Tallow, 8 oz</v>
      </c>
      <c r="C284" t="str">
        <v>Deck Family Farm's Hyland Artisinal Meats</v>
      </c>
      <c r="D284">
        <v>695051</v>
      </c>
      <c r="E284" t="str">
        <v>8 oz</v>
      </c>
      <c r="F284" t="str">
        <v>Herd Share Members</v>
      </c>
      <c r="G284" t="str">
        <v>Yes</v>
      </c>
      <c r="H284" s="1">
        <v>340.86000000000007</v>
      </c>
      <c r="I284" s="1">
        <v>8.97</v>
      </c>
      <c r="J284" s="1">
        <v>8.97</v>
      </c>
      <c r="K284" s="1">
        <v>5.41</v>
      </c>
      <c r="L284" s="2">
        <v>0.6574</v>
      </c>
      <c r="M284" s="2">
        <v>0.6580406654343809</v>
      </c>
      <c r="N284" s="2">
        <v>1</v>
      </c>
      <c r="O284" t="str">
        <v>No</v>
      </c>
      <c r="P284" s="1">
        <f>IF(O284="Yes",J284,ROUND(J284*(1+Model!$B$3),2))</f>
        <v>9.69</v>
      </c>
      <c r="Q284" s="2">
        <f>ROUND(P284/(K284*N284)-1,4)</f>
        <v>0.7911</v>
      </c>
      <c r="R284" t="str">
        <v/>
      </c>
      <c r="S284" t="str">
        <v>2026-10-01 10:41:27 UTC</v>
      </c>
      <c r="T284" t="str">
        <v>Local Line cache</v>
      </c>
      <c r="U284" t="str">
        <v>Review before publishing</v>
      </c>
    </row>
    <row r="285">
      <c r="A285">
        <v>805713</v>
      </c>
      <c r="B285" t="str">
        <v>Landjaeger Jerky, 3 pack</v>
      </c>
      <c r="C285" t="str">
        <v>Deck Family Farm</v>
      </c>
      <c r="D285">
        <v>526766</v>
      </c>
      <c r="E285" t="str">
        <v>3 oz</v>
      </c>
      <c r="F285" t="str">
        <v>Herd Share Members</v>
      </c>
      <c r="G285" t="str">
        <v>Yes</v>
      </c>
      <c r="H285" s="1">
        <v>340.4</v>
      </c>
      <c r="I285" s="1">
        <v>14.8</v>
      </c>
      <c r="J285" s="1">
        <v>14.8</v>
      </c>
      <c r="K285" s="1">
        <v>8.93</v>
      </c>
      <c r="L285" s="2">
        <v>0.6574</v>
      </c>
      <c r="M285" s="2">
        <v>0.6573348264277716</v>
      </c>
      <c r="N285" s="2">
        <v>1</v>
      </c>
      <c r="O285" t="str">
        <v>No</v>
      </c>
      <c r="P285" s="1">
        <f>IF(O285="Yes",J285,ROUND(J285*(1+Model!$B$3),2))</f>
        <v>15.98</v>
      </c>
      <c r="Q285" s="2">
        <f>ROUND(P285/(K285*N285)-1,4)</f>
        <v>0.7895</v>
      </c>
      <c r="R285" t="str">
        <v/>
      </c>
      <c r="S285" t="str">
        <v>2026-10-01 10:41:27 UTC</v>
      </c>
      <c r="T285" t="str">
        <v>Local Line cache</v>
      </c>
      <c r="U285" t="str">
        <v>Review before publishing</v>
      </c>
    </row>
    <row r="286">
      <c r="A286">
        <v>999637</v>
      </c>
      <c r="B286" t="str">
        <v>Satsuma plums</v>
      </c>
      <c r="C286" t="str">
        <v>Small is Beautiful Farm</v>
      </c>
      <c r="D286">
        <v>776515</v>
      </c>
      <c r="E286" t="str">
        <v>pt</v>
      </c>
      <c r="F286" t="str">
        <v>Herd Share Members</v>
      </c>
      <c r="G286" t="str">
        <v>No</v>
      </c>
      <c r="H286" s="1">
        <v>340.2</v>
      </c>
      <c r="I286" s="1">
        <v>4.2</v>
      </c>
      <c r="J286" s="1">
        <v>4.2</v>
      </c>
      <c r="K286" s="1">
        <v>3</v>
      </c>
      <c r="L286" s="2">
        <v>0.4</v>
      </c>
      <c r="M286" s="2">
        <v>0.40000000000000013</v>
      </c>
      <c r="N286" s="2">
        <v>1</v>
      </c>
      <c r="O286" t="str">
        <v>No</v>
      </c>
      <c r="P286" s="1">
        <f>IF(O286="Yes",J286,ROUND(J286*(1+Model!$B$3),2))</f>
        <v>4.54</v>
      </c>
      <c r="Q286" s="2">
        <f>ROUND(P286/(K286*N286)-1,4)</f>
        <v>0.5133</v>
      </c>
      <c r="R286" t="str">
        <v/>
      </c>
      <c r="S286" t="str">
        <v>2026-10-01 10:41:27 UTC</v>
      </c>
      <c r="T286" t="str">
        <v>Local Line cache</v>
      </c>
      <c r="U286" t="str">
        <v>Review before publishing</v>
      </c>
    </row>
    <row r="287">
      <c r="A287">
        <v>894792</v>
      </c>
      <c r="B287" t="str">
        <v>Flavor Infused Olive Oil- Rosemary and Basil 250mL</v>
      </c>
      <c r="C287" t="str">
        <v>River Ranch Oregon Olive OIl</v>
      </c>
      <c r="D287">
        <v>635199</v>
      </c>
      <c r="E287" t="str">
        <v>250mL</v>
      </c>
      <c r="F287" t="str">
        <v>Herd Share Members</v>
      </c>
      <c r="G287" t="str">
        <v>Yes</v>
      </c>
      <c r="H287" s="1">
        <v>338.03000000000003</v>
      </c>
      <c r="I287" s="1">
        <v>30.73</v>
      </c>
      <c r="J287" s="1">
        <v>30.73</v>
      </c>
      <c r="K287" s="1">
        <v>21.95</v>
      </c>
      <c r="L287" s="2">
        <v>0.4</v>
      </c>
      <c r="M287" s="2">
        <v>0.40000000000000013</v>
      </c>
      <c r="N287" s="2">
        <v>1</v>
      </c>
      <c r="O287" t="str">
        <v>No</v>
      </c>
      <c r="P287" s="1">
        <f>IF(O287="Yes",J287,ROUND(J287*(1+Model!$B$3),2))</f>
        <v>33.19</v>
      </c>
      <c r="Q287" s="2">
        <f>ROUND(P287/(K287*N287)-1,4)</f>
        <v>0.5121</v>
      </c>
      <c r="R287" t="str">
        <v/>
      </c>
      <c r="S287" t="str">
        <v>2026-10-01 10:41:27 UTC</v>
      </c>
      <c r="T287" t="str">
        <v>Local Line cache</v>
      </c>
      <c r="U287" t="str">
        <v>Review before publishing</v>
      </c>
    </row>
    <row r="288">
      <c r="A288">
        <v>805832</v>
      </c>
      <c r="B288" t="str">
        <v>Spinach  1/2 Lb.</v>
      </c>
      <c r="C288" t="str">
        <v>Small is Beautiful Farm</v>
      </c>
      <c r="D288">
        <v>526889</v>
      </c>
      <c r="E288" t="str">
        <v>each</v>
      </c>
      <c r="F288" t="str">
        <v>Herd Share Members</v>
      </c>
      <c r="G288" t="str">
        <v>No</v>
      </c>
      <c r="H288" s="1">
        <v>330.4</v>
      </c>
      <c r="I288" s="1">
        <v>5.6</v>
      </c>
      <c r="J288" s="1">
        <v>5.6</v>
      </c>
      <c r="K288" s="1">
        <v>4</v>
      </c>
      <c r="L288" s="2">
        <v>0.4</v>
      </c>
      <c r="M288" s="2">
        <v>0.3999999999999999</v>
      </c>
      <c r="N288" s="2">
        <v>1</v>
      </c>
      <c r="O288" t="str">
        <v>No</v>
      </c>
      <c r="P288" s="1">
        <f>IF(O288="Yes",J288,ROUND(J288*(1+Model!$B$3),2))</f>
        <v>6.05</v>
      </c>
      <c r="Q288" s="2">
        <f>ROUND(P288/(K288*N288)-1,4)</f>
        <v>0.5125</v>
      </c>
      <c r="R288" t="str">
        <v/>
      </c>
      <c r="S288" t="str">
        <v>2026-10-01 10:41:27 UTC</v>
      </c>
      <c r="T288" t="str">
        <v>Local Line cache</v>
      </c>
      <c r="U288" t="str">
        <v>Review before publishing</v>
      </c>
    </row>
    <row r="289">
      <c r="A289">
        <v>805822</v>
      </c>
      <c r="B289" t="str">
        <v>Spring Onion Bunch</v>
      </c>
      <c r="C289" t="str">
        <v>Winter Green Farm</v>
      </c>
      <c r="D289">
        <v>526879</v>
      </c>
      <c r="E289" t="str">
        <v>1 bunch</v>
      </c>
      <c r="F289" t="str">
        <v>Herd Share Members</v>
      </c>
      <c r="G289" t="str">
        <v>No</v>
      </c>
      <c r="H289" s="1">
        <v>329</v>
      </c>
      <c r="I289" s="1">
        <v>4.2</v>
      </c>
      <c r="J289" s="1">
        <v>4.2</v>
      </c>
      <c r="K289" s="1">
        <v>3</v>
      </c>
      <c r="L289" s="2">
        <v>0.4</v>
      </c>
      <c r="M289" s="2">
        <v>0.40000000000000013</v>
      </c>
      <c r="N289" s="2">
        <v>1</v>
      </c>
      <c r="O289" t="str">
        <v>No</v>
      </c>
      <c r="P289" s="1">
        <f>IF(O289="Yes",J289,ROUND(J289*(1+Model!$B$3),2))</f>
        <v>4.54</v>
      </c>
      <c r="Q289" s="2">
        <f>ROUND(P289/(K289*N289)-1,4)</f>
        <v>0.5133</v>
      </c>
      <c r="R289" t="str">
        <v/>
      </c>
      <c r="S289" t="str">
        <v>2026-10-01 10:41:27 UTC</v>
      </c>
      <c r="T289" t="str">
        <v>Local Line cache</v>
      </c>
      <c r="U289" t="str">
        <v>Review before publishing</v>
      </c>
    </row>
    <row r="290">
      <c r="A290">
        <v>806126</v>
      </c>
      <c r="B290" t="str">
        <v>Pickled Beets</v>
      </c>
      <c r="C290" t="str">
        <v>Sweet Creek</v>
      </c>
      <c r="D290">
        <v>527191</v>
      </c>
      <c r="E290" t="str">
        <v>16 oz</v>
      </c>
      <c r="F290" t="str">
        <v>Herd Share Members</v>
      </c>
      <c r="G290" t="str">
        <v>Yes</v>
      </c>
      <c r="H290" s="1">
        <v>328.85999999999996</v>
      </c>
      <c r="I290" s="1">
        <v>7.83</v>
      </c>
      <c r="J290" s="1">
        <v>7.83</v>
      </c>
      <c r="K290" s="1">
        <v>5.59</v>
      </c>
      <c r="L290" s="2">
        <v>0.4</v>
      </c>
      <c r="M290" s="2">
        <v>0.40071556350626114</v>
      </c>
      <c r="N290" s="2">
        <v>1</v>
      </c>
      <c r="O290" t="str">
        <v>No</v>
      </c>
      <c r="P290" s="1">
        <f>IF(O290="Yes",J290,ROUND(J290*(1+Model!$B$3),2))</f>
        <v>8.46</v>
      </c>
      <c r="Q290" s="2">
        <f>ROUND(P290/(K290*N290)-1,4)</f>
        <v>0.5134</v>
      </c>
      <c r="R290" t="str">
        <v/>
      </c>
      <c r="S290" t="str">
        <v>2026-10-01 10:41:27 UTC</v>
      </c>
      <c r="T290" t="str">
        <v>Local Line cache</v>
      </c>
      <c r="U290" t="str">
        <v>Review before publishing</v>
      </c>
    </row>
    <row r="291">
      <c r="A291">
        <v>806092</v>
      </c>
      <c r="B291" t="str">
        <v>Cinnamon Apple Sauce</v>
      </c>
      <c r="C291" t="str">
        <v>Sweet Creek</v>
      </c>
      <c r="D291">
        <v>527156</v>
      </c>
      <c r="E291" t="str">
        <v>32 oz</v>
      </c>
      <c r="F291" t="str">
        <v>Herd Share Members</v>
      </c>
      <c r="G291" t="str">
        <v>Yes</v>
      </c>
      <c r="H291" s="1">
        <v>328.77</v>
      </c>
      <c r="I291" s="1">
        <v>8.43</v>
      </c>
      <c r="J291" s="1">
        <v>8.43</v>
      </c>
      <c r="K291" s="1">
        <v>6.02</v>
      </c>
      <c r="L291" s="2">
        <v>0.4</v>
      </c>
      <c r="M291" s="2">
        <v>0.4003322259136213</v>
      </c>
      <c r="N291" s="2">
        <v>1</v>
      </c>
      <c r="O291" t="str">
        <v>No</v>
      </c>
      <c r="P291" s="1">
        <f>IF(O291="Yes",J291,ROUND(J291*(1+Model!$B$3),2))</f>
        <v>9.1</v>
      </c>
      <c r="Q291" s="2">
        <f>ROUND(P291/(K291*N291)-1,4)</f>
        <v>0.5116</v>
      </c>
      <c r="R291" t="str">
        <v/>
      </c>
      <c r="S291" t="str">
        <v>2026-10-01 10:41:27 UTC</v>
      </c>
      <c r="T291" t="str">
        <v>Local Line cache</v>
      </c>
      <c r="U291" t="str">
        <v>Review before publishing</v>
      </c>
    </row>
    <row r="292">
      <c r="A292">
        <v>1061158</v>
      </c>
      <c r="B292" t="str">
        <v>Chipotle Enchilada Sauce</v>
      </c>
      <c r="C292" t="str">
        <v>Sweet Creek</v>
      </c>
      <c r="D292">
        <v>868144</v>
      </c>
      <c r="E292" t="str">
        <v>16 oz ea</v>
      </c>
      <c r="F292" t="str">
        <v>Herd Share Members</v>
      </c>
      <c r="G292" t="str">
        <v>Yes</v>
      </c>
      <c r="H292" s="1">
        <v>320.87999999999994</v>
      </c>
      <c r="I292" s="1">
        <v>7.64</v>
      </c>
      <c r="J292" s="1">
        <v>7.64</v>
      </c>
      <c r="K292" s="1">
        <v>5.46</v>
      </c>
      <c r="L292" s="2">
        <v>0.4</v>
      </c>
      <c r="M292" s="2">
        <v>0.3992673992673992</v>
      </c>
      <c r="N292" s="2">
        <v>1</v>
      </c>
      <c r="O292" t="str">
        <v>No</v>
      </c>
      <c r="P292" s="1">
        <f>IF(O292="Yes",J292,ROUND(J292*(1+Model!$B$3),2))</f>
        <v>8.25</v>
      </c>
      <c r="Q292" s="2">
        <f>ROUND(P292/(K292*N292)-1,4)</f>
        <v>0.511</v>
      </c>
      <c r="R292" t="str">
        <v/>
      </c>
      <c r="S292" t="str">
        <v>2026-10-01 10:41:27 UTC</v>
      </c>
      <c r="T292" t="str">
        <v>Local Line cache</v>
      </c>
      <c r="U292" t="str">
        <v>Review before publishing</v>
      </c>
    </row>
    <row r="293">
      <c r="A293">
        <v>806131</v>
      </c>
      <c r="B293" t="str">
        <v>Radiant Decaf Columbia Coffee Beans</v>
      </c>
      <c r="C293" t="str">
        <v>Radiant Coffee Roasters</v>
      </c>
      <c r="D293">
        <v>527196</v>
      </c>
      <c r="E293" t="str">
        <v>12 oz</v>
      </c>
      <c r="F293" t="str">
        <v>Herd Share Members</v>
      </c>
      <c r="G293" t="str">
        <v>Yes</v>
      </c>
      <c r="H293" s="1">
        <v>319.19999999999993</v>
      </c>
      <c r="I293" s="1">
        <v>18.2</v>
      </c>
      <c r="J293" s="1">
        <v>18.2</v>
      </c>
      <c r="K293" s="1">
        <v>13</v>
      </c>
      <c r="L293" s="2">
        <v>0.4</v>
      </c>
      <c r="M293" s="2">
        <v>0.3999999999999999</v>
      </c>
      <c r="N293" s="2">
        <v>1</v>
      </c>
      <c r="O293" t="str">
        <v>No</v>
      </c>
      <c r="P293" s="1">
        <f>IF(O293="Yes",J293,ROUND(J293*(1+Model!$B$3),2))</f>
        <v>19.66</v>
      </c>
      <c r="Q293" s="2">
        <f>ROUND(P293/(K293*N293)-1,4)</f>
        <v>0.5123</v>
      </c>
      <c r="R293" t="str">
        <v/>
      </c>
      <c r="S293" t="str">
        <v>2026-10-01 10:41:27 UTC</v>
      </c>
      <c r="T293" t="str">
        <v>Local Line cache</v>
      </c>
      <c r="U293" t="str">
        <v>Review before publishing</v>
      </c>
    </row>
    <row r="294">
      <c r="A294">
        <v>983730</v>
      </c>
      <c r="B294" t="str">
        <v>Green Scallions</v>
      </c>
      <c r="C294" t="str">
        <v>Small is Beautiful Farm</v>
      </c>
      <c r="D294">
        <v>752815</v>
      </c>
      <c r="E294" t="str">
        <v>each</v>
      </c>
      <c r="F294" t="str">
        <v>Herd Share Members</v>
      </c>
      <c r="G294" t="str">
        <v>No</v>
      </c>
      <c r="H294" s="1">
        <v>318.5</v>
      </c>
      <c r="I294" s="1">
        <v>3.5</v>
      </c>
      <c r="J294" s="1">
        <v>3.5</v>
      </c>
      <c r="K294" s="1">
        <v>2.5</v>
      </c>
      <c r="L294" s="2">
        <v>0.4</v>
      </c>
      <c r="M294" s="2">
        <v>0.3999999999999999</v>
      </c>
      <c r="N294" s="2">
        <v>1</v>
      </c>
      <c r="O294" t="str">
        <v>No</v>
      </c>
      <c r="P294" s="1">
        <f>IF(O294="Yes",J294,ROUND(J294*(1+Model!$B$3),2))</f>
        <v>3.78</v>
      </c>
      <c r="Q294" s="2">
        <f>ROUND(P294/(K294*N294)-1,4)</f>
        <v>0.512</v>
      </c>
      <c r="R294" t="str">
        <v/>
      </c>
      <c r="S294" t="str">
        <v>2026-10-01 10:41:27 UTC</v>
      </c>
      <c r="T294" t="str">
        <v>Local Line cache</v>
      </c>
      <c r="U294" t="str">
        <v>Review before publishing</v>
      </c>
    </row>
    <row r="295">
      <c r="A295">
        <v>940995</v>
      </c>
      <c r="B295" t="str">
        <v>Pork Shoulder Roast, Large</v>
      </c>
      <c r="C295" t="str">
        <v>Deck Family Farm</v>
      </c>
      <c r="D295">
        <v>694991</v>
      </c>
      <c r="E295" t="str">
        <v>Large, 2.80 - 3.50 lbs</v>
      </c>
      <c r="F295" t="str">
        <v>CSA Members</v>
      </c>
      <c r="G295" t="str">
        <v>Yes</v>
      </c>
      <c r="H295" s="1">
        <v>317.94</v>
      </c>
      <c r="I295" s="1">
        <v>50.87</v>
      </c>
      <c r="J295" s="1">
        <v>50.87</v>
      </c>
      <c r="K295" s="1">
        <v>30.69</v>
      </c>
      <c r="L295" s="2">
        <v>0.6574</v>
      </c>
      <c r="M295" s="2">
        <v>0.6575431736722057</v>
      </c>
      <c r="N295" s="2">
        <v>1</v>
      </c>
      <c r="O295" t="str">
        <v>No</v>
      </c>
      <c r="P295" s="1">
        <f>IF(O295="Yes",J295,ROUND(J295*(1+Model!$B$3),2))</f>
        <v>54.94</v>
      </c>
      <c r="Q295" s="2">
        <f>ROUND(P295/(K295*N295)-1,4)</f>
        <v>0.7902</v>
      </c>
      <c r="R295" t="str">
        <v/>
      </c>
      <c r="S295" t="str">
        <v>2026-10-01T16:20:40.247Z</v>
      </c>
      <c r="T295" t="str">
        <v>Live GET verified</v>
      </c>
      <c r="U295" t="str">
        <v>Review before publishing</v>
      </c>
    </row>
    <row r="296">
      <c r="A296">
        <v>805678</v>
      </c>
      <c r="B296" t="str">
        <v>Sage &amp; Sea Salt Sausage</v>
      </c>
      <c r="C296" t="str">
        <v>Deck Family Farm</v>
      </c>
      <c r="D296">
        <v>526731</v>
      </c>
      <c r="E296" t="str">
        <v>8 oz</v>
      </c>
      <c r="F296" t="str">
        <v>CSA Members</v>
      </c>
      <c r="G296" t="str">
        <v>Yes</v>
      </c>
      <c r="H296" s="1">
        <v>310.8</v>
      </c>
      <c r="I296" s="1">
        <v>13.32</v>
      </c>
      <c r="J296" s="1">
        <v>13.32</v>
      </c>
      <c r="K296" s="1">
        <v>8.93</v>
      </c>
      <c r="L296" s="2">
        <v>0.6574</v>
      </c>
      <c r="M296" s="2">
        <v>0.4916013437849944</v>
      </c>
      <c r="N296" s="2">
        <v>0.9</v>
      </c>
      <c r="O296" t="str">
        <v>No</v>
      </c>
      <c r="P296" s="1">
        <f>IF(O296="Yes",J296,ROUND(J296*(1+Model!$B$3),2))</f>
        <v>14.39</v>
      </c>
      <c r="Q296" s="2">
        <f>ROUND(P296/(K296*N296)-1,4)</f>
        <v>0.7905</v>
      </c>
      <c r="R296" t="str">
        <v/>
      </c>
      <c r="S296" t="str">
        <v>2026-10-01 10:41:27 UTC</v>
      </c>
      <c r="T296" t="str">
        <v>Local Line cache</v>
      </c>
      <c r="U296" t="str">
        <v>Retain existing sale discount</v>
      </c>
    </row>
    <row r="297">
      <c r="A297">
        <v>1008413</v>
      </c>
      <c r="B297" t="str">
        <v>Broad Breasted White Turkeys, Small</v>
      </c>
      <c r="C297" t="str">
        <v>Deck Family Farm</v>
      </c>
      <c r="D297">
        <v>789842</v>
      </c>
      <c r="E297" t="str">
        <v>9 - 12  lbs</v>
      </c>
      <c r="F297" t="str">
        <v>Herd Share Members</v>
      </c>
      <c r="G297" t="str">
        <v>Yes</v>
      </c>
      <c r="H297" s="1">
        <v>310.41999999999996</v>
      </c>
      <c r="I297" s="1">
        <v>85.21</v>
      </c>
      <c r="J297" s="1">
        <v>85.21</v>
      </c>
      <c r="K297" s="1">
        <v>51.41</v>
      </c>
      <c r="L297" s="2">
        <v>0.6574</v>
      </c>
      <c r="M297" s="2">
        <v>0.6574596382026843</v>
      </c>
      <c r="N297" s="2">
        <v>1</v>
      </c>
      <c r="O297" t="str">
        <v>No</v>
      </c>
      <c r="P297" s="1">
        <f>IF(O297="Yes",J297,ROUND(J297*(1+Model!$B$3),2))</f>
        <v>92.03</v>
      </c>
      <c r="Q297" s="2">
        <f>ROUND(P297/(K297*N297)-1,4)</f>
        <v>0.7901</v>
      </c>
      <c r="R297" t="str">
        <v/>
      </c>
      <c r="S297" t="str">
        <v>2026-10-01 10:41:27 UTC</v>
      </c>
      <c r="T297" t="str">
        <v>Local Line cache</v>
      </c>
      <c r="U297" t="str">
        <v>Review before publishing</v>
      </c>
    </row>
    <row r="298">
      <c r="A298">
        <v>874966</v>
      </c>
      <c r="B298" t="str">
        <v>Red Beets</v>
      </c>
      <c r="C298" t="str">
        <v>Camas Swale Farm</v>
      </c>
      <c r="D298">
        <v>609201</v>
      </c>
      <c r="E298" t="str">
        <v>1 bunch</v>
      </c>
      <c r="F298" t="str">
        <v>Herd Share Members</v>
      </c>
      <c r="G298" t="str">
        <v>Yes</v>
      </c>
      <c r="H298" s="1">
        <v>309.75</v>
      </c>
      <c r="I298" s="1">
        <v>3.29</v>
      </c>
      <c r="J298" s="1">
        <v>3.29</v>
      </c>
      <c r="K298" s="1">
        <v>2.35</v>
      </c>
      <c r="L298" s="2">
        <v>0.4</v>
      </c>
      <c r="M298" s="2">
        <v>0.3999999999999999</v>
      </c>
      <c r="N298" s="2">
        <v>1</v>
      </c>
      <c r="O298" t="str">
        <v>No</v>
      </c>
      <c r="P298" s="1">
        <f>IF(O298="Yes",J298,ROUND(J298*(1+Model!$B$3),2))</f>
        <v>3.55</v>
      </c>
      <c r="Q298" s="2">
        <f>ROUND(P298/(K298*N298)-1,4)</f>
        <v>0.5106</v>
      </c>
      <c r="R298" t="str">
        <v/>
      </c>
      <c r="S298" t="str">
        <v>2026-10-01 10:41:27 UTC</v>
      </c>
      <c r="T298" t="str">
        <v>Local Line cache</v>
      </c>
      <c r="U298" t="str">
        <v>Review before publishing</v>
      </c>
    </row>
    <row r="299">
      <c r="A299">
        <v>825834</v>
      </c>
      <c r="B299" t="str">
        <v>Beef Marrow Bones</v>
      </c>
      <c r="C299" t="str">
        <v>Deck Family Farm</v>
      </c>
      <c r="D299">
        <v>549813</v>
      </c>
      <c r="E299" t="str">
        <v>3.00 - 5.00 lbs</v>
      </c>
      <c r="F299" t="str">
        <v>Herd Share Members</v>
      </c>
      <c r="G299" t="str">
        <v>No</v>
      </c>
      <c r="H299" s="1">
        <v>309.58000000000004</v>
      </c>
      <c r="I299" s="1">
        <v>13.46</v>
      </c>
      <c r="J299" s="1">
        <v>13.46</v>
      </c>
      <c r="K299" s="1">
        <v>8.12</v>
      </c>
      <c r="L299" s="2">
        <v>0.6574</v>
      </c>
      <c r="M299" s="2">
        <v>0.6576354679802958</v>
      </c>
      <c r="N299" s="2">
        <v>1</v>
      </c>
      <c r="O299" t="str">
        <v>No</v>
      </c>
      <c r="P299" s="1">
        <f>IF(O299="Yes",J299,ROUND(J299*(1+Model!$B$3),2))</f>
        <v>14.54</v>
      </c>
      <c r="Q299" s="2">
        <f>ROUND(P299/(K299*N299)-1,4)</f>
        <v>0.7906</v>
      </c>
      <c r="R299" t="str">
        <v/>
      </c>
      <c r="S299" t="str">
        <v>2026-10-01 10:41:27 UTC</v>
      </c>
      <c r="T299" t="str">
        <v>Local Line cache</v>
      </c>
      <c r="U299" t="str">
        <v>Review before publishing</v>
      </c>
    </row>
    <row r="300">
      <c r="A300">
        <v>836368</v>
      </c>
      <c r="B300" t="str">
        <v>Mixed Dried Fruit</v>
      </c>
      <c r="C300" t="str">
        <v>Small is Beautiful Farm</v>
      </c>
      <c r="D300">
        <v>562955</v>
      </c>
      <c r="E300" t="str">
        <v>1/2 Lb. bag</v>
      </c>
      <c r="F300" t="str">
        <v>CSA Members</v>
      </c>
      <c r="G300" t="str">
        <v>No</v>
      </c>
      <c r="H300" s="1">
        <v>303.79999999999995</v>
      </c>
      <c r="I300" s="1">
        <v>9.8</v>
      </c>
      <c r="J300" s="1">
        <v>9.8</v>
      </c>
      <c r="K300" s="1">
        <v>7</v>
      </c>
      <c r="L300" s="2">
        <v>0.4</v>
      </c>
      <c r="M300" s="2">
        <v>0.40000000000000013</v>
      </c>
      <c r="N300" s="2">
        <v>1</v>
      </c>
      <c r="O300" t="str">
        <v>No</v>
      </c>
      <c r="P300" s="1">
        <f>IF(O300="Yes",J300,ROUND(J300*(1+Model!$B$3),2))</f>
        <v>10.58</v>
      </c>
      <c r="Q300" s="2">
        <f>ROUND(P300/(K300*N300)-1,4)</f>
        <v>0.5114</v>
      </c>
      <c r="R300" t="str">
        <v/>
      </c>
      <c r="S300" t="str">
        <v>2026-10-01 10:41:27 UTC</v>
      </c>
      <c r="T300" t="str">
        <v>Local Line cache</v>
      </c>
      <c r="U300" t="str">
        <v>Review before publishing</v>
      </c>
    </row>
    <row r="301">
      <c r="A301">
        <v>814845</v>
      </c>
      <c r="B301" t="str">
        <v>Top Sirloin Steak</v>
      </c>
      <c r="C301" t="str">
        <v>Deck Family Farm</v>
      </c>
      <c r="D301">
        <v>536948</v>
      </c>
      <c r="E301" t="str">
        <v>1.30 - 1.60 lbs</v>
      </c>
      <c r="F301" t="str">
        <v>Guest Basket</v>
      </c>
      <c r="G301" t="str">
        <v>No</v>
      </c>
      <c r="H301" s="1">
        <v>303.76</v>
      </c>
      <c r="I301" s="1">
        <v>32.52</v>
      </c>
      <c r="J301" s="1">
        <v>32.52</v>
      </c>
      <c r="K301" s="1">
        <v>19.62</v>
      </c>
      <c r="L301" s="2">
        <v>0.6574</v>
      </c>
      <c r="M301" s="2">
        <v>0.6574923547400613</v>
      </c>
      <c r="N301" s="2">
        <v>1</v>
      </c>
      <c r="O301" t="str">
        <v>No</v>
      </c>
      <c r="P301" s="1">
        <f>IF(O301="Yes",J301,ROUND(J301*(1+Model!$B$3),2))</f>
        <v>35.12</v>
      </c>
      <c r="Q301" s="2">
        <f>ROUND(P301/(K301*N301)-1,4)</f>
        <v>0.79</v>
      </c>
      <c r="R301" t="str">
        <v/>
      </c>
      <c r="S301" t="str">
        <v>2026-10-01T16:20:40.928Z</v>
      </c>
      <c r="T301" t="str">
        <v>Live GET verified</v>
      </c>
      <c r="U301" t="str">
        <v>Review before publishing</v>
      </c>
    </row>
    <row r="302">
      <c r="A302">
        <v>805654</v>
      </c>
      <c r="B302" t="str">
        <v>Pork Shoulder Roast, Small</v>
      </c>
      <c r="C302" t="str">
        <v>Deck Family Farm</v>
      </c>
      <c r="D302">
        <v>526707</v>
      </c>
      <c r="E302" t="str">
        <v>Small, 2.00 - 2.79 lbs</v>
      </c>
      <c r="F302" t="str">
        <v>Guest Basket</v>
      </c>
      <c r="G302" t="str">
        <v>Yes</v>
      </c>
      <c r="H302" s="1">
        <v>302.6</v>
      </c>
      <c r="I302" s="1">
        <v>38.67</v>
      </c>
      <c r="J302" s="1">
        <v>38.67</v>
      </c>
      <c r="K302" s="1">
        <v>23.33</v>
      </c>
      <c r="L302" s="2">
        <v>0.6574</v>
      </c>
      <c r="M302" s="2">
        <v>0.6575225032147451</v>
      </c>
      <c r="N302" s="2">
        <v>1</v>
      </c>
      <c r="O302" t="str">
        <v>No</v>
      </c>
      <c r="P302" s="1">
        <f>IF(O302="Yes",J302,ROUND(J302*(1+Model!$B$3),2))</f>
        <v>41.76</v>
      </c>
      <c r="Q302" s="2">
        <f>ROUND(P302/(K302*N302)-1,4)</f>
        <v>0.79</v>
      </c>
      <c r="R302" t="str">
        <v/>
      </c>
      <c r="S302" t="str">
        <v>2026-10-01 10:41:27 UTC</v>
      </c>
      <c r="T302" t="str">
        <v>Local Line cache</v>
      </c>
      <c r="U302" t="str">
        <v>Review before publishing</v>
      </c>
    </row>
    <row r="303">
      <c r="A303">
        <v>805755</v>
      </c>
      <c r="B303" t="str">
        <v>Striped Eggplant</v>
      </c>
      <c r="C303" t="str">
        <v>Little Wings</v>
      </c>
      <c r="D303">
        <v>526810</v>
      </c>
      <c r="E303" t="str">
        <v>1 lb</v>
      </c>
      <c r="F303" t="str">
        <v>Herd Share Members</v>
      </c>
      <c r="G303" t="str">
        <v>No</v>
      </c>
      <c r="H303" s="1">
        <v>302.4</v>
      </c>
      <c r="I303" s="1">
        <v>4.2</v>
      </c>
      <c r="J303" s="1">
        <v>4.2</v>
      </c>
      <c r="K303" s="1">
        <v>3</v>
      </c>
      <c r="L303" s="2">
        <v>0.4</v>
      </c>
      <c r="M303" s="2">
        <v>0.40000000000000013</v>
      </c>
      <c r="N303" s="2">
        <v>1</v>
      </c>
      <c r="O303" t="str">
        <v>No</v>
      </c>
      <c r="P303" s="1">
        <f>IF(O303="Yes",J303,ROUND(J303*(1+Model!$B$3),2))</f>
        <v>4.54</v>
      </c>
      <c r="Q303" s="2">
        <f>ROUND(P303/(K303*N303)-1,4)</f>
        <v>0.5133</v>
      </c>
      <c r="R303" t="str">
        <v/>
      </c>
      <c r="S303" t="str">
        <v>2026-10-01 10:41:27 UTC</v>
      </c>
      <c r="T303" t="str">
        <v>Local Line cache</v>
      </c>
      <c r="U303" t="str">
        <v>Review before publishing</v>
      </c>
    </row>
    <row r="304">
      <c r="A304">
        <v>825830</v>
      </c>
      <c r="B304" t="str">
        <v>Hanger Steak</v>
      </c>
      <c r="C304" t="str">
        <v>Deck Family Farm</v>
      </c>
      <c r="D304">
        <v>568280</v>
      </c>
      <c r="E304" t="str">
        <v>0.40 - 0.70 lbs</v>
      </c>
      <c r="F304" t="str">
        <v>Herd Share Members</v>
      </c>
      <c r="G304" t="str">
        <v>No</v>
      </c>
      <c r="H304" s="1">
        <v>295.09000000000003</v>
      </c>
      <c r="I304" s="1">
        <v>12.83</v>
      </c>
      <c r="J304" s="1">
        <v>12.83</v>
      </c>
      <c r="K304" s="1">
        <v>7.74</v>
      </c>
      <c r="L304" s="2">
        <v>0.6574</v>
      </c>
      <c r="M304" s="2">
        <v>0.6576227390180878</v>
      </c>
      <c r="N304" s="2">
        <v>1</v>
      </c>
      <c r="O304" t="str">
        <v>No</v>
      </c>
      <c r="P304" s="1">
        <f>IF(O304="Yes",J304,ROUND(J304*(1+Model!$B$3),2))</f>
        <v>13.86</v>
      </c>
      <c r="Q304" s="2">
        <f>ROUND(P304/(K304*N304)-1,4)</f>
        <v>0.7907</v>
      </c>
      <c r="R304" t="str">
        <v/>
      </c>
      <c r="S304" t="str">
        <v>2026-10-01 10:41:27 UTC</v>
      </c>
      <c r="T304" t="str">
        <v>Local Line cache</v>
      </c>
      <c r="U304" t="str">
        <v>Review before publishing</v>
      </c>
    </row>
    <row r="305">
      <c r="A305">
        <v>814845</v>
      </c>
      <c r="B305" t="str">
        <v>Top Sirloin Steak</v>
      </c>
      <c r="C305" t="str">
        <v>Deck Family Farm</v>
      </c>
      <c r="D305">
        <v>536948</v>
      </c>
      <c r="E305" t="str">
        <v>1.30 - 1.60 lbs</v>
      </c>
      <c r="F305" t="str">
        <v>CSA Members</v>
      </c>
      <c r="G305" t="str">
        <v>No</v>
      </c>
      <c r="H305" s="1">
        <v>292.68</v>
      </c>
      <c r="I305" s="1">
        <v>32.52</v>
      </c>
      <c r="J305" s="1">
        <v>32.52</v>
      </c>
      <c r="K305" s="1">
        <v>19.62</v>
      </c>
      <c r="L305" s="2">
        <v>0.6574</v>
      </c>
      <c r="M305" s="2">
        <v>0.6574923547400613</v>
      </c>
      <c r="N305" s="2">
        <v>1</v>
      </c>
      <c r="O305" t="str">
        <v>No</v>
      </c>
      <c r="P305" s="1">
        <f>IF(O305="Yes",J305,ROUND(J305*(1+Model!$B$3),2))</f>
        <v>35.12</v>
      </c>
      <c r="Q305" s="2">
        <f>ROUND(P305/(K305*N305)-1,4)</f>
        <v>0.79</v>
      </c>
      <c r="R305" t="str">
        <v/>
      </c>
      <c r="S305" t="str">
        <v>2026-10-01T16:20:40.928Z</v>
      </c>
      <c r="T305" t="str">
        <v>Live GET verified</v>
      </c>
      <c r="U305" t="str">
        <v>Review before publishing</v>
      </c>
    </row>
    <row r="306">
      <c r="A306">
        <v>806161</v>
      </c>
      <c r="B306" t="str">
        <v>Raw Honey, 1 pint</v>
      </c>
      <c r="C306" t="str">
        <v>Deck Family Farm</v>
      </c>
      <c r="D306">
        <v>527228</v>
      </c>
      <c r="E306" t="str">
        <v>1 pint</v>
      </c>
      <c r="F306" t="str">
        <v>Guest Basket</v>
      </c>
      <c r="G306" t="str">
        <v>Yes</v>
      </c>
      <c r="H306" s="1">
        <v>291.53999999999996</v>
      </c>
      <c r="I306" s="1">
        <v>23.32</v>
      </c>
      <c r="J306" s="1">
        <v>23.32</v>
      </c>
      <c r="K306" s="1">
        <v>14.07</v>
      </c>
      <c r="L306" s="2">
        <v>0.6574</v>
      </c>
      <c r="M306" s="2">
        <v>0.6574271499644633</v>
      </c>
      <c r="N306" s="2">
        <v>1</v>
      </c>
      <c r="O306" t="str">
        <v>No</v>
      </c>
      <c r="P306" s="1">
        <f>IF(O306="Yes",J306,ROUND(J306*(1+Model!$B$3),2))</f>
        <v>25.19</v>
      </c>
      <c r="Q306" s="2">
        <f>ROUND(P306/(K306*N306)-1,4)</f>
        <v>0.7903</v>
      </c>
      <c r="R306" t="str">
        <v/>
      </c>
      <c r="S306" t="str">
        <v>2026-10-01 10:41:27 UTC</v>
      </c>
      <c r="T306" t="str">
        <v>Local Line cache</v>
      </c>
      <c r="U306" t="str">
        <v>Review before publishing</v>
      </c>
    </row>
    <row r="307">
      <c r="A307">
        <v>813080</v>
      </c>
      <c r="B307" t="str">
        <v>Pet Food, Organ Blend</v>
      </c>
      <c r="C307" t="str">
        <v>Deck Family Farm</v>
      </c>
      <c r="D307">
        <v>535111</v>
      </c>
      <c r="E307" t="str">
        <v>1.00 lbs</v>
      </c>
      <c r="F307" t="str">
        <v>CSA Members</v>
      </c>
      <c r="G307" t="str">
        <v>Yes</v>
      </c>
      <c r="H307" s="1">
        <v>290.52</v>
      </c>
      <c r="I307" s="1">
        <v>10.76</v>
      </c>
      <c r="J307" s="1">
        <v>10.76</v>
      </c>
      <c r="K307" s="1">
        <v>6.49</v>
      </c>
      <c r="L307" s="2">
        <v>0.6574</v>
      </c>
      <c r="M307" s="2">
        <v>0.6579352850539291</v>
      </c>
      <c r="N307" s="2">
        <v>1</v>
      </c>
      <c r="O307" t="str">
        <v>No</v>
      </c>
      <c r="P307" s="1">
        <f>IF(O307="Yes",J307,ROUND(J307*(1+Model!$B$3),2))</f>
        <v>11.62</v>
      </c>
      <c r="Q307" s="2">
        <f>ROUND(P307/(K307*N307)-1,4)</f>
        <v>0.7904</v>
      </c>
      <c r="R307" t="str">
        <v/>
      </c>
      <c r="S307" t="str">
        <v>2026-10-01 10:41:27 UTC</v>
      </c>
      <c r="T307" t="str">
        <v>Local Line cache</v>
      </c>
      <c r="U307" t="str">
        <v>Review before publishing</v>
      </c>
    </row>
    <row r="308">
      <c r="A308">
        <v>812595</v>
      </c>
      <c r="B308" t="str">
        <v>Wildcraft Hot Sauce</v>
      </c>
      <c r="C308" t="str">
        <v>Full Farm CSA</v>
      </c>
      <c r="D308">
        <v>534463</v>
      </c>
      <c r="E308" t="str">
        <v>ea</v>
      </c>
      <c r="F308" t="str">
        <v>Herd Share Members</v>
      </c>
      <c r="G308" t="str">
        <v>No</v>
      </c>
      <c r="H308" s="1">
        <v>289.8</v>
      </c>
      <c r="I308" s="1">
        <v>12.6</v>
      </c>
      <c r="J308" s="1">
        <v>12.6</v>
      </c>
      <c r="K308" s="1">
        <v>9</v>
      </c>
      <c r="L308" s="2">
        <v>0.4</v>
      </c>
      <c r="M308" s="2">
        <v>0.3999999999999999</v>
      </c>
      <c r="N308" s="2">
        <v>1</v>
      </c>
      <c r="O308" t="str">
        <v>No</v>
      </c>
      <c r="P308" s="1">
        <f>IF(O308="Yes",J308,ROUND(J308*(1+Model!$B$3),2))</f>
        <v>13.61</v>
      </c>
      <c r="Q308" s="2">
        <f>ROUND(P308/(K308*N308)-1,4)</f>
        <v>0.5122</v>
      </c>
      <c r="R308" t="str">
        <v/>
      </c>
      <c r="S308" t="str">
        <v>2026-10-01 10:41:27 UTC</v>
      </c>
      <c r="T308" t="str">
        <v>Local Line cache</v>
      </c>
      <c r="U308" t="str">
        <v>Review before publishing</v>
      </c>
    </row>
    <row r="309">
      <c r="A309">
        <v>897379</v>
      </c>
      <c r="B309" t="str">
        <v>Green beans</v>
      </c>
      <c r="C309" t="str">
        <v>Little Wings</v>
      </c>
      <c r="D309">
        <v>638626</v>
      </c>
      <c r="E309" t="str">
        <v>pound</v>
      </c>
      <c r="F309" t="str">
        <v>Herd Share Members</v>
      </c>
      <c r="G309" t="str">
        <v>No</v>
      </c>
      <c r="H309" s="1">
        <v>289.8</v>
      </c>
      <c r="I309" s="1">
        <v>6.3</v>
      </c>
      <c r="J309" s="1">
        <v>6.3</v>
      </c>
      <c r="K309" s="1">
        <v>4.5</v>
      </c>
      <c r="L309" s="2">
        <v>0.4</v>
      </c>
      <c r="M309" s="2">
        <v>0.3999999999999999</v>
      </c>
      <c r="N309" s="2">
        <v>1</v>
      </c>
      <c r="O309" t="str">
        <v>No</v>
      </c>
      <c r="P309" s="1">
        <f>IF(O309="Yes",J309,ROUND(J309*(1+Model!$B$3),2))</f>
        <v>6.8</v>
      </c>
      <c r="Q309" s="2">
        <f>ROUND(P309/(K309*N309)-1,4)</f>
        <v>0.5111</v>
      </c>
      <c r="R309" t="str">
        <v/>
      </c>
      <c r="S309" t="str">
        <v>2026-10-01 10:41:27 UTC</v>
      </c>
      <c r="T309" t="str">
        <v>Local Line cache</v>
      </c>
      <c r="U309" t="str">
        <v>Review before publishing</v>
      </c>
    </row>
    <row r="310">
      <c r="A310">
        <v>1133719</v>
      </c>
      <c r="B310" t="str">
        <v>Eggplant</v>
      </c>
      <c r="C310" t="str">
        <v>Organically Grown Company</v>
      </c>
      <c r="D310">
        <v>969098</v>
      </c>
      <c r="E310" t="str">
        <v>each</v>
      </c>
      <c r="F310" t="str">
        <v>Herd Share Members</v>
      </c>
      <c r="G310" t="str">
        <v>No</v>
      </c>
      <c r="H310" s="1">
        <v>289.11</v>
      </c>
      <c r="I310" s="1">
        <v>4.19</v>
      </c>
      <c r="J310" s="1">
        <v>4.19</v>
      </c>
      <c r="K310" s="1">
        <v>2.99</v>
      </c>
      <c r="L310" s="2">
        <v>0.4</v>
      </c>
      <c r="M310" s="2">
        <v>0.4013377926421404</v>
      </c>
      <c r="N310" s="2">
        <v>1</v>
      </c>
      <c r="O310" t="str">
        <v>No</v>
      </c>
      <c r="P310" s="1">
        <f>IF(O310="Yes",J310,ROUND(J310*(1+Model!$B$3),2))</f>
        <v>4.53</v>
      </c>
      <c r="Q310" s="2">
        <f>ROUND(P310/(K310*N310)-1,4)</f>
        <v>0.5151</v>
      </c>
      <c r="R310" t="str">
        <v/>
      </c>
      <c r="S310" t="str">
        <v>2026-10-01 10:41:27 UTC</v>
      </c>
      <c r="T310" t="str">
        <v>Local Line cache</v>
      </c>
      <c r="U310" t="str">
        <v>Review before publishing</v>
      </c>
    </row>
    <row r="311">
      <c r="A311">
        <v>805875</v>
      </c>
      <c r="B311" t="str">
        <v>Crimini Mushrooms</v>
      </c>
      <c r="C311" t="str">
        <v>Organically Grown Company</v>
      </c>
      <c r="D311">
        <v>526933</v>
      </c>
      <c r="E311" t="str">
        <v>1 lb</v>
      </c>
      <c r="F311" t="str">
        <v>Guest Basket</v>
      </c>
      <c r="G311" t="str">
        <v>Yes</v>
      </c>
      <c r="H311" s="1">
        <v>287.93</v>
      </c>
      <c r="I311" s="1">
        <v>5.53</v>
      </c>
      <c r="J311" s="1">
        <v>5.53</v>
      </c>
      <c r="K311" s="1">
        <v>3.95</v>
      </c>
      <c r="L311" s="2">
        <v>0.4</v>
      </c>
      <c r="M311" s="2">
        <v>0.3999999999999999</v>
      </c>
      <c r="N311" s="2">
        <v>1</v>
      </c>
      <c r="O311" t="str">
        <v>No</v>
      </c>
      <c r="P311" s="1">
        <f>IF(O311="Yes",J311,ROUND(J311*(1+Model!$B$3),2))</f>
        <v>5.97</v>
      </c>
      <c r="Q311" s="2">
        <f>ROUND(P311/(K311*N311)-1,4)</f>
        <v>0.5114</v>
      </c>
      <c r="R311" t="str">
        <v/>
      </c>
      <c r="S311" t="str">
        <v>2026-10-01T16:20:40.259Z</v>
      </c>
      <c r="T311" t="str">
        <v>Live GET verified</v>
      </c>
      <c r="U311" t="str">
        <v>Review before publishing</v>
      </c>
    </row>
    <row r="312">
      <c r="A312">
        <v>883818</v>
      </c>
      <c r="B312" t="str">
        <v>Rainbow Carrots</v>
      </c>
      <c r="C312" t="str">
        <v>Camas Swale Farm</v>
      </c>
      <c r="D312">
        <v>621070</v>
      </c>
      <c r="E312" t="str">
        <v>1 bunch</v>
      </c>
      <c r="F312" t="str">
        <v>Herd Share Members</v>
      </c>
      <c r="G312" t="str">
        <v>No</v>
      </c>
      <c r="H312" s="1">
        <v>287</v>
      </c>
      <c r="I312" s="1">
        <v>3.5</v>
      </c>
      <c r="J312" s="1">
        <v>3.5</v>
      </c>
      <c r="K312" s="1">
        <v>2.5</v>
      </c>
      <c r="L312" s="2">
        <v>0.4</v>
      </c>
      <c r="M312" s="2">
        <v>0.3999999999999999</v>
      </c>
      <c r="N312" s="2">
        <v>1</v>
      </c>
      <c r="O312" t="str">
        <v>No</v>
      </c>
      <c r="P312" s="1">
        <f>IF(O312="Yes",J312,ROUND(J312*(1+Model!$B$3),2))</f>
        <v>3.78</v>
      </c>
      <c r="Q312" s="2">
        <f>ROUND(P312/(K312*N312)-1,4)</f>
        <v>0.512</v>
      </c>
      <c r="R312" t="str">
        <v/>
      </c>
      <c r="S312" t="str">
        <v>2026-10-01 10:41:27 UTC</v>
      </c>
      <c r="T312" t="str">
        <v>Local Line cache</v>
      </c>
      <c r="U312" t="str">
        <v>Review before publishing</v>
      </c>
    </row>
    <row r="313">
      <c r="A313">
        <v>806100</v>
      </c>
      <c r="B313" t="str">
        <v>Dakota Black Kettle Corn</v>
      </c>
      <c r="C313" t="str">
        <v>Lonesome Whistle</v>
      </c>
      <c r="D313">
        <v>527164</v>
      </c>
      <c r="E313" t="str">
        <v>0.4 lb bag</v>
      </c>
      <c r="F313" t="str">
        <v>Herd Share Members</v>
      </c>
      <c r="G313" t="str">
        <v>No</v>
      </c>
      <c r="H313" s="1">
        <v>285.6</v>
      </c>
      <c r="I313" s="1">
        <v>5.6</v>
      </c>
      <c r="J313" s="1">
        <v>5.6</v>
      </c>
      <c r="K313" s="1">
        <v>4</v>
      </c>
      <c r="L313" s="2">
        <v>0.4</v>
      </c>
      <c r="M313" s="2">
        <v>0.3999999999999999</v>
      </c>
      <c r="N313" s="2">
        <v>1</v>
      </c>
      <c r="O313" t="str">
        <v>No</v>
      </c>
      <c r="P313" s="1">
        <f>IF(O313="Yes",J313,ROUND(J313*(1+Model!$B$3),2))</f>
        <v>6.05</v>
      </c>
      <c r="Q313" s="2">
        <f>ROUND(P313/(K313*N313)-1,4)</f>
        <v>0.5125</v>
      </c>
      <c r="R313" t="str">
        <v/>
      </c>
      <c r="S313" t="str">
        <v>2026-10-01 10:41:27 UTC</v>
      </c>
      <c r="T313" t="str">
        <v>Local Line cache</v>
      </c>
      <c r="U313" t="str">
        <v>Review before publishing</v>
      </c>
    </row>
    <row r="314">
      <c r="A314">
        <v>805888</v>
      </c>
      <c r="B314" t="str">
        <v>Delicata Squash</v>
      </c>
      <c r="C314" t="str">
        <v>Full Farm CSA</v>
      </c>
      <c r="D314">
        <v>526946</v>
      </c>
      <c r="E314" t="str">
        <v>about 2 lbs each</v>
      </c>
      <c r="F314" t="str">
        <v>Herd Share Members</v>
      </c>
      <c r="G314" t="str">
        <v>Yes</v>
      </c>
      <c r="H314" s="1">
        <v>285.5</v>
      </c>
      <c r="I314" s="1">
        <v>3.22</v>
      </c>
      <c r="J314" s="1">
        <v>3.22</v>
      </c>
      <c r="K314" s="1">
        <v>2.3</v>
      </c>
      <c r="L314" s="2">
        <v>0.4</v>
      </c>
      <c r="M314" s="2">
        <v>0.40000000000000013</v>
      </c>
      <c r="N314" s="2">
        <v>1</v>
      </c>
      <c r="O314" t="str">
        <v>No</v>
      </c>
      <c r="P314" s="1">
        <f>IF(O314="Yes",J314,ROUND(J314*(1+Model!$B$3),2))</f>
        <v>3.48</v>
      </c>
      <c r="Q314" s="2">
        <f>ROUND(P314/(K314*N314)-1,4)</f>
        <v>0.513</v>
      </c>
      <c r="R314" t="str">
        <v/>
      </c>
      <c r="S314" t="str">
        <v>2026-10-01 10:41:27 UTC</v>
      </c>
      <c r="T314" t="str">
        <v>Local Line cache</v>
      </c>
      <c r="U314" t="str">
        <v>Review before publishing</v>
      </c>
    </row>
    <row r="315">
      <c r="A315">
        <v>805476</v>
      </c>
      <c r="B315" t="str">
        <v>Raw Whey</v>
      </c>
      <c r="C315" t="str">
        <v>Creamy Cow, LLC</v>
      </c>
      <c r="D315">
        <v>526483</v>
      </c>
      <c r="E315" t="str">
        <v>1 quart</v>
      </c>
      <c r="F315" t="str">
        <v>Herd Share Members</v>
      </c>
      <c r="G315" t="str">
        <v>Yes</v>
      </c>
      <c r="H315" s="1">
        <v>283.5</v>
      </c>
      <c r="I315" s="1">
        <v>9.8</v>
      </c>
      <c r="J315" s="1">
        <v>10.5</v>
      </c>
      <c r="K315" s="1">
        <v>7</v>
      </c>
      <c r="L315" s="2">
        <v>0.4</v>
      </c>
      <c r="M315" s="2">
        <v>0.5</v>
      </c>
      <c r="N315" s="2">
        <v>1</v>
      </c>
      <c r="O315" t="str">
        <v>No</v>
      </c>
      <c r="P315" s="1">
        <f>IF(O315="Yes",J315,ROUND(J315*(1+Model!$B$3),2))</f>
        <v>11.34</v>
      </c>
      <c r="Q315" s="2">
        <f>ROUND(P315/(K315*N315)-1,4)</f>
        <v>0.62</v>
      </c>
      <c r="R315" t="str">
        <v>Review</v>
      </c>
      <c r="S315" t="str">
        <v>2026-10-01 10:41:27 UTC</v>
      </c>
      <c r="T315" t="str">
        <v>Local Line cache</v>
      </c>
      <c r="U315" t="str">
        <v>Review local/Local Line price difference before publishing</v>
      </c>
    </row>
    <row r="316">
      <c r="A316">
        <v>912554</v>
      </c>
      <c r="B316" t="str">
        <v>Leeks</v>
      </c>
      <c r="C316" t="str">
        <v>Red Tail Growers</v>
      </c>
      <c r="D316">
        <v>657841</v>
      </c>
      <c r="E316" t="str">
        <v>1 bunch</v>
      </c>
      <c r="F316" t="str">
        <v>Herd Share Members</v>
      </c>
      <c r="G316" t="str">
        <v>No</v>
      </c>
      <c r="H316" s="1">
        <v>283.5</v>
      </c>
      <c r="I316" s="1">
        <v>2.8</v>
      </c>
      <c r="J316" s="1">
        <v>2.8</v>
      </c>
      <c r="K316" s="1">
        <v>2</v>
      </c>
      <c r="L316" s="2">
        <v>0.4</v>
      </c>
      <c r="M316" s="2">
        <v>0.3999999999999999</v>
      </c>
      <c r="N316" s="2">
        <v>1</v>
      </c>
      <c r="O316" t="str">
        <v>No</v>
      </c>
      <c r="P316" s="1">
        <f>IF(O316="Yes",J316,ROUND(J316*(1+Model!$B$3),2))</f>
        <v>3.02</v>
      </c>
      <c r="Q316" s="2">
        <f>ROUND(P316/(K316*N316)-1,4)</f>
        <v>0.51</v>
      </c>
      <c r="R316" t="str">
        <v/>
      </c>
      <c r="S316" t="str">
        <v>2026-10-01 10:41:27 UTC</v>
      </c>
      <c r="T316" t="str">
        <v>Local Line cache</v>
      </c>
      <c r="U316" t="str">
        <v>Review before publishing</v>
      </c>
    </row>
    <row r="317">
      <c r="A317">
        <v>1004866</v>
      </c>
      <c r="B317" t="str">
        <v>Frozen Heirloom Tomatoes</v>
      </c>
      <c r="C317" t="str">
        <v>Grazier's Garden</v>
      </c>
      <c r="D317">
        <v>785038</v>
      </c>
      <c r="E317" t="str">
        <v>Frozen Tomatoes</v>
      </c>
      <c r="F317" t="str">
        <v>Herd Share Members</v>
      </c>
      <c r="G317" t="str">
        <v>Yes</v>
      </c>
      <c r="H317" s="1">
        <v>281.40000000000003</v>
      </c>
      <c r="I317" s="1">
        <v>2.1</v>
      </c>
      <c r="J317" s="1">
        <v>2.1</v>
      </c>
      <c r="K317" s="1">
        <v>1.5</v>
      </c>
      <c r="L317" s="2">
        <v>0.4</v>
      </c>
      <c r="M317" s="2">
        <v>0.40000000000000013</v>
      </c>
      <c r="N317" s="2">
        <v>1</v>
      </c>
      <c r="O317" t="str">
        <v>No</v>
      </c>
      <c r="P317" s="1">
        <f>IF(O317="Yes",J317,ROUND(J317*(1+Model!$B$3),2))</f>
        <v>2.27</v>
      </c>
      <c r="Q317" s="2">
        <f>ROUND(P317/(K317*N317)-1,4)</f>
        <v>0.5133</v>
      </c>
      <c r="R317" t="str">
        <v/>
      </c>
      <c r="S317" t="str">
        <v>2026-10-01 10:41:27 UTC</v>
      </c>
      <c r="T317" t="str">
        <v>Local Line cache</v>
      </c>
      <c r="U317" t="str">
        <v>Review before publishing</v>
      </c>
    </row>
    <row r="318">
      <c r="A318">
        <v>806022</v>
      </c>
      <c r="B318" t="str">
        <v>Gluten Free Blackberry Hand Pie</v>
      </c>
      <c r="C318" t="str">
        <v>Elegant Elephant Baking Co.</v>
      </c>
      <c r="D318">
        <v>527084</v>
      </c>
      <c r="E318" t="str">
        <v>each</v>
      </c>
      <c r="F318" t="str">
        <v>Herd Share Members</v>
      </c>
      <c r="G318" t="str">
        <v>Yes</v>
      </c>
      <c r="H318" s="1">
        <v>281.4</v>
      </c>
      <c r="I318" s="1">
        <v>4.2</v>
      </c>
      <c r="J318" s="1">
        <v>4.2</v>
      </c>
      <c r="K318" s="1">
        <v>3</v>
      </c>
      <c r="L318" s="2">
        <v>0.4</v>
      </c>
      <c r="M318" s="2">
        <v>0.40000000000000013</v>
      </c>
      <c r="N318" s="2">
        <v>1</v>
      </c>
      <c r="O318" t="str">
        <v>No</v>
      </c>
      <c r="P318" s="1">
        <f>IF(O318="Yes",J318,ROUND(J318*(1+Model!$B$3),2))</f>
        <v>4.54</v>
      </c>
      <c r="Q318" s="2">
        <f>ROUND(P318/(K318*N318)-1,4)</f>
        <v>0.5133</v>
      </c>
      <c r="R318" t="str">
        <v/>
      </c>
      <c r="S318" t="str">
        <v>2026-10-01 10:41:27 UTC</v>
      </c>
      <c r="T318" t="str">
        <v>Local Line cache</v>
      </c>
      <c r="U318" t="str">
        <v>Review before publishing</v>
      </c>
    </row>
    <row r="319">
      <c r="A319">
        <v>806093</v>
      </c>
      <c r="B319" t="str">
        <v>Jalapeno Cheddar Popcorn</v>
      </c>
      <c r="C319" t="str">
        <v>Lonesome Whistle</v>
      </c>
      <c r="D319">
        <v>527157</v>
      </c>
      <c r="E319" t="str">
        <v>0.4 lb bag</v>
      </c>
      <c r="F319" t="str">
        <v>Herd Share Members</v>
      </c>
      <c r="G319" t="str">
        <v>Yes</v>
      </c>
      <c r="H319" s="1">
        <v>280</v>
      </c>
      <c r="I319" s="1">
        <v>5.6</v>
      </c>
      <c r="J319" s="1">
        <v>5.6</v>
      </c>
      <c r="K319" s="1">
        <v>4</v>
      </c>
      <c r="L319" s="2">
        <v>0.4</v>
      </c>
      <c r="M319" s="2">
        <v>0.3999999999999999</v>
      </c>
      <c r="N319" s="2">
        <v>1</v>
      </c>
      <c r="O319" t="str">
        <v>No</v>
      </c>
      <c r="P319" s="1">
        <f>IF(O319="Yes",J319,ROUND(J319*(1+Model!$B$3),2))</f>
        <v>6.05</v>
      </c>
      <c r="Q319" s="2">
        <f>ROUND(P319/(K319*N319)-1,4)</f>
        <v>0.5125</v>
      </c>
      <c r="R319" t="str">
        <v/>
      </c>
      <c r="S319" t="str">
        <v>2026-10-01 10:41:27 UTC</v>
      </c>
      <c r="T319" t="str">
        <v>Local Line cache</v>
      </c>
      <c r="U319" t="str">
        <v>Review before publishing</v>
      </c>
    </row>
    <row r="320">
      <c r="A320">
        <v>806026</v>
      </c>
      <c r="B320" t="str">
        <v>Braided Challah (seeded)</v>
      </c>
      <c r="C320" t="str">
        <v>Reality Kitchen Nonprofit</v>
      </c>
      <c r="D320">
        <v>527088</v>
      </c>
      <c r="E320" t="str">
        <v>each</v>
      </c>
      <c r="F320" t="str">
        <v>Herd Share Members</v>
      </c>
      <c r="G320" t="str">
        <v>Yes</v>
      </c>
      <c r="H320" s="1">
        <v>276.78000000000003</v>
      </c>
      <c r="I320" s="1">
        <v>9.1</v>
      </c>
      <c r="J320" s="1">
        <v>9.1</v>
      </c>
      <c r="K320" s="1">
        <v>6.5</v>
      </c>
      <c r="L320" s="2">
        <v>0.4</v>
      </c>
      <c r="M320" s="2">
        <v>0.3999999999999999</v>
      </c>
      <c r="N320" s="2">
        <v>1</v>
      </c>
      <c r="O320" t="str">
        <v>No</v>
      </c>
      <c r="P320" s="1">
        <f>IF(O320="Yes",J320,ROUND(J320*(1+Model!$B$3),2))</f>
        <v>9.83</v>
      </c>
      <c r="Q320" s="2">
        <f>ROUND(P320/(K320*N320)-1,4)</f>
        <v>0.5123</v>
      </c>
      <c r="R320" t="str">
        <v/>
      </c>
      <c r="S320" t="str">
        <v>2026-10-01 10:41:27 UTC</v>
      </c>
      <c r="T320" t="str">
        <v>Local Line cache</v>
      </c>
      <c r="U320" t="str">
        <v>Review before publishing</v>
      </c>
    </row>
    <row r="321">
      <c r="A321">
        <v>805983</v>
      </c>
      <c r="B321" t="str">
        <v>Shishito Frying Pepper</v>
      </c>
      <c r="C321" t="str">
        <v>Camas Swale Farm</v>
      </c>
      <c r="D321">
        <v>527043</v>
      </c>
      <c r="E321" t="str">
        <v>each</v>
      </c>
      <c r="F321" t="str">
        <v>Herd Share Members</v>
      </c>
      <c r="G321" t="str">
        <v>Yes</v>
      </c>
      <c r="H321" s="1">
        <v>276.5</v>
      </c>
      <c r="I321" s="1">
        <v>4.2</v>
      </c>
      <c r="J321" s="1">
        <v>4.2</v>
      </c>
      <c r="K321" s="1">
        <v>3</v>
      </c>
      <c r="L321" s="2">
        <v>0.4</v>
      </c>
      <c r="M321" s="2">
        <v>0.40000000000000013</v>
      </c>
      <c r="N321" s="2">
        <v>1</v>
      </c>
      <c r="O321" t="str">
        <v>No</v>
      </c>
      <c r="P321" s="1">
        <f>IF(O321="Yes",J321,ROUND(J321*(1+Model!$B$3),2))</f>
        <v>4.54</v>
      </c>
      <c r="Q321" s="2">
        <f>ROUND(P321/(K321*N321)-1,4)</f>
        <v>0.5133</v>
      </c>
      <c r="R321" t="str">
        <v/>
      </c>
      <c r="S321" t="str">
        <v>2026-10-01 10:41:27 UTC</v>
      </c>
      <c r="T321" t="str">
        <v>Local Line cache</v>
      </c>
      <c r="U321" t="str">
        <v>Review before publishing</v>
      </c>
    </row>
    <row r="322">
      <c r="A322">
        <v>994208</v>
      </c>
      <c r="B322" t="str">
        <v>Muncher Cucumber</v>
      </c>
      <c r="C322" t="str">
        <v>Little Wings</v>
      </c>
      <c r="D322">
        <v>767741</v>
      </c>
      <c r="E322" t="str">
        <v>lb</v>
      </c>
      <c r="F322" t="str">
        <v>Herd Share Members</v>
      </c>
      <c r="G322" t="str">
        <v>No</v>
      </c>
      <c r="H322" s="1">
        <v>276.5</v>
      </c>
      <c r="I322" s="1">
        <v>3.5</v>
      </c>
      <c r="J322" s="1">
        <v>3.5</v>
      </c>
      <c r="K322" s="1">
        <v>2.5</v>
      </c>
      <c r="L322" s="2">
        <v>0.4</v>
      </c>
      <c r="M322" s="2">
        <v>0.3999999999999999</v>
      </c>
      <c r="N322" s="2">
        <v>1</v>
      </c>
      <c r="O322" t="str">
        <v>No</v>
      </c>
      <c r="P322" s="1">
        <f>IF(O322="Yes",J322,ROUND(J322*(1+Model!$B$3),2))</f>
        <v>3.78</v>
      </c>
      <c r="Q322" s="2">
        <f>ROUND(P322/(K322*N322)-1,4)</f>
        <v>0.512</v>
      </c>
      <c r="R322" t="str">
        <v/>
      </c>
      <c r="S322" t="str">
        <v>2026-10-01 10:41:27 UTC</v>
      </c>
      <c r="T322" t="str">
        <v>Local Line cache</v>
      </c>
      <c r="U322" t="str">
        <v>Review before publishing</v>
      </c>
    </row>
    <row r="323">
      <c r="A323">
        <v>1018192</v>
      </c>
      <c r="B323" t="str">
        <v>Yellow Onion</v>
      </c>
      <c r="C323" t="str">
        <v>Small is Beautiful Farm</v>
      </c>
      <c r="D323">
        <v>803748</v>
      </c>
      <c r="E323" t="str">
        <v>1lb</v>
      </c>
      <c r="F323" t="str">
        <v>Herd Share Members</v>
      </c>
      <c r="G323" t="str">
        <v>Yes</v>
      </c>
      <c r="H323" s="1">
        <v>275.8</v>
      </c>
      <c r="I323" s="1">
        <v>2.1</v>
      </c>
      <c r="J323" s="1">
        <v>2.1</v>
      </c>
      <c r="K323" s="1">
        <v>1.5</v>
      </c>
      <c r="L323" s="2">
        <v>0.4</v>
      </c>
      <c r="M323" s="2">
        <v>0.40000000000000013</v>
      </c>
      <c r="N323" s="2">
        <v>1</v>
      </c>
      <c r="O323" t="str">
        <v>No</v>
      </c>
      <c r="P323" s="1">
        <f>IF(O323="Yes",J323,ROUND(J323*(1+Model!$B$3),2))</f>
        <v>2.27</v>
      </c>
      <c r="Q323" s="2">
        <f>ROUND(P323/(K323*N323)-1,4)</f>
        <v>0.5133</v>
      </c>
      <c r="R323" t="str">
        <v/>
      </c>
      <c r="S323" t="str">
        <v>2026-10-01 10:41:27 UTC</v>
      </c>
      <c r="T323" t="str">
        <v>Local Line cache</v>
      </c>
      <c r="U323" t="str">
        <v>Review before publishing</v>
      </c>
    </row>
    <row r="324">
      <c r="A324">
        <v>919246</v>
      </c>
      <c r="B324" t="str">
        <v>Collard Greens</v>
      </c>
      <c r="C324" t="str">
        <v>Camas Swale Farm</v>
      </c>
      <c r="D324">
        <v>665174</v>
      </c>
      <c r="E324" t="str">
        <v>each</v>
      </c>
      <c r="F324" t="str">
        <v>Herd Share Members</v>
      </c>
      <c r="G324" t="str">
        <v>Yes</v>
      </c>
      <c r="H324" s="1">
        <v>275.45</v>
      </c>
      <c r="I324" s="1">
        <v>3.15</v>
      </c>
      <c r="J324" s="1">
        <v>3.15</v>
      </c>
      <c r="K324" s="1">
        <v>2.25</v>
      </c>
      <c r="L324" s="2">
        <v>0.4</v>
      </c>
      <c r="M324" s="2">
        <v>0.3999999999999999</v>
      </c>
      <c r="N324" s="2">
        <v>1</v>
      </c>
      <c r="O324" t="str">
        <v>No</v>
      </c>
      <c r="P324" s="1">
        <f>IF(O324="Yes",J324,ROUND(J324*(1+Model!$B$3),2))</f>
        <v>3.4</v>
      </c>
      <c r="Q324" s="2">
        <f>ROUND(P324/(K324*N324)-1,4)</f>
        <v>0.5111</v>
      </c>
      <c r="R324" t="str">
        <v/>
      </c>
      <c r="S324" t="str">
        <v>2026-10-01 10:41:27 UTC</v>
      </c>
      <c r="T324" t="str">
        <v>Local Line cache</v>
      </c>
      <c r="U324" t="str">
        <v>Review before publishing</v>
      </c>
    </row>
    <row r="325">
      <c r="A325">
        <v>1133723</v>
      </c>
      <c r="B325" t="str">
        <v>Kaiware, Purple Microgreens</v>
      </c>
      <c r="C325" t="str">
        <v>Organically Grown Company</v>
      </c>
      <c r="D325">
        <v>969102</v>
      </c>
      <c r="E325" t="str">
        <v>2 oz ea</v>
      </c>
      <c r="F325" t="str">
        <v>Herd Share Members</v>
      </c>
      <c r="G325" t="str">
        <v>No</v>
      </c>
      <c r="H325" s="1">
        <v>274.68</v>
      </c>
      <c r="I325" s="1">
        <v>7.63</v>
      </c>
      <c r="J325" s="1">
        <v>7.63</v>
      </c>
      <c r="K325" s="1">
        <v>5.45</v>
      </c>
      <c r="L325" s="2">
        <v>0.4</v>
      </c>
      <c r="M325" s="2">
        <v>0.3999999999999999</v>
      </c>
      <c r="N325" s="2">
        <v>1</v>
      </c>
      <c r="O325" t="str">
        <v>No</v>
      </c>
      <c r="P325" s="1">
        <f>IF(O325="Yes",J325,ROUND(J325*(1+Model!$B$3),2))</f>
        <v>8.24</v>
      </c>
      <c r="Q325" s="2">
        <f>ROUND(P325/(K325*N325)-1,4)</f>
        <v>0.5119</v>
      </c>
      <c r="R325" t="str">
        <v/>
      </c>
      <c r="S325" t="str">
        <v>2026-10-01 10:41:27 UTC</v>
      </c>
      <c r="T325" t="str">
        <v>Local Line cache</v>
      </c>
      <c r="U325" t="str">
        <v>Review before publishing</v>
      </c>
    </row>
    <row r="326">
      <c r="A326">
        <v>913652</v>
      </c>
      <c r="B326" t="str">
        <v>Bulk Farm Made Chorizo Sausage</v>
      </c>
      <c r="C326" t="str">
        <v>Deck Family Farm's Hyland Artisinal Meats</v>
      </c>
      <c r="D326">
        <v>659188</v>
      </c>
      <c r="E326" t="str">
        <v>12 oz</v>
      </c>
      <c r="F326" t="str">
        <v>Guest Basket</v>
      </c>
      <c r="G326" t="str">
        <v>Yes</v>
      </c>
      <c r="H326" s="1">
        <v>274.28000000000003</v>
      </c>
      <c r="I326" s="1">
        <v>16.14</v>
      </c>
      <c r="J326" s="1">
        <v>16.14</v>
      </c>
      <c r="K326" s="1">
        <v>9.74</v>
      </c>
      <c r="L326" s="2">
        <v>0.6574</v>
      </c>
      <c r="M326" s="2">
        <v>0.6570841889117043</v>
      </c>
      <c r="N326" s="2">
        <v>1</v>
      </c>
      <c r="O326" t="str">
        <v>No</v>
      </c>
      <c r="P326" s="1">
        <f>IF(O326="Yes",J326,ROUND(J326*(1+Model!$B$3),2))</f>
        <v>17.43</v>
      </c>
      <c r="Q326" s="2">
        <f>ROUND(P326/(K326*N326)-1,4)</f>
        <v>0.7895</v>
      </c>
      <c r="R326" t="str">
        <v/>
      </c>
      <c r="S326" t="str">
        <v>2026-10-01 10:41:27 UTC</v>
      </c>
      <c r="T326" t="str">
        <v>Local Line cache</v>
      </c>
      <c r="U326" t="str">
        <v>Review before publishing</v>
      </c>
    </row>
    <row r="327">
      <c r="A327">
        <v>806130</v>
      </c>
      <c r="B327" t="str">
        <v>Pickled Jalapenos</v>
      </c>
      <c r="C327" t="str">
        <v>Sweet Creek</v>
      </c>
      <c r="D327">
        <v>527195</v>
      </c>
      <c r="E327" t="str">
        <v>16 oz</v>
      </c>
      <c r="F327" t="str">
        <v>Herd Share Members</v>
      </c>
      <c r="G327" t="str">
        <v>Yes</v>
      </c>
      <c r="H327" s="1">
        <v>273.73</v>
      </c>
      <c r="I327" s="1">
        <v>8.83</v>
      </c>
      <c r="J327" s="1">
        <v>8.83</v>
      </c>
      <c r="K327" s="1">
        <v>6.31</v>
      </c>
      <c r="L327" s="2">
        <v>0.4</v>
      </c>
      <c r="M327" s="2">
        <v>0.3993660855784471</v>
      </c>
      <c r="N327" s="2">
        <v>1</v>
      </c>
      <c r="O327" t="str">
        <v>No</v>
      </c>
      <c r="P327" s="1">
        <f>IF(O327="Yes",J327,ROUND(J327*(1+Model!$B$3),2))</f>
        <v>9.54</v>
      </c>
      <c r="Q327" s="2">
        <f>ROUND(P327/(K327*N327)-1,4)</f>
        <v>0.5119</v>
      </c>
      <c r="R327" t="str">
        <v/>
      </c>
      <c r="S327" t="str">
        <v>2026-10-01 10:41:27 UTC</v>
      </c>
      <c r="T327" t="str">
        <v>Local Line cache</v>
      </c>
      <c r="U327" t="str">
        <v>Review before publishing</v>
      </c>
    </row>
    <row r="328">
      <c r="A328">
        <v>805991</v>
      </c>
      <c r="B328" t="str">
        <v>Red Radicchio</v>
      </c>
      <c r="C328" t="str">
        <v>Red Tail Growers</v>
      </c>
      <c r="D328">
        <v>527051</v>
      </c>
      <c r="E328" t="str">
        <v>each</v>
      </c>
      <c r="F328" t="str">
        <v>Herd Share Members</v>
      </c>
      <c r="G328" t="str">
        <v>Yes</v>
      </c>
      <c r="H328" s="1">
        <v>271.81</v>
      </c>
      <c r="I328" s="1">
        <v>3.29</v>
      </c>
      <c r="J328" s="1">
        <v>3.29</v>
      </c>
      <c r="K328" s="1">
        <v>2.35</v>
      </c>
      <c r="L328" s="2">
        <v>0.4</v>
      </c>
      <c r="M328" s="2">
        <v>0.3999999999999999</v>
      </c>
      <c r="N328" s="2">
        <v>1</v>
      </c>
      <c r="O328" t="str">
        <v>No</v>
      </c>
      <c r="P328" s="1">
        <f>IF(O328="Yes",J328,ROUND(J328*(1+Model!$B$3),2))</f>
        <v>3.55</v>
      </c>
      <c r="Q328" s="2">
        <f>ROUND(P328/(K328*N328)-1,4)</f>
        <v>0.5106</v>
      </c>
      <c r="R328" t="str">
        <v/>
      </c>
      <c r="S328" t="str">
        <v>2026-10-01 10:41:27 UTC</v>
      </c>
      <c r="T328" t="str">
        <v>Local Line cache</v>
      </c>
      <c r="U328" t="str">
        <v>Review before publishing</v>
      </c>
    </row>
    <row r="329">
      <c r="A329">
        <v>925433</v>
      </c>
      <c r="B329" t="str">
        <v>Radiant Midnight Blend - Dark Roast Ground Coffee</v>
      </c>
      <c r="C329" t="str">
        <v>Radiant Coffee Roasters</v>
      </c>
      <c r="D329">
        <v>673002</v>
      </c>
      <c r="E329" t="str">
        <v>12 oz</v>
      </c>
      <c r="F329" t="str">
        <v>Herd Share Members</v>
      </c>
      <c r="G329" t="str">
        <v>Yes</v>
      </c>
      <c r="H329" s="1">
        <v>268.8</v>
      </c>
      <c r="I329" s="1">
        <v>16.8</v>
      </c>
      <c r="J329" s="1">
        <v>16.8</v>
      </c>
      <c r="K329" s="1">
        <v>12</v>
      </c>
      <c r="L329" s="2">
        <v>0.4</v>
      </c>
      <c r="M329" s="2">
        <v>0.40000000000000013</v>
      </c>
      <c r="N329" s="2">
        <v>1</v>
      </c>
      <c r="O329" t="str">
        <v>No</v>
      </c>
      <c r="P329" s="1">
        <f>IF(O329="Yes",J329,ROUND(J329*(1+Model!$B$3),2))</f>
        <v>18.14</v>
      </c>
      <c r="Q329" s="2">
        <f>ROUND(P329/(K329*N329)-1,4)</f>
        <v>0.5117</v>
      </c>
      <c r="R329" t="str">
        <v/>
      </c>
      <c r="S329" t="str">
        <v>2026-10-01 10:41:27 UTC</v>
      </c>
      <c r="T329" t="str">
        <v>Local Line cache</v>
      </c>
      <c r="U329" t="str">
        <v>Review before publishing</v>
      </c>
    </row>
    <row r="330">
      <c r="A330">
        <v>867239</v>
      </c>
      <c r="B330" t="str">
        <v>Lucianna Toma Rustica Cheese, 4 Month Aged, 5.9-6.9 oz</v>
      </c>
      <c r="C330" t="str">
        <v>Creamy Cow, LLC</v>
      </c>
      <c r="D330">
        <v>598138</v>
      </c>
      <c r="E330" t="str">
        <v>5.9-6.9oz</v>
      </c>
      <c r="F330" t="str">
        <v>Herd Share Members</v>
      </c>
      <c r="G330" t="str">
        <v>No</v>
      </c>
      <c r="H330" s="1">
        <v>267.58000000000004</v>
      </c>
      <c r="I330" s="1">
        <v>15.74</v>
      </c>
      <c r="J330" s="1">
        <v>15.74</v>
      </c>
      <c r="K330" s="1">
        <v>11.24</v>
      </c>
      <c r="L330" s="2">
        <v>0.4</v>
      </c>
      <c r="M330" s="2">
        <v>0.4003558718861211</v>
      </c>
      <c r="N330" s="2">
        <v>1</v>
      </c>
      <c r="O330" t="str">
        <v>No</v>
      </c>
      <c r="P330" s="1">
        <f>IF(O330="Yes",J330,ROUND(J330*(1+Model!$B$3),2))</f>
        <v>17</v>
      </c>
      <c r="Q330" s="2">
        <f>ROUND(P330/(K330*N330)-1,4)</f>
        <v>0.5125</v>
      </c>
      <c r="R330" t="str">
        <v/>
      </c>
      <c r="S330" t="str">
        <v>2026-10-01 10:41:27 UTC</v>
      </c>
      <c r="T330" t="str">
        <v>Local Line cache</v>
      </c>
      <c r="U330" t="str">
        <v>Review before publishing</v>
      </c>
    </row>
    <row r="331">
      <c r="A331">
        <v>998191</v>
      </c>
      <c r="B331" t="str">
        <v>Mix Apples</v>
      </c>
      <c r="C331" t="str">
        <v>Small is Beautiful Farm</v>
      </c>
      <c r="D331">
        <v>774076</v>
      </c>
      <c r="E331" t="str">
        <v>ea</v>
      </c>
      <c r="F331" t="str">
        <v>Herd Share Members</v>
      </c>
      <c r="G331" t="str">
        <v>Yes</v>
      </c>
      <c r="H331" s="1">
        <v>267.4</v>
      </c>
      <c r="I331" s="1">
        <v>1.4</v>
      </c>
      <c r="J331" s="1">
        <v>1.4</v>
      </c>
      <c r="K331" s="1">
        <v>1</v>
      </c>
      <c r="L331" s="2">
        <v>0.4</v>
      </c>
      <c r="M331" s="2">
        <v>0.3999999999999999</v>
      </c>
      <c r="N331" s="2">
        <v>1</v>
      </c>
      <c r="O331" t="str">
        <v>No</v>
      </c>
      <c r="P331" s="1">
        <f>IF(O331="Yes",J331,ROUND(J331*(1+Model!$B$3),2))</f>
        <v>1.51</v>
      </c>
      <c r="Q331" s="2">
        <f>ROUND(P331/(K331*N331)-1,4)</f>
        <v>0.51</v>
      </c>
      <c r="R331" t="str">
        <v/>
      </c>
      <c r="S331" t="str">
        <v>2026-10-01 10:41:27 UTC</v>
      </c>
      <c r="T331" t="str">
        <v>Local Line cache</v>
      </c>
      <c r="U331" t="str">
        <v>Review before publishing</v>
      </c>
    </row>
    <row r="332">
      <c r="A332">
        <v>1133722</v>
      </c>
      <c r="B332" t="str">
        <v>Kaiware, Green Microgreens</v>
      </c>
      <c r="C332" t="str">
        <v>Organically Grown Company</v>
      </c>
      <c r="D332">
        <v>969101</v>
      </c>
      <c r="E332" t="str">
        <v>2 oz ea</v>
      </c>
      <c r="F332" t="str">
        <v>Herd Share Members</v>
      </c>
      <c r="G332" t="str">
        <v>No</v>
      </c>
      <c r="H332" s="1">
        <v>267.04999999999995</v>
      </c>
      <c r="I332" s="1">
        <v>7.63</v>
      </c>
      <c r="J332" s="1">
        <v>7.63</v>
      </c>
      <c r="K332" s="1">
        <v>5.45</v>
      </c>
      <c r="L332" s="2">
        <v>0.4</v>
      </c>
      <c r="M332" s="2">
        <v>0.3999999999999999</v>
      </c>
      <c r="N332" s="2">
        <v>1</v>
      </c>
      <c r="O332" t="str">
        <v>No</v>
      </c>
      <c r="P332" s="1">
        <f>IF(O332="Yes",J332,ROUND(J332*(1+Model!$B$3),2))</f>
        <v>8.24</v>
      </c>
      <c r="Q332" s="2">
        <f>ROUND(P332/(K332*N332)-1,4)</f>
        <v>0.5119</v>
      </c>
      <c r="R332" t="str">
        <v/>
      </c>
      <c r="S332" t="str">
        <v>2026-10-01 10:41:27 UTC</v>
      </c>
      <c r="T332" t="str">
        <v>Local Line cache</v>
      </c>
      <c r="U332" t="str">
        <v>Review before publishing</v>
      </c>
    </row>
    <row r="333">
      <c r="A333">
        <v>988809</v>
      </c>
      <c r="B333" t="str">
        <v>Chioggia Beets</v>
      </c>
      <c r="C333" t="str">
        <v>Camas Swale Farm</v>
      </c>
      <c r="D333">
        <v>760367</v>
      </c>
      <c r="E333" t="str">
        <v>1 Bunch</v>
      </c>
      <c r="F333" t="str">
        <v>Herd Share Members</v>
      </c>
      <c r="G333" t="str">
        <v>Yes</v>
      </c>
      <c r="H333" s="1">
        <v>266.63000000000005</v>
      </c>
      <c r="I333" s="1">
        <v>3.29</v>
      </c>
      <c r="J333" s="1">
        <v>3.29</v>
      </c>
      <c r="K333" s="1">
        <v>2.35</v>
      </c>
      <c r="L333" s="2">
        <v>0.4</v>
      </c>
      <c r="M333" s="2">
        <v>0.3999999999999999</v>
      </c>
      <c r="N333" s="2">
        <v>1</v>
      </c>
      <c r="O333" t="str">
        <v>No</v>
      </c>
      <c r="P333" s="1">
        <f>IF(O333="Yes",J333,ROUND(J333*(1+Model!$B$3),2))</f>
        <v>3.55</v>
      </c>
      <c r="Q333" s="2">
        <f>ROUND(P333/(K333*N333)-1,4)</f>
        <v>0.5106</v>
      </c>
      <c r="R333" t="str">
        <v/>
      </c>
      <c r="S333" t="str">
        <v>2026-10-01 10:41:27 UTC</v>
      </c>
      <c r="T333" t="str">
        <v>Local Line cache</v>
      </c>
      <c r="U333" t="str">
        <v>Review before publishing</v>
      </c>
    </row>
    <row r="334">
      <c r="A334">
        <v>812628</v>
      </c>
      <c r="B334" t="str">
        <v>Tomatillos</v>
      </c>
      <c r="C334" t="str">
        <v>Little Wings</v>
      </c>
      <c r="D334">
        <v>534496</v>
      </c>
      <c r="E334" t="str">
        <v>pound</v>
      </c>
      <c r="F334" t="str">
        <v>Herd Share Members</v>
      </c>
      <c r="G334" t="str">
        <v>No</v>
      </c>
      <c r="H334" s="1">
        <v>266.56</v>
      </c>
      <c r="I334" s="1">
        <v>4.76</v>
      </c>
      <c r="J334" s="1">
        <v>4.76</v>
      </c>
      <c r="K334" s="1">
        <v>3.4</v>
      </c>
      <c r="L334" s="2">
        <v>0.4</v>
      </c>
      <c r="M334" s="2">
        <v>0.3999999999999999</v>
      </c>
      <c r="N334" s="2">
        <v>1</v>
      </c>
      <c r="O334" t="str">
        <v>No</v>
      </c>
      <c r="P334" s="1">
        <f>IF(O334="Yes",J334,ROUND(J334*(1+Model!$B$3),2))</f>
        <v>5.14</v>
      </c>
      <c r="Q334" s="2">
        <f>ROUND(P334/(K334*N334)-1,4)</f>
        <v>0.5118</v>
      </c>
      <c r="R334" t="str">
        <v/>
      </c>
      <c r="S334" t="str">
        <v>2026-10-01 10:41:27 UTC</v>
      </c>
      <c r="T334" t="str">
        <v>Local Line cache</v>
      </c>
      <c r="U334" t="str">
        <v>Review before publishing</v>
      </c>
    </row>
    <row r="335">
      <c r="A335">
        <v>981428</v>
      </c>
      <c r="B335" t="str">
        <v>Baby Red Onion</v>
      </c>
      <c r="C335" t="str">
        <v>Organically Grown Company</v>
      </c>
      <c r="D335">
        <v>749861</v>
      </c>
      <c r="E335" t="str">
        <v>bu</v>
      </c>
      <c r="F335" t="str">
        <v>Herd Share Members</v>
      </c>
      <c r="G335" t="str">
        <v>No</v>
      </c>
      <c r="H335" s="1">
        <v>264.95</v>
      </c>
      <c r="I335" s="1">
        <v>3.5</v>
      </c>
      <c r="J335" s="1">
        <v>3.5</v>
      </c>
      <c r="K335" s="1">
        <v>2.5</v>
      </c>
      <c r="L335" s="2">
        <v>0.4</v>
      </c>
      <c r="M335" s="2">
        <v>0.3999999999999999</v>
      </c>
      <c r="N335" s="2">
        <v>1</v>
      </c>
      <c r="O335" t="str">
        <v>No</v>
      </c>
      <c r="P335" s="1">
        <f>IF(O335="Yes",J335,ROUND(J335*(1+Model!$B$3),2))</f>
        <v>3.78</v>
      </c>
      <c r="Q335" s="2">
        <f>ROUND(P335/(K335*N335)-1,4)</f>
        <v>0.512</v>
      </c>
      <c r="R335" t="str">
        <v/>
      </c>
      <c r="S335" t="str">
        <v>2026-10-01 10:41:27 UTC</v>
      </c>
      <c r="T335" t="str">
        <v>Local Line cache</v>
      </c>
      <c r="U335" t="str">
        <v>Review before publishing</v>
      </c>
    </row>
    <row r="336">
      <c r="A336">
        <v>874466</v>
      </c>
      <c r="B336" t="str">
        <v>Red Little Gem Lettuce</v>
      </c>
      <c r="C336" t="str">
        <v>Red Tail Growers</v>
      </c>
      <c r="D336">
        <v>608582</v>
      </c>
      <c r="E336" t="str">
        <v>ea</v>
      </c>
      <c r="F336" t="str">
        <v>Herd Share Members</v>
      </c>
      <c r="G336" t="str">
        <v>No</v>
      </c>
      <c r="H336" s="1">
        <v>264.59999999999997</v>
      </c>
      <c r="I336" s="1">
        <v>2.45</v>
      </c>
      <c r="J336" s="1">
        <v>2.45</v>
      </c>
      <c r="K336" s="1">
        <v>1.75</v>
      </c>
      <c r="L336" s="2">
        <v>0.4</v>
      </c>
      <c r="M336" s="2">
        <v>0.40000000000000013</v>
      </c>
      <c r="N336" s="2">
        <v>1</v>
      </c>
      <c r="O336" t="str">
        <v>No</v>
      </c>
      <c r="P336" s="1">
        <f>IF(O336="Yes",J336,ROUND(J336*(1+Model!$B$3),2))</f>
        <v>2.65</v>
      </c>
      <c r="Q336" s="2">
        <f>ROUND(P336/(K336*N336)-1,4)</f>
        <v>0.5143</v>
      </c>
      <c r="R336" t="str">
        <v/>
      </c>
      <c r="S336" t="str">
        <v>2026-10-01 10:41:27 UTC</v>
      </c>
      <c r="T336" t="str">
        <v>Local Line cache</v>
      </c>
      <c r="U336" t="str">
        <v>Review before publishing</v>
      </c>
    </row>
    <row r="337">
      <c r="A337">
        <v>983715</v>
      </c>
      <c r="B337" t="str">
        <v>Green garlic</v>
      </c>
      <c r="C337" t="str">
        <v>Organically Grown Company</v>
      </c>
      <c r="D337">
        <v>752788</v>
      </c>
      <c r="E337" t="str">
        <v>1 lb</v>
      </c>
      <c r="F337" t="str">
        <v>Herd Share Members</v>
      </c>
      <c r="G337" t="str">
        <v>No</v>
      </c>
      <c r="H337" s="1">
        <v>263.9</v>
      </c>
      <c r="I337" s="1">
        <v>10.15</v>
      </c>
      <c r="J337" s="1">
        <v>10.15</v>
      </c>
      <c r="K337" s="1">
        <v>7.25</v>
      </c>
      <c r="L337" s="2">
        <v>0.4</v>
      </c>
      <c r="M337" s="2">
        <v>0.40000000000000013</v>
      </c>
      <c r="N337" s="2">
        <v>1</v>
      </c>
      <c r="O337" t="str">
        <v>No</v>
      </c>
      <c r="P337" s="1">
        <f>IF(O337="Yes",J337,ROUND(J337*(1+Model!$B$3),2))</f>
        <v>10.96</v>
      </c>
      <c r="Q337" s="2">
        <f>ROUND(P337/(K337*N337)-1,4)</f>
        <v>0.5117</v>
      </c>
      <c r="R337" t="str">
        <v/>
      </c>
      <c r="S337" t="str">
        <v>2026-10-01 10:41:27 UTC</v>
      </c>
      <c r="T337" t="str">
        <v>Local Line cache</v>
      </c>
      <c r="U337" t="str">
        <v>Review before publishing</v>
      </c>
    </row>
    <row r="338">
      <c r="A338">
        <v>1091676</v>
      </c>
      <c r="B338" t="str">
        <v>Red Radish</v>
      </c>
      <c r="C338" t="str">
        <v>Red Tail Growers</v>
      </c>
      <c r="D338">
        <v>905380</v>
      </c>
      <c r="E338" t="str">
        <v>each</v>
      </c>
      <c r="F338" t="str">
        <v>Herd Share Members</v>
      </c>
      <c r="G338" t="str">
        <v>No</v>
      </c>
      <c r="H338" s="1">
        <v>263.20000000000005</v>
      </c>
      <c r="I338" s="1">
        <v>2.8</v>
      </c>
      <c r="J338" s="1">
        <v>2.8</v>
      </c>
      <c r="K338" s="1">
        <v>2</v>
      </c>
      <c r="L338" s="2">
        <v>0.4</v>
      </c>
      <c r="M338" s="2">
        <v>0.3999999999999999</v>
      </c>
      <c r="N338" s="2">
        <v>1</v>
      </c>
      <c r="O338" t="str">
        <v>No</v>
      </c>
      <c r="P338" s="1">
        <f>IF(O338="Yes",J338,ROUND(J338*(1+Model!$B$3),2))</f>
        <v>3.02</v>
      </c>
      <c r="Q338" s="2">
        <f>ROUND(P338/(K338*N338)-1,4)</f>
        <v>0.51</v>
      </c>
      <c r="R338" t="str">
        <v/>
      </c>
      <c r="S338" t="str">
        <v>2026-10-01 10:41:27 UTC</v>
      </c>
      <c r="T338" t="str">
        <v>Local Line cache</v>
      </c>
      <c r="U338" t="str">
        <v>Review before publishing</v>
      </c>
    </row>
    <row r="339">
      <c r="A339">
        <v>806090</v>
      </c>
      <c r="B339" t="str">
        <v>Garlic Dill Popcorn</v>
      </c>
      <c r="C339" t="str">
        <v>Lonesome Whistle</v>
      </c>
      <c r="D339">
        <v>527154</v>
      </c>
      <c r="E339" t="str">
        <v>0.4 lb bag</v>
      </c>
      <c r="F339" t="str">
        <v>Herd Share Members</v>
      </c>
      <c r="G339" t="str">
        <v>Yes</v>
      </c>
      <c r="H339" s="1">
        <v>263.2</v>
      </c>
      <c r="I339" s="1">
        <v>5.6</v>
      </c>
      <c r="J339" s="1">
        <v>5.6</v>
      </c>
      <c r="K339" s="1">
        <v>4</v>
      </c>
      <c r="L339" s="2">
        <v>0.4</v>
      </c>
      <c r="M339" s="2">
        <v>0.3999999999999999</v>
      </c>
      <c r="N339" s="2">
        <v>1</v>
      </c>
      <c r="O339" t="str">
        <v>No</v>
      </c>
      <c r="P339" s="1">
        <f>IF(O339="Yes",J339,ROUND(J339*(1+Model!$B$3),2))</f>
        <v>6.05</v>
      </c>
      <c r="Q339" s="2">
        <f>ROUND(P339/(K339*N339)-1,4)</f>
        <v>0.5125</v>
      </c>
      <c r="R339" t="str">
        <v/>
      </c>
      <c r="S339" t="str">
        <v>2026-10-01 10:41:27 UTC</v>
      </c>
      <c r="T339" t="str">
        <v>Local Line cache</v>
      </c>
      <c r="U339" t="str">
        <v>Review before publishing</v>
      </c>
    </row>
    <row r="340">
      <c r="A340">
        <v>964229</v>
      </c>
      <c r="B340" t="str">
        <v>Green  Leaf Lettuce</v>
      </c>
      <c r="C340" t="str">
        <v>Red Tail Growers</v>
      </c>
      <c r="D340">
        <v>725669</v>
      </c>
      <c r="E340" t="str">
        <v>each</v>
      </c>
      <c r="F340" t="str">
        <v>Herd Share Members</v>
      </c>
      <c r="G340" t="str">
        <v>No</v>
      </c>
      <c r="H340" s="1">
        <v>263.2</v>
      </c>
      <c r="I340" s="1">
        <v>2.8</v>
      </c>
      <c r="J340" s="1">
        <v>2.8</v>
      </c>
      <c r="K340" s="1">
        <v>2</v>
      </c>
      <c r="L340" s="2">
        <v>0.4</v>
      </c>
      <c r="M340" s="2">
        <v>0.3999999999999999</v>
      </c>
      <c r="N340" s="2">
        <v>1</v>
      </c>
      <c r="O340" t="str">
        <v>No</v>
      </c>
      <c r="P340" s="1">
        <f>IF(O340="Yes",J340,ROUND(J340*(1+Model!$B$3),2))</f>
        <v>3.02</v>
      </c>
      <c r="Q340" s="2">
        <f>ROUND(P340/(K340*N340)-1,4)</f>
        <v>0.51</v>
      </c>
      <c r="R340" t="str">
        <v/>
      </c>
      <c r="S340" t="str">
        <v>2026-10-01 10:41:27 UTC</v>
      </c>
      <c r="T340" t="str">
        <v>Local Line cache</v>
      </c>
      <c r="U340" t="str">
        <v>Review before publishing</v>
      </c>
    </row>
    <row r="341">
      <c r="A341">
        <v>806123</v>
      </c>
      <c r="B341" t="str">
        <v>Paul's Dill Pickles</v>
      </c>
      <c r="C341" t="str">
        <v>Sweet Creek</v>
      </c>
      <c r="D341">
        <v>527188</v>
      </c>
      <c r="E341" t="str">
        <v>32 oz</v>
      </c>
      <c r="F341" t="str">
        <v>Herd Share Members</v>
      </c>
      <c r="G341" t="str">
        <v>Yes</v>
      </c>
      <c r="H341" s="1">
        <v>262.86</v>
      </c>
      <c r="I341" s="1">
        <v>10.11</v>
      </c>
      <c r="J341" s="1">
        <v>10.11</v>
      </c>
      <c r="K341" s="1">
        <v>7.22</v>
      </c>
      <c r="L341" s="2">
        <v>0.4</v>
      </c>
      <c r="M341" s="2">
        <v>0.40027700831024937</v>
      </c>
      <c r="N341" s="2">
        <v>1</v>
      </c>
      <c r="O341" t="str">
        <v>No</v>
      </c>
      <c r="P341" s="1">
        <f>IF(O341="Yes",J341,ROUND(J341*(1+Model!$B$3),2))</f>
        <v>10.92</v>
      </c>
      <c r="Q341" s="2">
        <f>ROUND(P341/(K341*N341)-1,4)</f>
        <v>0.5125</v>
      </c>
      <c r="R341" t="str">
        <v/>
      </c>
      <c r="S341" t="str">
        <v>2026-10-01 10:41:27 UTC</v>
      </c>
      <c r="T341" t="str">
        <v>Local Line cache</v>
      </c>
      <c r="U341" t="str">
        <v>Review before publishing</v>
      </c>
    </row>
    <row r="342">
      <c r="A342">
        <v>806099</v>
      </c>
      <c r="B342" t="str">
        <v>Enchilada Red Sauce, Medium</v>
      </c>
      <c r="C342" t="str">
        <v>Sweet Creek</v>
      </c>
      <c r="D342">
        <v>527163</v>
      </c>
      <c r="E342" t="str">
        <v>16 oz</v>
      </c>
      <c r="F342" t="str">
        <v>Herd Share Members</v>
      </c>
      <c r="G342" t="str">
        <v>Yes</v>
      </c>
      <c r="H342" s="1">
        <v>261.82</v>
      </c>
      <c r="I342" s="1">
        <v>6.89</v>
      </c>
      <c r="J342" s="1">
        <v>6.89</v>
      </c>
      <c r="K342" s="1">
        <v>4.92</v>
      </c>
      <c r="L342" s="2">
        <v>0.4</v>
      </c>
      <c r="M342" s="2">
        <v>0.40040650406504064</v>
      </c>
      <c r="N342" s="2">
        <v>1</v>
      </c>
      <c r="O342" t="str">
        <v>No</v>
      </c>
      <c r="P342" s="1">
        <f>IF(O342="Yes",J342,ROUND(J342*(1+Model!$B$3),2))</f>
        <v>7.44</v>
      </c>
      <c r="Q342" s="2">
        <f>ROUND(P342/(K342*N342)-1,4)</f>
        <v>0.5122</v>
      </c>
      <c r="R342" t="str">
        <v/>
      </c>
      <c r="S342" t="str">
        <v>2026-10-01 10:41:27 UTC</v>
      </c>
      <c r="T342" t="str">
        <v>Local Line cache</v>
      </c>
      <c r="U342" t="str">
        <v>Review before publishing</v>
      </c>
    </row>
    <row r="343">
      <c r="A343">
        <v>805658</v>
      </c>
      <c r="B343" t="str">
        <v>Chuck roast</v>
      </c>
      <c r="C343" t="str">
        <v>Deck Family Farm</v>
      </c>
      <c r="D343">
        <v>526711</v>
      </c>
      <c r="E343" t="str">
        <v>2.30 - 2.90 lbs</v>
      </c>
      <c r="F343" t="str">
        <v>CSA Members</v>
      </c>
      <c r="G343" t="str">
        <v>Yes</v>
      </c>
      <c r="H343" s="1">
        <v>261.17</v>
      </c>
      <c r="I343" s="1">
        <v>37.31</v>
      </c>
      <c r="J343" s="1">
        <v>37.31</v>
      </c>
      <c r="K343" s="1">
        <v>22.51</v>
      </c>
      <c r="L343" s="2">
        <v>0.6574</v>
      </c>
      <c r="M343" s="2">
        <v>0.6574855619724567</v>
      </c>
      <c r="N343" s="2">
        <v>1</v>
      </c>
      <c r="O343" t="str">
        <v>No</v>
      </c>
      <c r="P343" s="1">
        <f>IF(O343="Yes",J343,ROUND(J343*(1+Model!$B$3),2))</f>
        <v>40.29</v>
      </c>
      <c r="Q343" s="2">
        <f>ROUND(P343/(K343*N343)-1,4)</f>
        <v>0.7899</v>
      </c>
      <c r="R343" t="str">
        <v/>
      </c>
      <c r="S343" t="str">
        <v>2026-10-01T16:20:39.691Z</v>
      </c>
      <c r="T343" t="str">
        <v>Live GET verified</v>
      </c>
      <c r="U343" t="str">
        <v>Review before publishing</v>
      </c>
    </row>
    <row r="344">
      <c r="A344">
        <v>805997</v>
      </c>
      <c r="B344" t="str">
        <v>Red Butterhead Lettuce</v>
      </c>
      <c r="C344" t="str">
        <v>Little Wings</v>
      </c>
      <c r="D344">
        <v>527057</v>
      </c>
      <c r="E344" t="str">
        <v>each</v>
      </c>
      <c r="F344" t="str">
        <v>Herd Share Members</v>
      </c>
      <c r="G344" t="str">
        <v>No</v>
      </c>
      <c r="H344" s="1">
        <v>260.4</v>
      </c>
      <c r="I344" s="1">
        <v>2.8</v>
      </c>
      <c r="J344" s="1">
        <v>2.8</v>
      </c>
      <c r="K344" s="1">
        <v>2</v>
      </c>
      <c r="L344" s="2">
        <v>0.4</v>
      </c>
      <c r="M344" s="2">
        <v>0.3999999999999999</v>
      </c>
      <c r="N344" s="2">
        <v>1</v>
      </c>
      <c r="O344" t="str">
        <v>No</v>
      </c>
      <c r="P344" s="1">
        <f>IF(O344="Yes",J344,ROUND(J344*(1+Model!$B$3),2))</f>
        <v>3.02</v>
      </c>
      <c r="Q344" s="2">
        <f>ROUND(P344/(K344*N344)-1,4)</f>
        <v>0.51</v>
      </c>
      <c r="R344" t="str">
        <v/>
      </c>
      <c r="S344" t="str">
        <v>2026-10-01 10:41:27 UTC</v>
      </c>
      <c r="T344" t="str">
        <v>Local Line cache</v>
      </c>
      <c r="U344" t="str">
        <v>Review before publishing</v>
      </c>
    </row>
    <row r="345">
      <c r="A345">
        <v>805675</v>
      </c>
      <c r="B345" t="str">
        <v>Olympia Provisions, Rosette D'Oregon Salami</v>
      </c>
      <c r="C345" t="str">
        <v>Deck Family Farm</v>
      </c>
      <c r="D345">
        <v>526728</v>
      </c>
      <c r="E345" t="str">
        <v>4.5 oz</v>
      </c>
      <c r="F345" t="str">
        <v>Herd Share Members</v>
      </c>
      <c r="G345" t="str">
        <v>No</v>
      </c>
      <c r="H345" s="1">
        <v>258.24</v>
      </c>
      <c r="I345" s="1">
        <v>17.93</v>
      </c>
      <c r="J345" s="1">
        <v>17.93</v>
      </c>
      <c r="K345" s="1">
        <v>10.82</v>
      </c>
      <c r="L345" s="2">
        <v>0.6574</v>
      </c>
      <c r="M345" s="2">
        <v>0.6571164510166358</v>
      </c>
      <c r="N345" s="2">
        <v>1</v>
      </c>
      <c r="O345" t="str">
        <v>No</v>
      </c>
      <c r="P345" s="1">
        <f>IF(O345="Yes",J345,ROUND(J345*(1+Model!$B$3),2))</f>
        <v>19.36</v>
      </c>
      <c r="Q345" s="2">
        <f>ROUND(P345/(K345*N345)-1,4)</f>
        <v>0.7893</v>
      </c>
      <c r="R345" t="str">
        <v/>
      </c>
      <c r="S345" t="str">
        <v>2026-10-01 10:41:27 UTC</v>
      </c>
      <c r="T345" t="str">
        <v>Local Line cache</v>
      </c>
      <c r="U345" t="str">
        <v>Review before publishing</v>
      </c>
    </row>
    <row r="346">
      <c r="A346">
        <v>805927</v>
      </c>
      <c r="B346" t="str">
        <v>Shiitake Mushrooms</v>
      </c>
      <c r="C346" t="str">
        <v>Organically Grown Company</v>
      </c>
      <c r="D346">
        <v>526987</v>
      </c>
      <c r="E346" t="str">
        <v>1/2 lb</v>
      </c>
      <c r="F346" t="str">
        <v>CSA Members</v>
      </c>
      <c r="G346" t="str">
        <v>Yes</v>
      </c>
      <c r="H346" s="1">
        <v>256.95</v>
      </c>
      <c r="I346" s="1">
        <v>5.71</v>
      </c>
      <c r="J346" s="1">
        <v>5.71</v>
      </c>
      <c r="K346" s="1">
        <v>4.08</v>
      </c>
      <c r="L346" s="2">
        <v>0.4</v>
      </c>
      <c r="M346" s="2">
        <v>0.39950980392156854</v>
      </c>
      <c r="N346" s="2">
        <v>1</v>
      </c>
      <c r="O346" t="str">
        <v>No</v>
      </c>
      <c r="P346" s="1">
        <f>IF(O346="Yes",J346,ROUND(J346*(1+Model!$B$3),2))</f>
        <v>6.17</v>
      </c>
      <c r="Q346" s="2">
        <f>ROUND(P346/(K346*N346)-1,4)</f>
        <v>0.5123</v>
      </c>
      <c r="R346" t="str">
        <v/>
      </c>
      <c r="S346" t="str">
        <v>2026-10-01T16:20:40.672Z</v>
      </c>
      <c r="T346" t="str">
        <v>Live GET verified</v>
      </c>
      <c r="U346" t="str">
        <v>Review before publishing</v>
      </c>
    </row>
    <row r="347">
      <c r="A347">
        <v>813071</v>
      </c>
      <c r="B347" t="str">
        <v>Beef Shank Osso Buco</v>
      </c>
      <c r="C347" t="str">
        <v>Deck Family Farm</v>
      </c>
      <c r="D347">
        <v>535101</v>
      </c>
      <c r="E347" t="str">
        <v>2.10 - 2.40 lbs</v>
      </c>
      <c r="F347" t="str">
        <v>Guest Basket</v>
      </c>
      <c r="G347" t="str">
        <v>No</v>
      </c>
      <c r="H347" s="1">
        <v>256.32</v>
      </c>
      <c r="I347" s="1">
        <v>39.36</v>
      </c>
      <c r="J347" s="1">
        <v>39.36</v>
      </c>
      <c r="K347" s="1">
        <v>23.75</v>
      </c>
      <c r="L347" s="2">
        <v>0.6574</v>
      </c>
      <c r="M347" s="2">
        <v>0.6572631578947368</v>
      </c>
      <c r="N347" s="2">
        <v>1</v>
      </c>
      <c r="O347" t="str">
        <v>No</v>
      </c>
      <c r="P347" s="1">
        <f>IF(O347="Yes",J347,ROUND(J347*(1+Model!$B$3),2))</f>
        <v>42.51</v>
      </c>
      <c r="Q347" s="2">
        <f>ROUND(P347/(K347*N347)-1,4)</f>
        <v>0.7899</v>
      </c>
      <c r="R347" t="str">
        <v/>
      </c>
      <c r="S347" t="str">
        <v>2026-10-01 10:41:27 UTC</v>
      </c>
      <c r="T347" t="str">
        <v>Local Line cache</v>
      </c>
      <c r="U347" t="str">
        <v>Review before publishing</v>
      </c>
    </row>
    <row r="348">
      <c r="A348">
        <v>941002</v>
      </c>
      <c r="B348" t="str">
        <v>Brisket, Small</v>
      </c>
      <c r="C348" t="str">
        <v>Deck Family Farm</v>
      </c>
      <c r="D348">
        <v>694998</v>
      </c>
      <c r="E348" t="str">
        <v>Small, 2.30 - 2.99 lbs</v>
      </c>
      <c r="F348" t="str">
        <v>Guest Basket</v>
      </c>
      <c r="G348" t="str">
        <v>Yes</v>
      </c>
      <c r="H348" s="1">
        <v>256.26</v>
      </c>
      <c r="I348" s="1">
        <v>42.71</v>
      </c>
      <c r="J348" s="1">
        <v>42.71</v>
      </c>
      <c r="K348" s="1">
        <v>25.77</v>
      </c>
      <c r="L348" s="2">
        <v>0.6574</v>
      </c>
      <c r="M348" s="2">
        <v>0.6573535118354676</v>
      </c>
      <c r="N348" s="2">
        <v>1</v>
      </c>
      <c r="O348" t="str">
        <v>No</v>
      </c>
      <c r="P348" s="1">
        <f>IF(O348="Yes",J348,ROUND(J348*(1+Model!$B$3),2))</f>
        <v>46.13</v>
      </c>
      <c r="Q348" s="2">
        <f>ROUND(P348/(K348*N348)-1,4)</f>
        <v>0.7901</v>
      </c>
      <c r="R348" t="str">
        <v/>
      </c>
      <c r="S348" t="str">
        <v>2026-10-01 10:41:27 UTC</v>
      </c>
      <c r="T348" t="str">
        <v>Local Line cache</v>
      </c>
      <c r="U348" t="str">
        <v>Review before publishing</v>
      </c>
    </row>
    <row r="349">
      <c r="A349">
        <v>805691</v>
      </c>
      <c r="B349" t="str">
        <v>Ground Pork</v>
      </c>
      <c r="C349" t="str">
        <v>Deck Family Farm</v>
      </c>
      <c r="D349">
        <v>526744</v>
      </c>
      <c r="E349" t="str">
        <v>1.00 lbs</v>
      </c>
      <c r="F349" t="str">
        <v>CSA Members</v>
      </c>
      <c r="G349" t="str">
        <v>Yes</v>
      </c>
      <c r="H349" s="1">
        <v>256.16</v>
      </c>
      <c r="I349" s="1">
        <v>8.61</v>
      </c>
      <c r="J349" s="1">
        <v>8.61</v>
      </c>
      <c r="K349" s="1">
        <v>6.49</v>
      </c>
      <c r="L349" s="2">
        <v>0.6574</v>
      </c>
      <c r="M349" s="2">
        <v>0.32665639445300454</v>
      </c>
      <c r="N349" s="2">
        <v>0.8</v>
      </c>
      <c r="O349" t="str">
        <v>No</v>
      </c>
      <c r="P349" s="1">
        <f>IF(O349="Yes",J349,ROUND(J349*(1+Model!$B$3),2))</f>
        <v>9.3</v>
      </c>
      <c r="Q349" s="2">
        <f>ROUND(P349/(K349*N349)-1,4)</f>
        <v>0.7912</v>
      </c>
      <c r="R349" t="str">
        <v/>
      </c>
      <c r="S349" t="str">
        <v>2026-10-01T16:20:40.644Z</v>
      </c>
      <c r="T349" t="str">
        <v>Live GET verified</v>
      </c>
      <c r="U349" t="str">
        <v>Retain existing sale discount</v>
      </c>
    </row>
    <row r="350">
      <c r="A350">
        <v>926707</v>
      </c>
      <c r="B350" t="str">
        <v>Daikon Radish (WA)</v>
      </c>
      <c r="C350" t="str">
        <v>Organically Grown Company</v>
      </c>
      <c r="D350">
        <v>674541</v>
      </c>
      <c r="E350" t="str">
        <v>1 Lb</v>
      </c>
      <c r="F350" t="str">
        <v>Herd Share Members</v>
      </c>
      <c r="G350" t="str">
        <v>No</v>
      </c>
      <c r="H350" s="1">
        <v>256.06</v>
      </c>
      <c r="I350" s="1">
        <v>5.39</v>
      </c>
      <c r="J350" s="1">
        <v>5.39</v>
      </c>
      <c r="K350" s="1">
        <v>3.85</v>
      </c>
      <c r="L350" s="2">
        <v>0.4</v>
      </c>
      <c r="M350" s="2">
        <v>0.3999999999999999</v>
      </c>
      <c r="N350" s="2">
        <v>1</v>
      </c>
      <c r="O350" t="str">
        <v>No</v>
      </c>
      <c r="P350" s="1">
        <f>IF(O350="Yes",J350,ROUND(J350*(1+Model!$B$3),2))</f>
        <v>5.82</v>
      </c>
      <c r="Q350" s="2">
        <f>ROUND(P350/(K350*N350)-1,4)</f>
        <v>0.5117</v>
      </c>
      <c r="R350" t="str">
        <v/>
      </c>
      <c r="S350" t="str">
        <v>2026-10-01 10:41:27 UTC</v>
      </c>
      <c r="T350" t="str">
        <v>Local Line cache</v>
      </c>
      <c r="U350" t="str">
        <v>Review before publishing</v>
      </c>
    </row>
    <row r="351">
      <c r="A351">
        <v>805975</v>
      </c>
      <c r="B351" t="str">
        <v>Orange Bell Pepper</v>
      </c>
      <c r="C351" t="str">
        <v>Little Wings</v>
      </c>
      <c r="D351">
        <v>527035</v>
      </c>
      <c r="E351" t="str">
        <v>1 lb</v>
      </c>
      <c r="F351" t="str">
        <v>Herd Share Members</v>
      </c>
      <c r="G351" t="str">
        <v>No</v>
      </c>
      <c r="H351" s="1">
        <v>252.56</v>
      </c>
      <c r="I351" s="1">
        <v>6.16</v>
      </c>
      <c r="J351" s="1">
        <v>6.16</v>
      </c>
      <c r="K351" s="1">
        <v>4.4</v>
      </c>
      <c r="L351" s="2">
        <v>0.4</v>
      </c>
      <c r="M351" s="2">
        <v>0.3999999999999999</v>
      </c>
      <c r="N351" s="2">
        <v>1</v>
      </c>
      <c r="O351" t="str">
        <v>No</v>
      </c>
      <c r="P351" s="1">
        <f>IF(O351="Yes",J351,ROUND(J351*(1+Model!$B$3),2))</f>
        <v>6.65</v>
      </c>
      <c r="Q351" s="2">
        <f>ROUND(P351/(K351*N351)-1,4)</f>
        <v>0.5114</v>
      </c>
      <c r="R351" t="str">
        <v/>
      </c>
      <c r="S351" t="str">
        <v>2026-10-01 10:41:27 UTC</v>
      </c>
      <c r="T351" t="str">
        <v>Local Line cache</v>
      </c>
      <c r="U351" t="str">
        <v>Review before publishing</v>
      </c>
    </row>
    <row r="352">
      <c r="A352">
        <v>806164</v>
      </c>
      <c r="B352" t="str">
        <v>Gluten Free Apple Pie</v>
      </c>
      <c r="C352" t="str">
        <v>Elegant Elephant Baking Co.</v>
      </c>
      <c r="D352">
        <v>527233</v>
      </c>
      <c r="E352" t="str">
        <v>6"</v>
      </c>
      <c r="F352" t="str">
        <v>Herd Share Members</v>
      </c>
      <c r="G352" t="str">
        <v>Yes</v>
      </c>
      <c r="H352" s="1">
        <v>252</v>
      </c>
      <c r="I352" s="1">
        <v>10.5</v>
      </c>
      <c r="J352" s="1">
        <v>10.5</v>
      </c>
      <c r="K352" s="1">
        <v>7.5</v>
      </c>
      <c r="L352" s="2">
        <v>0.4</v>
      </c>
      <c r="M352" s="2">
        <v>0.3999999999999999</v>
      </c>
      <c r="N352" s="2">
        <v>1</v>
      </c>
      <c r="O352" t="str">
        <v>No</v>
      </c>
      <c r="P352" s="1">
        <f>IF(O352="Yes",J352,ROUND(J352*(1+Model!$B$3),2))</f>
        <v>11.34</v>
      </c>
      <c r="Q352" s="2">
        <f>ROUND(P352/(K352*N352)-1,4)</f>
        <v>0.512</v>
      </c>
      <c r="R352" t="str">
        <v/>
      </c>
      <c r="S352" t="str">
        <v>2026-10-01 10:41:27 UTC</v>
      </c>
      <c r="T352" t="str">
        <v>Local Line cache</v>
      </c>
      <c r="U352" t="str">
        <v>Review before publishing</v>
      </c>
    </row>
    <row r="353">
      <c r="A353">
        <v>871143</v>
      </c>
      <c r="B353" t="str">
        <v>Hot Italian Sausage Links</v>
      </c>
      <c r="C353" t="str">
        <v>Deck Family Farm's Hyland Artisinal Meats</v>
      </c>
      <c r="D353">
        <v>604158</v>
      </c>
      <c r="E353" t="str">
        <v>4 links/ pack 14 oz pack</v>
      </c>
      <c r="F353" t="str">
        <v>CSA Members</v>
      </c>
      <c r="G353" t="str">
        <v>Yes</v>
      </c>
      <c r="H353" s="1">
        <v>251.01999999999998</v>
      </c>
      <c r="I353" s="1">
        <v>17.93</v>
      </c>
      <c r="J353" s="1">
        <v>17.93</v>
      </c>
      <c r="K353" s="1">
        <v>10.82</v>
      </c>
      <c r="L353" s="2">
        <v>0.6574</v>
      </c>
      <c r="M353" s="2">
        <v>0.6571164510166358</v>
      </c>
      <c r="N353" s="2">
        <v>1</v>
      </c>
      <c r="O353" t="str">
        <v>No</v>
      </c>
      <c r="P353" s="1">
        <f>IF(O353="Yes",J353,ROUND(J353*(1+Model!$B$3),2))</f>
        <v>19.36</v>
      </c>
      <c r="Q353" s="2">
        <f>ROUND(P353/(K353*N353)-1,4)</f>
        <v>0.7893</v>
      </c>
      <c r="R353" t="str">
        <v/>
      </c>
      <c r="S353" t="str">
        <v>2026-10-01 10:41:27 UTC</v>
      </c>
      <c r="T353" t="str">
        <v>Local Line cache</v>
      </c>
      <c r="U353" t="str">
        <v>Review before publishing</v>
      </c>
    </row>
    <row r="354">
      <c r="A354">
        <v>1038295</v>
      </c>
      <c r="B354" t="str">
        <v>Sugar Plum Kombucha</v>
      </c>
      <c r="C354" t="str">
        <v>BNF Kombucha and Jun</v>
      </c>
      <c r="D354">
        <v>836567</v>
      </c>
      <c r="E354" t="str">
        <v>ea</v>
      </c>
      <c r="F354" t="str">
        <v>Herd Share Members</v>
      </c>
      <c r="G354" t="str">
        <v>No</v>
      </c>
      <c r="H354" s="1">
        <v>249.92</v>
      </c>
      <c r="I354" s="1">
        <v>4.68</v>
      </c>
      <c r="J354" s="1">
        <v>4.68</v>
      </c>
      <c r="K354" s="1">
        <v>3.34</v>
      </c>
      <c r="L354" s="2">
        <v>0.4</v>
      </c>
      <c r="M354" s="2">
        <v>0.4011976047904191</v>
      </c>
      <c r="N354" s="2">
        <v>1</v>
      </c>
      <c r="O354" t="str">
        <v>No</v>
      </c>
      <c r="P354" s="1">
        <f>IF(O354="Yes",J354,ROUND(J354*(1+Model!$B$3),2))</f>
        <v>5.05</v>
      </c>
      <c r="Q354" s="2">
        <f>ROUND(P354/(K354*N354)-1,4)</f>
        <v>0.512</v>
      </c>
      <c r="R354" t="str">
        <v/>
      </c>
      <c r="S354" t="str">
        <v>2026-10-01 10:41:27 UTC</v>
      </c>
      <c r="T354" t="str">
        <v>Local Line cache</v>
      </c>
      <c r="U354" t="str">
        <v>Review before publishing</v>
      </c>
    </row>
    <row r="355">
      <c r="A355">
        <v>1122274</v>
      </c>
      <c r="B355" t="str">
        <v>Garlic Scapes</v>
      </c>
      <c r="C355" t="str">
        <v>Grazier's Garden</v>
      </c>
      <c r="D355">
        <v>950702</v>
      </c>
      <c r="E355" t="str">
        <v>bu</v>
      </c>
      <c r="F355" t="str">
        <v>Herd Share Members</v>
      </c>
      <c r="G355" t="str">
        <v>No</v>
      </c>
      <c r="H355" s="1">
        <v>249.89999999999998</v>
      </c>
      <c r="I355" s="1">
        <v>2.8</v>
      </c>
      <c r="J355" s="1">
        <v>2.8</v>
      </c>
      <c r="K355" s="1">
        <v>2</v>
      </c>
      <c r="L355" s="2">
        <v>0.4</v>
      </c>
      <c r="M355" s="2">
        <v>0.3999999999999999</v>
      </c>
      <c r="N355" s="2">
        <v>1</v>
      </c>
      <c r="O355" t="str">
        <v>No</v>
      </c>
      <c r="P355" s="1">
        <f>IF(O355="Yes",J355,ROUND(J355*(1+Model!$B$3),2))</f>
        <v>3.02</v>
      </c>
      <c r="Q355" s="2">
        <f>ROUND(P355/(K355*N355)-1,4)</f>
        <v>0.51</v>
      </c>
      <c r="R355" t="str">
        <v/>
      </c>
      <c r="S355" t="str">
        <v>2026-10-01 10:41:27 UTC</v>
      </c>
      <c r="T355" t="str">
        <v>Local Line cache</v>
      </c>
      <c r="U355" t="str">
        <v>Review before publishing</v>
      </c>
    </row>
    <row r="356">
      <c r="A356">
        <v>806019</v>
      </c>
      <c r="B356" t="str">
        <v>Gluten Free Banana Cream Pie</v>
      </c>
      <c r="C356" t="str">
        <v>Elegant Elephant Baking Co.</v>
      </c>
      <c r="D356">
        <v>527081</v>
      </c>
      <c r="E356" t="str">
        <v>6"</v>
      </c>
      <c r="F356" t="str">
        <v>Herd Share Members</v>
      </c>
      <c r="G356" t="str">
        <v>Yes</v>
      </c>
      <c r="H356" s="1">
        <v>246.4</v>
      </c>
      <c r="I356" s="1">
        <v>11.2</v>
      </c>
      <c r="J356" s="1">
        <v>11.2</v>
      </c>
      <c r="K356" s="1">
        <v>8</v>
      </c>
      <c r="L356" s="2">
        <v>0.4</v>
      </c>
      <c r="M356" s="2">
        <v>0.3999999999999999</v>
      </c>
      <c r="N356" s="2">
        <v>1</v>
      </c>
      <c r="O356" t="str">
        <v>No</v>
      </c>
      <c r="P356" s="1">
        <f>IF(O356="Yes",J356,ROUND(J356*(1+Model!$B$3),2))</f>
        <v>12.1</v>
      </c>
      <c r="Q356" s="2">
        <f>ROUND(P356/(K356*N356)-1,4)</f>
        <v>0.5125</v>
      </c>
      <c r="R356" t="str">
        <v/>
      </c>
      <c r="S356" t="str">
        <v>2026-10-01 10:41:27 UTC</v>
      </c>
      <c r="T356" t="str">
        <v>Local Line cache</v>
      </c>
      <c r="U356" t="str">
        <v>Review before publishing</v>
      </c>
    </row>
    <row r="357">
      <c r="A357">
        <v>1133725</v>
      </c>
      <c r="B357" t="str">
        <v>Anaheim Pepper</v>
      </c>
      <c r="C357" t="str">
        <v>Organically Grown Company</v>
      </c>
      <c r="D357">
        <v>969104</v>
      </c>
      <c r="E357" t="str">
        <v>1 lb</v>
      </c>
      <c r="F357" t="str">
        <v>Herd Share Members</v>
      </c>
      <c r="G357" t="str">
        <v>No</v>
      </c>
      <c r="H357" s="1">
        <v>245.7</v>
      </c>
      <c r="I357" s="1">
        <v>8.19</v>
      </c>
      <c r="J357" s="1">
        <v>8.19</v>
      </c>
      <c r="K357" s="1">
        <v>5.85</v>
      </c>
      <c r="L357" s="2">
        <v>0.4</v>
      </c>
      <c r="M357" s="2">
        <v>0.3999999999999999</v>
      </c>
      <c r="N357" s="2">
        <v>1</v>
      </c>
      <c r="O357" t="str">
        <v>No</v>
      </c>
      <c r="P357" s="1">
        <f>IF(O357="Yes",J357,ROUND(J357*(1+Model!$B$3),2))</f>
        <v>8.85</v>
      </c>
      <c r="Q357" s="2">
        <f>ROUND(P357/(K357*N357)-1,4)</f>
        <v>0.5128</v>
      </c>
      <c r="R357" t="str">
        <v/>
      </c>
      <c r="S357" t="str">
        <v>2026-10-01 10:41:27 UTC</v>
      </c>
      <c r="T357" t="str">
        <v>Local Line cache</v>
      </c>
      <c r="U357" t="str">
        <v>Review before publishing</v>
      </c>
    </row>
    <row r="358">
      <c r="A358">
        <v>805809</v>
      </c>
      <c r="B358" t="str">
        <v>Fresh Spearmint</v>
      </c>
      <c r="C358" t="str">
        <v>Grazier's Garden</v>
      </c>
      <c r="D358">
        <v>526867</v>
      </c>
      <c r="E358" t="str">
        <v>Bunch</v>
      </c>
      <c r="F358" t="str">
        <v>Herd Share Members</v>
      </c>
      <c r="G358" t="str">
        <v>No</v>
      </c>
      <c r="H358" s="1">
        <v>243.6</v>
      </c>
      <c r="I358" s="1">
        <v>2.8</v>
      </c>
      <c r="J358" s="1">
        <v>2.8</v>
      </c>
      <c r="K358" s="1">
        <v>2</v>
      </c>
      <c r="L358" s="2">
        <v>0.4</v>
      </c>
      <c r="M358" s="2">
        <v>0.3999999999999999</v>
      </c>
      <c r="N358" s="2">
        <v>1</v>
      </c>
      <c r="O358" t="str">
        <v>No</v>
      </c>
      <c r="P358" s="1">
        <f>IF(O358="Yes",J358,ROUND(J358*(1+Model!$B$3),2))</f>
        <v>3.02</v>
      </c>
      <c r="Q358" s="2">
        <f>ROUND(P358/(K358*N358)-1,4)</f>
        <v>0.51</v>
      </c>
      <c r="R358" t="str">
        <v/>
      </c>
      <c r="S358" t="str">
        <v>2026-10-01 10:41:27 UTC</v>
      </c>
      <c r="T358" t="str">
        <v>Local Line cache</v>
      </c>
      <c r="U358" t="str">
        <v>Review before publishing</v>
      </c>
    </row>
    <row r="359">
      <c r="A359">
        <v>805678</v>
      </c>
      <c r="B359" t="str">
        <v>Sage &amp; Sea Salt Sausage</v>
      </c>
      <c r="C359" t="str">
        <v>Deck Family Farm</v>
      </c>
      <c r="D359">
        <v>526731</v>
      </c>
      <c r="E359" t="str">
        <v>8 oz</v>
      </c>
      <c r="F359" t="str">
        <v>Guest Basket</v>
      </c>
      <c r="G359" t="str">
        <v>Yes</v>
      </c>
      <c r="H359" s="1">
        <v>242.44000000000003</v>
      </c>
      <c r="I359" s="1">
        <v>13.32</v>
      </c>
      <c r="J359" s="1">
        <v>13.32</v>
      </c>
      <c r="K359" s="1">
        <v>8.93</v>
      </c>
      <c r="L359" s="2">
        <v>0.6574</v>
      </c>
      <c r="M359" s="2">
        <v>0.4916013437849944</v>
      </c>
      <c r="N359" s="2">
        <v>0.9</v>
      </c>
      <c r="O359" t="str">
        <v>No</v>
      </c>
      <c r="P359" s="1">
        <f>IF(O359="Yes",J359,ROUND(J359*(1+Model!$B$3),2))</f>
        <v>14.39</v>
      </c>
      <c r="Q359" s="2">
        <f>ROUND(P359/(K359*N359)-1,4)</f>
        <v>0.7905</v>
      </c>
      <c r="R359" t="str">
        <v/>
      </c>
      <c r="S359" t="str">
        <v>2026-10-01 10:41:27 UTC</v>
      </c>
      <c r="T359" t="str">
        <v>Local Line cache</v>
      </c>
      <c r="U359" t="str">
        <v>Retain existing sale discount</v>
      </c>
    </row>
    <row r="360">
      <c r="A360">
        <v>900126</v>
      </c>
      <c r="B360" t="str">
        <v>Organic 7-Grain Cereal</v>
      </c>
      <c r="C360" t="str">
        <v>Camas Country Mill</v>
      </c>
      <c r="D360">
        <v>642136</v>
      </c>
      <c r="E360" t="str">
        <v>3 lbs</v>
      </c>
      <c r="F360" t="str">
        <v>Herd Share Members</v>
      </c>
      <c r="G360" t="str">
        <v>No</v>
      </c>
      <c r="H360" s="1">
        <v>241.15000000000003</v>
      </c>
      <c r="I360" s="1">
        <v>18.55</v>
      </c>
      <c r="J360" s="1">
        <v>18.55</v>
      </c>
      <c r="K360" s="1">
        <v>13.25</v>
      </c>
      <c r="L360" s="2">
        <v>0.4</v>
      </c>
      <c r="M360" s="2">
        <v>0.40000000000000013</v>
      </c>
      <c r="N360" s="2">
        <v>1</v>
      </c>
      <c r="O360" t="str">
        <v>No</v>
      </c>
      <c r="P360" s="1">
        <f>IF(O360="Yes",J360,ROUND(J360*(1+Model!$B$3),2))</f>
        <v>20.03</v>
      </c>
      <c r="Q360" s="2">
        <f>ROUND(P360/(K360*N360)-1,4)</f>
        <v>0.5117</v>
      </c>
      <c r="R360" t="str">
        <v/>
      </c>
      <c r="S360" t="str">
        <v>2026-10-01 10:41:27 UTC</v>
      </c>
      <c r="T360" t="str">
        <v>Local Line cache</v>
      </c>
      <c r="U360" t="str">
        <v>Review before publishing</v>
      </c>
    </row>
    <row r="361">
      <c r="A361">
        <v>805938</v>
      </c>
      <c r="B361" t="str">
        <v>Sunchokes</v>
      </c>
      <c r="C361" t="str">
        <v>Organically Grown Company</v>
      </c>
      <c r="D361">
        <v>526998</v>
      </c>
      <c r="E361" t="str">
        <v>1 lb</v>
      </c>
      <c r="F361" t="str">
        <v>Herd Share Members</v>
      </c>
      <c r="G361" t="str">
        <v>No</v>
      </c>
      <c r="H361" s="1">
        <v>241.08</v>
      </c>
      <c r="I361" s="1">
        <v>5.74</v>
      </c>
      <c r="J361" s="1">
        <v>5.74</v>
      </c>
      <c r="K361" s="1">
        <v>4.1</v>
      </c>
      <c r="L361" s="2">
        <v>0.4</v>
      </c>
      <c r="M361" s="2">
        <v>0.40000000000000013</v>
      </c>
      <c r="N361" s="2">
        <v>1</v>
      </c>
      <c r="O361" t="str">
        <v>No</v>
      </c>
      <c r="P361" s="1">
        <f>IF(O361="Yes",J361,ROUND(J361*(1+Model!$B$3),2))</f>
        <v>6.2</v>
      </c>
      <c r="Q361" s="2">
        <f>ROUND(P361/(K361*N361)-1,4)</f>
        <v>0.5122</v>
      </c>
      <c r="R361" t="str">
        <v/>
      </c>
      <c r="S361" t="str">
        <v>2026-10-01 10:41:27 UTC</v>
      </c>
      <c r="T361" t="str">
        <v>Local Line cache</v>
      </c>
      <c r="U361" t="str">
        <v>Review before publishing</v>
      </c>
    </row>
    <row r="362">
      <c r="A362">
        <v>805936</v>
      </c>
      <c r="B362" t="str">
        <v>Fresh Oregano</v>
      </c>
      <c r="C362" t="str">
        <v>Grazier's Garden</v>
      </c>
      <c r="D362">
        <v>526996</v>
      </c>
      <c r="E362" t="str">
        <v>Bunch</v>
      </c>
      <c r="F362" t="str">
        <v>Herd Share Members</v>
      </c>
      <c r="G362" t="str">
        <v>No</v>
      </c>
      <c r="H362" s="1">
        <v>238.95000000000002</v>
      </c>
      <c r="I362" s="1">
        <v>2.8</v>
      </c>
      <c r="J362" s="1">
        <v>2.8</v>
      </c>
      <c r="K362" s="1">
        <v>2</v>
      </c>
      <c r="L362" s="2">
        <v>0.4</v>
      </c>
      <c r="M362" s="2">
        <v>0.3999999999999999</v>
      </c>
      <c r="N362" s="2">
        <v>1</v>
      </c>
      <c r="O362" t="str">
        <v>No</v>
      </c>
      <c r="P362" s="1">
        <f>IF(O362="Yes",J362,ROUND(J362*(1+Model!$B$3),2))</f>
        <v>3.02</v>
      </c>
      <c r="Q362" s="2">
        <f>ROUND(P362/(K362*N362)-1,4)</f>
        <v>0.51</v>
      </c>
      <c r="R362" t="str">
        <v/>
      </c>
      <c r="S362" t="str">
        <v>2026-10-01 10:41:27 UTC</v>
      </c>
      <c r="T362" t="str">
        <v>Local Line cache</v>
      </c>
      <c r="U362" t="str">
        <v>Review before publishing</v>
      </c>
    </row>
    <row r="363">
      <c r="A363">
        <v>806138</v>
      </c>
      <c r="B363" t="str">
        <v>Salsa, Hot</v>
      </c>
      <c r="C363" t="str">
        <v>Sweet Creek</v>
      </c>
      <c r="D363">
        <v>527203</v>
      </c>
      <c r="E363" t="str">
        <v>16 oz</v>
      </c>
      <c r="F363" t="str">
        <v>Herd Share Members</v>
      </c>
      <c r="G363" t="str">
        <v>Yes</v>
      </c>
      <c r="H363" s="1">
        <v>238.28</v>
      </c>
      <c r="I363" s="1">
        <v>5.18</v>
      </c>
      <c r="J363" s="1">
        <v>5.18</v>
      </c>
      <c r="K363" s="1">
        <v>3.7</v>
      </c>
      <c r="L363" s="2">
        <v>0.4</v>
      </c>
      <c r="M363" s="2">
        <v>0.3999999999999999</v>
      </c>
      <c r="N363" s="2">
        <v>1</v>
      </c>
      <c r="O363" t="str">
        <v>No</v>
      </c>
      <c r="P363" s="1">
        <f>IF(O363="Yes",J363,ROUND(J363*(1+Model!$B$3),2))</f>
        <v>5.59</v>
      </c>
      <c r="Q363" s="2">
        <f>ROUND(P363/(K363*N363)-1,4)</f>
        <v>0.5108</v>
      </c>
      <c r="R363" t="str">
        <v/>
      </c>
      <c r="S363" t="str">
        <v>2026-10-01 10:41:27 UTC</v>
      </c>
      <c r="T363" t="str">
        <v>Local Line cache</v>
      </c>
      <c r="U363" t="str">
        <v>Review before publishing</v>
      </c>
    </row>
    <row r="364">
      <c r="A364">
        <v>1004983</v>
      </c>
      <c r="B364" t="str">
        <v>Jimmy Nardello Peppers</v>
      </c>
      <c r="C364" t="str">
        <v>Camas Swale Farm</v>
      </c>
      <c r="D364">
        <v>785191</v>
      </c>
      <c r="E364" t="str">
        <v>1 lb</v>
      </c>
      <c r="F364" t="str">
        <v>Herd Share Members</v>
      </c>
      <c r="G364" t="str">
        <v>No</v>
      </c>
      <c r="H364" s="1">
        <v>235.2</v>
      </c>
      <c r="I364" s="1">
        <v>8.4</v>
      </c>
      <c r="J364" s="1">
        <v>8.4</v>
      </c>
      <c r="K364" s="1">
        <v>6</v>
      </c>
      <c r="L364" s="2">
        <v>0.4</v>
      </c>
      <c r="M364" s="2">
        <v>0.40000000000000013</v>
      </c>
      <c r="N364" s="2">
        <v>1</v>
      </c>
      <c r="O364" t="str">
        <v>No</v>
      </c>
      <c r="P364" s="1">
        <f>IF(O364="Yes",J364,ROUND(J364*(1+Model!$B$3),2))</f>
        <v>9.07</v>
      </c>
      <c r="Q364" s="2">
        <f>ROUND(P364/(K364*N364)-1,4)</f>
        <v>0.5117</v>
      </c>
      <c r="R364" t="str">
        <v/>
      </c>
      <c r="S364" t="str">
        <v>2026-10-01 10:41:27 UTC</v>
      </c>
      <c r="T364" t="str">
        <v>Local Line cache</v>
      </c>
      <c r="U364" t="str">
        <v>Review before publishing</v>
      </c>
    </row>
    <row r="365">
      <c r="A365">
        <v>805701</v>
      </c>
      <c r="B365" t="str">
        <v>Korean Style Beef Ribs</v>
      </c>
      <c r="C365" t="str">
        <v>Deck Family Farm</v>
      </c>
      <c r="D365">
        <v>526754</v>
      </c>
      <c r="E365" t="str">
        <v>1.20 - 1.40 lbs</v>
      </c>
      <c r="F365" t="str">
        <v>Guest Basket</v>
      </c>
      <c r="G365" t="str">
        <v>No</v>
      </c>
      <c r="H365" s="1">
        <v>235.16000000000003</v>
      </c>
      <c r="I365" s="1">
        <v>22.74</v>
      </c>
      <c r="J365" s="1">
        <v>22.74</v>
      </c>
      <c r="K365" s="1">
        <v>13.72</v>
      </c>
      <c r="L365" s="2">
        <v>0.6574</v>
      </c>
      <c r="M365" s="2">
        <v>0.6574344023323613</v>
      </c>
      <c r="N365" s="2">
        <v>1</v>
      </c>
      <c r="O365" t="str">
        <v>No</v>
      </c>
      <c r="P365" s="1">
        <f>IF(O365="Yes",J365,ROUND(J365*(1+Model!$B$3),2))</f>
        <v>24.56</v>
      </c>
      <c r="Q365" s="2">
        <f>ROUND(P365/(K365*N365)-1,4)</f>
        <v>0.7901</v>
      </c>
      <c r="R365" t="str">
        <v/>
      </c>
      <c r="S365" t="str">
        <v>2026-10-01 10:41:27 UTC</v>
      </c>
      <c r="T365" t="str">
        <v>Local Line cache</v>
      </c>
      <c r="U365" t="str">
        <v>Review before publishing</v>
      </c>
    </row>
    <row r="366">
      <c r="A366">
        <v>813074</v>
      </c>
      <c r="B366" t="str">
        <v>Flank Steak</v>
      </c>
      <c r="C366" t="str">
        <v>Deck Family Farm</v>
      </c>
      <c r="D366">
        <v>535104</v>
      </c>
      <c r="E366" t="str">
        <v>1.10 - 1.40 lbs</v>
      </c>
      <c r="F366" t="str">
        <v>CSA Members</v>
      </c>
      <c r="G366" t="str">
        <v>No</v>
      </c>
      <c r="H366" s="1">
        <v>233.2</v>
      </c>
      <c r="I366" s="1">
        <v>29.15</v>
      </c>
      <c r="J366" s="1">
        <v>29.15</v>
      </c>
      <c r="K366" s="1">
        <v>17.59</v>
      </c>
      <c r="L366" s="2">
        <v>0.6574</v>
      </c>
      <c r="M366" s="2">
        <v>0.657191586128482</v>
      </c>
      <c r="N366" s="2">
        <v>1</v>
      </c>
      <c r="O366" t="str">
        <v>No</v>
      </c>
      <c r="P366" s="1">
        <f>IF(O366="Yes",J366,ROUND(J366*(1+Model!$B$3),2))</f>
        <v>31.48</v>
      </c>
      <c r="Q366" s="2">
        <f>ROUND(P366/(K366*N366)-1,4)</f>
        <v>0.7897</v>
      </c>
      <c r="R366" t="str">
        <v/>
      </c>
      <c r="S366" t="str">
        <v>2026-10-01 10:41:27 UTC</v>
      </c>
      <c r="T366" t="str">
        <v>Local Line cache</v>
      </c>
      <c r="U366" t="str">
        <v>Review before publishing</v>
      </c>
    </row>
    <row r="367">
      <c r="A367">
        <v>816242</v>
      </c>
      <c r="B367" t="str">
        <v>Baby Back Ribs</v>
      </c>
      <c r="C367" t="str">
        <v>Deck Family Farm</v>
      </c>
      <c r="D367">
        <v>538686</v>
      </c>
      <c r="E367" t="str">
        <v>0.90 - 1.50 lbs</v>
      </c>
      <c r="F367" t="str">
        <v>Guest Basket</v>
      </c>
      <c r="G367" t="str">
        <v>No</v>
      </c>
      <c r="H367" s="1">
        <v>232.56</v>
      </c>
      <c r="I367" s="1">
        <v>19.38</v>
      </c>
      <c r="J367" s="1">
        <v>19.38</v>
      </c>
      <c r="K367" s="1">
        <v>11.69</v>
      </c>
      <c r="L367" s="2">
        <v>0.6574</v>
      </c>
      <c r="M367" s="2">
        <v>0.6578272027373824</v>
      </c>
      <c r="N367" s="2">
        <v>1</v>
      </c>
      <c r="O367" t="str">
        <v>No</v>
      </c>
      <c r="P367" s="1">
        <f>IF(O367="Yes",J367,ROUND(J367*(1+Model!$B$3),2))</f>
        <v>20.93</v>
      </c>
      <c r="Q367" s="2">
        <f>ROUND(P367/(K367*N367)-1,4)</f>
        <v>0.7904</v>
      </c>
      <c r="R367" t="str">
        <v/>
      </c>
      <c r="S367" t="str">
        <v>2026-10-01 10:41:27 UTC</v>
      </c>
      <c r="T367" t="str">
        <v>Local Line cache</v>
      </c>
      <c r="U367" t="str">
        <v>Review before publishing</v>
      </c>
    </row>
    <row r="368">
      <c r="A368">
        <v>840823</v>
      </c>
      <c r="B368" t="str">
        <v>Bulk English Breakfast Sausage</v>
      </c>
      <c r="C368" t="str">
        <v>Deck Family Farm's Hyland Artisinal Meats</v>
      </c>
      <c r="D368">
        <v>568237</v>
      </c>
      <c r="E368" t="str">
        <v>12 oz</v>
      </c>
      <c r="F368" t="str">
        <v>Guest Basket</v>
      </c>
      <c r="G368" t="str">
        <v>No</v>
      </c>
      <c r="H368" s="1">
        <v>232.08</v>
      </c>
      <c r="I368" s="1">
        <v>14.8</v>
      </c>
      <c r="J368" s="1">
        <v>14.8</v>
      </c>
      <c r="K368" s="1">
        <v>8.93</v>
      </c>
      <c r="L368" s="2">
        <v>0.6574</v>
      </c>
      <c r="M368" s="2">
        <v>0.6573348264277716</v>
      </c>
      <c r="N368" s="2">
        <v>1</v>
      </c>
      <c r="O368" t="str">
        <v>No</v>
      </c>
      <c r="P368" s="1">
        <f>IF(O368="Yes",J368,ROUND(J368*(1+Model!$B$3),2))</f>
        <v>15.98</v>
      </c>
      <c r="Q368" s="2">
        <f>ROUND(P368/(K368*N368)-1,4)</f>
        <v>0.7895</v>
      </c>
      <c r="R368" t="str">
        <v/>
      </c>
      <c r="S368" t="str">
        <v>2026-10-01 10:41:27 UTC</v>
      </c>
      <c r="T368" t="str">
        <v>Local Line cache</v>
      </c>
      <c r="U368" t="str">
        <v>Review before publishing</v>
      </c>
    </row>
    <row r="369">
      <c r="A369">
        <v>824215</v>
      </c>
      <c r="B369" t="str">
        <v>Purple curly kale</v>
      </c>
      <c r="C369" t="str">
        <v>Camas Swale Farm</v>
      </c>
      <c r="D369">
        <v>547697</v>
      </c>
      <c r="E369" t="str">
        <v>ea</v>
      </c>
      <c r="F369" t="str">
        <v>Herd Share Members</v>
      </c>
      <c r="G369" t="str">
        <v>No</v>
      </c>
      <c r="H369" s="1">
        <v>229.6</v>
      </c>
      <c r="I369" s="1">
        <v>2.8</v>
      </c>
      <c r="J369" s="1">
        <v>2.8</v>
      </c>
      <c r="K369" s="1">
        <v>2</v>
      </c>
      <c r="L369" s="2">
        <v>0.4</v>
      </c>
      <c r="M369" s="2">
        <v>0.3999999999999999</v>
      </c>
      <c r="N369" s="2">
        <v>1</v>
      </c>
      <c r="O369" t="str">
        <v>No</v>
      </c>
      <c r="P369" s="1">
        <f>IF(O369="Yes",J369,ROUND(J369*(1+Model!$B$3),2))</f>
        <v>3.02</v>
      </c>
      <c r="Q369" s="2">
        <f>ROUND(P369/(K369*N369)-1,4)</f>
        <v>0.51</v>
      </c>
      <c r="R369" t="str">
        <v/>
      </c>
      <c r="S369" t="str">
        <v>2026-10-01 10:41:27 UTC</v>
      </c>
      <c r="T369" t="str">
        <v>Local Line cache</v>
      </c>
      <c r="U369" t="str">
        <v>Review before publishing</v>
      </c>
    </row>
    <row r="370">
      <c r="A370">
        <v>805873</v>
      </c>
      <c r="B370" t="str">
        <v>Butternut Squash</v>
      </c>
      <c r="C370" t="str">
        <v>Full Farm CSA</v>
      </c>
      <c r="D370">
        <v>526931</v>
      </c>
      <c r="E370" t="str">
        <v>3-4 lbs each</v>
      </c>
      <c r="F370" t="str">
        <v>Herd Share Members</v>
      </c>
      <c r="G370" t="str">
        <v>No</v>
      </c>
      <c r="H370" s="1">
        <v>229.52</v>
      </c>
      <c r="I370" s="1">
        <v>4.09</v>
      </c>
      <c r="J370" s="1">
        <v>4.09</v>
      </c>
      <c r="K370" s="1">
        <v>2.92</v>
      </c>
      <c r="L370" s="2">
        <v>0.4</v>
      </c>
      <c r="M370" s="2">
        <v>0.40068493150684925</v>
      </c>
      <c r="N370" s="2">
        <v>1</v>
      </c>
      <c r="O370" t="str">
        <v>No</v>
      </c>
      <c r="P370" s="1">
        <f>IF(O370="Yes",J370,ROUND(J370*(1+Model!$B$3),2))</f>
        <v>4.42</v>
      </c>
      <c r="Q370" s="2">
        <f>ROUND(P370/(K370*N370)-1,4)</f>
        <v>0.5137</v>
      </c>
      <c r="R370" t="str">
        <v/>
      </c>
      <c r="S370" t="str">
        <v>2026-10-01 10:41:27 UTC</v>
      </c>
      <c r="T370" t="str">
        <v>Local Line cache</v>
      </c>
      <c r="U370" t="str">
        <v>Review before publishing</v>
      </c>
    </row>
    <row r="371">
      <c r="A371">
        <v>806067</v>
      </c>
      <c r="B371" t="str">
        <v>Camas Pizza Blend</v>
      </c>
      <c r="C371" t="str">
        <v>Camas Country Mill</v>
      </c>
      <c r="D371">
        <v>527131</v>
      </c>
      <c r="E371" t="str">
        <v>4 lbs</v>
      </c>
      <c r="F371" t="str">
        <v>Herd Share Members</v>
      </c>
      <c r="G371" t="str">
        <v>Yes</v>
      </c>
      <c r="H371" s="1">
        <v>229.04000000000002</v>
      </c>
      <c r="I371" s="1">
        <v>15.33</v>
      </c>
      <c r="J371" s="1">
        <v>15.33</v>
      </c>
      <c r="K371" s="1">
        <v>10.95</v>
      </c>
      <c r="L371" s="2">
        <v>0.4</v>
      </c>
      <c r="M371" s="2">
        <v>0.40000000000000013</v>
      </c>
      <c r="N371" s="2">
        <v>1</v>
      </c>
      <c r="O371" t="str">
        <v>No</v>
      </c>
      <c r="P371" s="1">
        <f>IF(O371="Yes",J371,ROUND(J371*(1+Model!$B$3),2))</f>
        <v>16.56</v>
      </c>
      <c r="Q371" s="2">
        <f>ROUND(P371/(K371*N371)-1,4)</f>
        <v>0.5123</v>
      </c>
      <c r="R371" t="str">
        <v/>
      </c>
      <c r="S371" t="str">
        <v>2026-10-01 10:41:27 UTC</v>
      </c>
      <c r="T371" t="str">
        <v>Local Line cache</v>
      </c>
      <c r="U371" t="str">
        <v>Review before publishing</v>
      </c>
    </row>
    <row r="372">
      <c r="A372">
        <v>1128174</v>
      </c>
      <c r="B372" t="str">
        <v>Spinach (1/2 lb)</v>
      </c>
      <c r="C372" t="str">
        <v>Grazier's Garden</v>
      </c>
      <c r="D372">
        <v>961510</v>
      </c>
      <c r="E372" t="str">
        <v>bag</v>
      </c>
      <c r="F372" t="str">
        <v>Herd Share Members</v>
      </c>
      <c r="G372" t="str">
        <v>No</v>
      </c>
      <c r="H372" s="1">
        <v>228.76</v>
      </c>
      <c r="I372" s="1">
        <v>6.02</v>
      </c>
      <c r="J372" s="1">
        <v>6.02</v>
      </c>
      <c r="K372" s="1">
        <v>4.3</v>
      </c>
      <c r="L372" s="2">
        <v>0.4</v>
      </c>
      <c r="M372" s="2">
        <v>0.3999999999999999</v>
      </c>
      <c r="N372" s="2">
        <v>1</v>
      </c>
      <c r="O372" t="str">
        <v>No</v>
      </c>
      <c r="P372" s="1">
        <f>IF(O372="Yes",J372,ROUND(J372*(1+Model!$B$3),2))</f>
        <v>6.5</v>
      </c>
      <c r="Q372" s="2">
        <f>ROUND(P372/(K372*N372)-1,4)</f>
        <v>0.5116</v>
      </c>
      <c r="R372" t="str">
        <v/>
      </c>
      <c r="S372" t="str">
        <v>2026-10-01 10:41:27 UTC</v>
      </c>
      <c r="T372" t="str">
        <v>Local Line cache</v>
      </c>
      <c r="U372" t="str">
        <v>Review before publishing</v>
      </c>
    </row>
    <row r="373">
      <c r="A373">
        <v>1017975</v>
      </c>
      <c r="B373" t="str">
        <v>Bulk Carrots</v>
      </c>
      <c r="C373" t="str">
        <v>Grazier's Garden</v>
      </c>
      <c r="D373">
        <v>803425</v>
      </c>
      <c r="E373" t="str">
        <v>pound</v>
      </c>
      <c r="F373" t="str">
        <v>Herd Share Members</v>
      </c>
      <c r="G373" t="str">
        <v>No</v>
      </c>
      <c r="H373" s="1">
        <v>227.92000000000002</v>
      </c>
      <c r="I373" s="1">
        <v>3.08</v>
      </c>
      <c r="J373" s="1">
        <v>3.08</v>
      </c>
      <c r="K373" s="1">
        <v>2.2</v>
      </c>
      <c r="L373" s="2">
        <v>0.4</v>
      </c>
      <c r="M373" s="2">
        <v>0.3999999999999999</v>
      </c>
      <c r="N373" s="2">
        <v>1</v>
      </c>
      <c r="O373" t="str">
        <v>No</v>
      </c>
      <c r="P373" s="1">
        <f>IF(O373="Yes",J373,ROUND(J373*(1+Model!$B$3),2))</f>
        <v>3.33</v>
      </c>
      <c r="Q373" s="2">
        <f>ROUND(P373/(K373*N373)-1,4)</f>
        <v>0.5136</v>
      </c>
      <c r="R373" t="str">
        <v/>
      </c>
      <c r="S373" t="str">
        <v>2026-10-01 10:41:27 UTC</v>
      </c>
      <c r="T373" t="str">
        <v>Local Line cache</v>
      </c>
      <c r="U373" t="str">
        <v>Review before publishing</v>
      </c>
    </row>
    <row r="374">
      <c r="A374">
        <v>805682</v>
      </c>
      <c r="B374" t="str">
        <v>Polish Kielbasa</v>
      </c>
      <c r="C374" t="str">
        <v>Deck Family Farm</v>
      </c>
      <c r="D374">
        <v>526735</v>
      </c>
      <c r="E374" t="str">
        <v>12 oz</v>
      </c>
      <c r="F374" t="str">
        <v>Herd Share Members</v>
      </c>
      <c r="G374" t="str">
        <v>No</v>
      </c>
      <c r="H374" s="1">
        <v>227.57</v>
      </c>
      <c r="I374" s="1">
        <v>17.49</v>
      </c>
      <c r="J374" s="1">
        <v>17.49</v>
      </c>
      <c r="K374" s="1">
        <v>10.55</v>
      </c>
      <c r="L374" s="2">
        <v>0.6574</v>
      </c>
      <c r="M374" s="2">
        <v>0.6578199052132698</v>
      </c>
      <c r="N374" s="2">
        <v>1</v>
      </c>
      <c r="O374" t="str">
        <v>No</v>
      </c>
      <c r="P374" s="1">
        <f>IF(O374="Yes",J374,ROUND(J374*(1+Model!$B$3),2))</f>
        <v>18.89</v>
      </c>
      <c r="Q374" s="2">
        <f>ROUND(P374/(K374*N374)-1,4)</f>
        <v>0.7905</v>
      </c>
      <c r="R374" t="str">
        <v/>
      </c>
      <c r="S374" t="str">
        <v>2026-10-01 10:41:27 UTC</v>
      </c>
      <c r="T374" t="str">
        <v>Local Line cache</v>
      </c>
      <c r="U374" t="str">
        <v>Review before publishing</v>
      </c>
    </row>
    <row r="375">
      <c r="A375">
        <v>805941</v>
      </c>
      <c r="B375" t="str">
        <v>Sugar Snap Peas</v>
      </c>
      <c r="C375" t="str">
        <v>Little Wings</v>
      </c>
      <c r="D375">
        <v>527001</v>
      </c>
      <c r="E375" t="str">
        <v>1 lb</v>
      </c>
      <c r="F375" t="str">
        <v>Herd Share Members</v>
      </c>
      <c r="G375" t="str">
        <v>No</v>
      </c>
      <c r="H375" s="1">
        <v>227.5</v>
      </c>
      <c r="I375" s="1">
        <v>9.1</v>
      </c>
      <c r="J375" s="1">
        <v>9.1</v>
      </c>
      <c r="K375" s="1">
        <v>6.5</v>
      </c>
      <c r="L375" s="2">
        <v>0.4</v>
      </c>
      <c r="M375" s="2">
        <v>0.3999999999999999</v>
      </c>
      <c r="N375" s="2">
        <v>1</v>
      </c>
      <c r="O375" t="str">
        <v>No</v>
      </c>
      <c r="P375" s="1">
        <f>IF(O375="Yes",J375,ROUND(J375*(1+Model!$B$3),2))</f>
        <v>9.83</v>
      </c>
      <c r="Q375" s="2">
        <f>ROUND(P375/(K375*N375)-1,4)</f>
        <v>0.5123</v>
      </c>
      <c r="R375" t="str">
        <v/>
      </c>
      <c r="S375" t="str">
        <v>2026-10-01 10:41:27 UTC</v>
      </c>
      <c r="T375" t="str">
        <v>Local Line cache</v>
      </c>
      <c r="U375" t="str">
        <v>Review before publishing</v>
      </c>
    </row>
    <row r="376">
      <c r="A376">
        <v>806161</v>
      </c>
      <c r="B376" t="str">
        <v>Raw Honey, 1 pint</v>
      </c>
      <c r="C376" t="str">
        <v>Deck Family Farm</v>
      </c>
      <c r="D376">
        <v>527228</v>
      </c>
      <c r="E376" t="str">
        <v>1 pint</v>
      </c>
      <c r="F376" t="str">
        <v>CSA Members</v>
      </c>
      <c r="G376" t="str">
        <v>Yes</v>
      </c>
      <c r="H376" s="1">
        <v>222.7</v>
      </c>
      <c r="I376" s="1">
        <v>23.32</v>
      </c>
      <c r="J376" s="1">
        <v>23.32</v>
      </c>
      <c r="K376" s="1">
        <v>14.07</v>
      </c>
      <c r="L376" s="2">
        <v>0.6574</v>
      </c>
      <c r="M376" s="2">
        <v>0.6574271499644633</v>
      </c>
      <c r="N376" s="2">
        <v>1</v>
      </c>
      <c r="O376" t="str">
        <v>No</v>
      </c>
      <c r="P376" s="1">
        <f>IF(O376="Yes",J376,ROUND(J376*(1+Model!$B$3),2))</f>
        <v>25.19</v>
      </c>
      <c r="Q376" s="2">
        <f>ROUND(P376/(K376*N376)-1,4)</f>
        <v>0.7903</v>
      </c>
      <c r="R376" t="str">
        <v/>
      </c>
      <c r="S376" t="str">
        <v>2026-10-01 10:41:27 UTC</v>
      </c>
      <c r="T376" t="str">
        <v>Local Line cache</v>
      </c>
      <c r="U376" t="str">
        <v>Review before publishing</v>
      </c>
    </row>
    <row r="377">
      <c r="A377">
        <v>904032</v>
      </c>
      <c r="B377" t="str">
        <v>Green Seedless Table Grapes</v>
      </c>
      <c r="C377" t="str">
        <v>Small is Beautiful Farm</v>
      </c>
      <c r="D377">
        <v>647015</v>
      </c>
      <c r="E377" t="str">
        <v>pt</v>
      </c>
      <c r="F377" t="str">
        <v>Herd Share Members</v>
      </c>
      <c r="G377" t="str">
        <v>No</v>
      </c>
      <c r="H377" s="1">
        <v>220.5</v>
      </c>
      <c r="I377" s="1">
        <v>4.9</v>
      </c>
      <c r="J377" s="1">
        <v>4.9</v>
      </c>
      <c r="K377" s="1">
        <v>3.5</v>
      </c>
      <c r="L377" s="2">
        <v>0.4</v>
      </c>
      <c r="M377" s="2">
        <v>0.40000000000000013</v>
      </c>
      <c r="N377" s="2">
        <v>1</v>
      </c>
      <c r="O377" t="str">
        <v>No</v>
      </c>
      <c r="P377" s="1">
        <f>IF(O377="Yes",J377,ROUND(J377*(1+Model!$B$3),2))</f>
        <v>5.29</v>
      </c>
      <c r="Q377" s="2">
        <f>ROUND(P377/(K377*N377)-1,4)</f>
        <v>0.5114</v>
      </c>
      <c r="R377" t="str">
        <v/>
      </c>
      <c r="S377" t="str">
        <v>2026-10-01 10:41:27 UTC</v>
      </c>
      <c r="T377" t="str">
        <v>Local Line cache</v>
      </c>
      <c r="U377" t="str">
        <v>Review before publishing</v>
      </c>
    </row>
    <row r="378">
      <c r="A378">
        <v>936387</v>
      </c>
      <c r="B378" t="str">
        <v>Heidi of the Hills Cheese, 18 Month Aged,  5.9-6.9 oz</v>
      </c>
      <c r="C378" t="str">
        <v>Creamy Cow, LLC</v>
      </c>
      <c r="D378">
        <v>689800</v>
      </c>
      <c r="E378" t="str">
        <v>5.9-6.9 oz</v>
      </c>
      <c r="F378" t="str">
        <v>Herd Share Members</v>
      </c>
      <c r="G378" t="str">
        <v>No</v>
      </c>
      <c r="H378" s="1">
        <v>220.36</v>
      </c>
      <c r="I378" s="1">
        <v>15.74</v>
      </c>
      <c r="J378" s="1">
        <v>15.74</v>
      </c>
      <c r="K378" s="1">
        <v>11.24</v>
      </c>
      <c r="L378" s="2">
        <v>0.4</v>
      </c>
      <c r="M378" s="2">
        <v>0.4003558718861211</v>
      </c>
      <c r="N378" s="2">
        <v>1</v>
      </c>
      <c r="O378" t="str">
        <v>No</v>
      </c>
      <c r="P378" s="1">
        <f>IF(O378="Yes",J378,ROUND(J378*(1+Model!$B$3),2))</f>
        <v>17</v>
      </c>
      <c r="Q378" s="2">
        <f>ROUND(P378/(K378*N378)-1,4)</f>
        <v>0.5125</v>
      </c>
      <c r="R378" t="str">
        <v/>
      </c>
      <c r="S378" t="str">
        <v>2026-10-01 10:41:27 UTC</v>
      </c>
      <c r="T378" t="str">
        <v>Local Line cache</v>
      </c>
      <c r="U378" t="str">
        <v>Review before publishing</v>
      </c>
    </row>
    <row r="379">
      <c r="A379">
        <v>832792</v>
      </c>
      <c r="B379" t="str">
        <v>Pork Chop, Boneless</v>
      </c>
      <c r="C379" t="str">
        <v>Deck Family Farm</v>
      </c>
      <c r="D379">
        <v>558509</v>
      </c>
      <c r="E379" t="str">
        <v>1.20 - 1.50 lbs</v>
      </c>
      <c r="F379" t="str">
        <v>CSA Members</v>
      </c>
      <c r="G379" t="str">
        <v>Yes</v>
      </c>
      <c r="H379" s="1">
        <v>217.9</v>
      </c>
      <c r="I379" s="1">
        <v>21.79</v>
      </c>
      <c r="J379" s="1">
        <v>21.79</v>
      </c>
      <c r="K379" s="1">
        <v>13.15</v>
      </c>
      <c r="L379" s="2">
        <v>0.6574</v>
      </c>
      <c r="M379" s="2">
        <v>0.6570342205323192</v>
      </c>
      <c r="N379" s="2">
        <v>1</v>
      </c>
      <c r="O379" t="str">
        <v>No</v>
      </c>
      <c r="P379" s="1">
        <f>IF(O379="Yes",J379,ROUND(J379*(1+Model!$B$3),2))</f>
        <v>23.53</v>
      </c>
      <c r="Q379" s="2">
        <f>ROUND(P379/(K379*N379)-1,4)</f>
        <v>0.7894</v>
      </c>
      <c r="R379" t="str">
        <v/>
      </c>
      <c r="S379" t="str">
        <v>2026-10-01T16:20:39.949Z</v>
      </c>
      <c r="T379" t="str">
        <v>Live GET verified</v>
      </c>
      <c r="U379" t="str">
        <v>Review before publishing</v>
      </c>
    </row>
    <row r="380">
      <c r="A380">
        <v>958464</v>
      </c>
      <c r="B380" t="str">
        <v>Spinach  1/2 Lb.</v>
      </c>
      <c r="C380" t="str">
        <v>Little Wings</v>
      </c>
      <c r="D380">
        <v>718323</v>
      </c>
      <c r="E380" t="str">
        <v>each</v>
      </c>
      <c r="F380" t="str">
        <v>Herd Share Members</v>
      </c>
      <c r="G380" t="str">
        <v>No</v>
      </c>
      <c r="H380" s="1">
        <v>214.62</v>
      </c>
      <c r="I380" s="1">
        <v>5.46</v>
      </c>
      <c r="J380" s="1">
        <v>5.46</v>
      </c>
      <c r="K380" s="1">
        <v>3.9</v>
      </c>
      <c r="L380" s="2">
        <v>0.4</v>
      </c>
      <c r="M380" s="2">
        <v>0.40000000000000013</v>
      </c>
      <c r="N380" s="2">
        <v>1</v>
      </c>
      <c r="O380" t="str">
        <v>No</v>
      </c>
      <c r="P380" s="1">
        <f>IF(O380="Yes",J380,ROUND(J380*(1+Model!$B$3),2))</f>
        <v>5.9</v>
      </c>
      <c r="Q380" s="2">
        <f>ROUND(P380/(K380*N380)-1,4)</f>
        <v>0.5128</v>
      </c>
      <c r="R380" t="str">
        <v/>
      </c>
      <c r="S380" t="str">
        <v>2026-10-01 10:41:27 UTC</v>
      </c>
      <c r="T380" t="str">
        <v>Local Line cache</v>
      </c>
      <c r="U380" t="str">
        <v>Review before publishing</v>
      </c>
    </row>
    <row r="381">
      <c r="A381">
        <v>805679</v>
      </c>
      <c r="B381" t="str">
        <v>Chicken Part, Wings</v>
      </c>
      <c r="C381" t="str">
        <v>Deck Family Farm</v>
      </c>
      <c r="D381">
        <v>526732</v>
      </c>
      <c r="E381" t="str">
        <v>1.50 - 2.00</v>
      </c>
      <c r="F381" t="str">
        <v>Guest Basket</v>
      </c>
      <c r="G381" t="str">
        <v>Yes</v>
      </c>
      <c r="H381" s="1">
        <v>214.16000000000003</v>
      </c>
      <c r="I381" s="1">
        <v>18.84</v>
      </c>
      <c r="J381" s="1">
        <v>18.84</v>
      </c>
      <c r="K381" s="1">
        <v>11.37</v>
      </c>
      <c r="L381" s="2">
        <v>0.6574</v>
      </c>
      <c r="M381" s="2">
        <v>0.6569920844327177</v>
      </c>
      <c r="N381" s="2">
        <v>1</v>
      </c>
      <c r="O381" t="str">
        <v>No</v>
      </c>
      <c r="P381" s="1">
        <f>IF(O381="Yes",J381,ROUND(J381*(1+Model!$B$3),2))</f>
        <v>20.35</v>
      </c>
      <c r="Q381" s="2">
        <f>ROUND(P381/(K381*N381)-1,4)</f>
        <v>0.7898</v>
      </c>
      <c r="R381" t="str">
        <v/>
      </c>
      <c r="S381" t="str">
        <v>2026-10-01 10:41:27 UTC</v>
      </c>
      <c r="T381" t="str">
        <v>Local Line cache</v>
      </c>
      <c r="U381" t="str">
        <v>Review before publishing</v>
      </c>
    </row>
    <row r="382">
      <c r="A382">
        <v>805686</v>
      </c>
      <c r="B382" t="str">
        <v>Fresh Garlic Sausage Links</v>
      </c>
      <c r="C382" t="str">
        <v>Deck Family Farm</v>
      </c>
      <c r="D382">
        <v>526739</v>
      </c>
      <c r="E382" t="str">
        <v>12 oz</v>
      </c>
      <c r="F382" t="str">
        <v>CSA Members</v>
      </c>
      <c r="G382" t="str">
        <v>Yes</v>
      </c>
      <c r="H382" s="1">
        <v>209.88</v>
      </c>
      <c r="I382" s="1">
        <v>17.49</v>
      </c>
      <c r="J382" s="1">
        <v>17.49</v>
      </c>
      <c r="K382" s="1">
        <v>10.55</v>
      </c>
      <c r="L382" s="2">
        <v>0.6574</v>
      </c>
      <c r="M382" s="2">
        <v>0.6578199052132698</v>
      </c>
      <c r="N382" s="2">
        <v>1</v>
      </c>
      <c r="O382" t="str">
        <v>No</v>
      </c>
      <c r="P382" s="1">
        <f>IF(O382="Yes",J382,ROUND(J382*(1+Model!$B$3),2))</f>
        <v>18.89</v>
      </c>
      <c r="Q382" s="2">
        <f>ROUND(P382/(K382*N382)-1,4)</f>
        <v>0.7905</v>
      </c>
      <c r="R382" t="str">
        <v/>
      </c>
      <c r="S382" t="str">
        <v>2026-10-01 10:41:27 UTC</v>
      </c>
      <c r="T382" t="str">
        <v>Local Line cache</v>
      </c>
      <c r="U382" t="str">
        <v>Review before publishing</v>
      </c>
    </row>
    <row r="383">
      <c r="A383">
        <v>894281</v>
      </c>
      <c r="B383" t="str">
        <v>Beef Short Rib</v>
      </c>
      <c r="C383" t="str">
        <v>Deck Family Farm</v>
      </c>
      <c r="D383">
        <v>634544</v>
      </c>
      <c r="E383" t="str">
        <v>1.30 - 2.10 lbs</v>
      </c>
      <c r="F383" t="str">
        <v>Guest Basket</v>
      </c>
      <c r="G383" t="str">
        <v>Yes</v>
      </c>
      <c r="H383" s="1">
        <v>208.10999999999999</v>
      </c>
      <c r="I383" s="1">
        <v>29.73</v>
      </c>
      <c r="J383" s="1">
        <v>29.73</v>
      </c>
      <c r="K383" s="1">
        <v>17.94</v>
      </c>
      <c r="L383" s="2">
        <v>0.6574</v>
      </c>
      <c r="M383" s="2">
        <v>0.6571906354515049</v>
      </c>
      <c r="N383" s="2">
        <v>1</v>
      </c>
      <c r="O383" t="str">
        <v>No</v>
      </c>
      <c r="P383" s="1">
        <f>IF(O383="Yes",J383,ROUND(J383*(1+Model!$B$3),2))</f>
        <v>32.11</v>
      </c>
      <c r="Q383" s="2">
        <f>ROUND(P383/(K383*N383)-1,4)</f>
        <v>0.7899</v>
      </c>
      <c r="R383" t="str">
        <v/>
      </c>
      <c r="S383" t="str">
        <v>2026-10-01 10:41:27 UTC</v>
      </c>
      <c r="T383" t="str">
        <v>Local Line cache</v>
      </c>
      <c r="U383" t="str">
        <v>Review before publishing</v>
      </c>
    </row>
    <row r="384">
      <c r="A384">
        <v>913652</v>
      </c>
      <c r="B384" t="str">
        <v>Bulk Farm Made Chorizo Sausage</v>
      </c>
      <c r="C384" t="str">
        <v>Deck Family Farm's Hyland Artisinal Meats</v>
      </c>
      <c r="D384">
        <v>659188</v>
      </c>
      <c r="E384" t="str">
        <v>12 oz</v>
      </c>
      <c r="F384" t="str">
        <v>CSA Members</v>
      </c>
      <c r="G384" t="str">
        <v>Yes</v>
      </c>
      <c r="H384" s="1">
        <v>207.2</v>
      </c>
      <c r="I384" s="1">
        <v>16.14</v>
      </c>
      <c r="J384" s="1">
        <v>16.14</v>
      </c>
      <c r="K384" s="1">
        <v>9.74</v>
      </c>
      <c r="L384" s="2">
        <v>0.6574</v>
      </c>
      <c r="M384" s="2">
        <v>0.6570841889117043</v>
      </c>
      <c r="N384" s="2">
        <v>1</v>
      </c>
      <c r="O384" t="str">
        <v>No</v>
      </c>
      <c r="P384" s="1">
        <f>IF(O384="Yes",J384,ROUND(J384*(1+Model!$B$3),2))</f>
        <v>17.43</v>
      </c>
      <c r="Q384" s="2">
        <f>ROUND(P384/(K384*N384)-1,4)</f>
        <v>0.7895</v>
      </c>
      <c r="R384" t="str">
        <v/>
      </c>
      <c r="S384" t="str">
        <v>2026-10-01 10:41:27 UTC</v>
      </c>
      <c r="T384" t="str">
        <v>Local Line cache</v>
      </c>
      <c r="U384" t="str">
        <v>Review before publishing</v>
      </c>
    </row>
    <row r="385">
      <c r="A385">
        <v>953035</v>
      </c>
      <c r="B385" t="str">
        <v>Cornish Roasting Chicken, Large</v>
      </c>
      <c r="C385" t="str">
        <v>Deck Family Farm</v>
      </c>
      <c r="D385">
        <v>710619</v>
      </c>
      <c r="E385" t="str">
        <v>Large, 4.21 - 4.99 lbs</v>
      </c>
      <c r="F385" t="str">
        <v>Guest Basket</v>
      </c>
      <c r="G385" t="str">
        <v>No</v>
      </c>
      <c r="H385" s="1">
        <v>206.91</v>
      </c>
      <c r="I385" s="1">
        <v>35.07</v>
      </c>
      <c r="J385" s="1">
        <v>31.56</v>
      </c>
      <c r="K385" s="1">
        <v>21.16</v>
      </c>
      <c r="L385" s="2">
        <v>0.6574</v>
      </c>
      <c r="M385" s="2">
        <v>0.4914933837429112</v>
      </c>
      <c r="N385" s="2">
        <v>1</v>
      </c>
      <c r="O385" t="str">
        <v>No</v>
      </c>
      <c r="P385" s="1">
        <f>IF(O385="Yes",J385,ROUND(J385*(1+Model!$B$3),2))</f>
        <v>34.08</v>
      </c>
      <c r="Q385" s="2">
        <f>ROUND(P385/(K385*N385)-1,4)</f>
        <v>0.6106</v>
      </c>
      <c r="R385" t="str">
        <v>Review</v>
      </c>
      <c r="S385" t="str">
        <v>2026-10-01 10:41:27 UTC</v>
      </c>
      <c r="T385" t="str">
        <v>Local Line cache</v>
      </c>
      <c r="U385" t="str">
        <v>Review local/Local Line price difference before publishing</v>
      </c>
    </row>
    <row r="386">
      <c r="A386">
        <v>1004516</v>
      </c>
      <c r="B386" t="str">
        <v>Gogo Gouda Cheese, 4 Month Aged, 4.8-5.8 oz</v>
      </c>
      <c r="C386" t="str">
        <v>Creamy Cow, LLC</v>
      </c>
      <c r="D386">
        <v>784551</v>
      </c>
      <c r="E386" t="str">
        <v>4.8-5.8oz</v>
      </c>
      <c r="F386" t="str">
        <v>Herd Share Members</v>
      </c>
      <c r="G386" t="str">
        <v>No</v>
      </c>
      <c r="H386" s="1">
        <v>206.32999999999998</v>
      </c>
      <c r="I386" s="1">
        <v>12.57</v>
      </c>
      <c r="J386" s="1">
        <v>12.57</v>
      </c>
      <c r="K386" s="1">
        <v>8.98</v>
      </c>
      <c r="L386" s="2">
        <v>0.4</v>
      </c>
      <c r="M386" s="2">
        <v>0.3997772828507795</v>
      </c>
      <c r="N386" s="2">
        <v>1</v>
      </c>
      <c r="O386" t="str">
        <v>No</v>
      </c>
      <c r="P386" s="1">
        <f>IF(O386="Yes",J386,ROUND(J386*(1+Model!$B$3),2))</f>
        <v>13.58</v>
      </c>
      <c r="Q386" s="2">
        <f>ROUND(P386/(K386*N386)-1,4)</f>
        <v>0.5122</v>
      </c>
      <c r="R386" t="str">
        <v/>
      </c>
      <c r="S386" t="str">
        <v>2026-10-01 10:41:27 UTC</v>
      </c>
      <c r="T386" t="str">
        <v>Local Line cache</v>
      </c>
      <c r="U386" t="str">
        <v>Review before publishing</v>
      </c>
    </row>
    <row r="387">
      <c r="A387">
        <v>805691</v>
      </c>
      <c r="B387" t="str">
        <v>Ground Pork</v>
      </c>
      <c r="C387" t="str">
        <v>Deck Family Farm</v>
      </c>
      <c r="D387">
        <v>526744</v>
      </c>
      <c r="E387" t="str">
        <v>1.00 lbs</v>
      </c>
      <c r="F387" t="str">
        <v>Guest Basket</v>
      </c>
      <c r="G387" t="str">
        <v>Yes</v>
      </c>
      <c r="H387" s="1">
        <v>202.93</v>
      </c>
      <c r="I387" s="1">
        <v>8.61</v>
      </c>
      <c r="J387" s="1">
        <v>8.61</v>
      </c>
      <c r="K387" s="1">
        <v>6.49</v>
      </c>
      <c r="L387" s="2">
        <v>0.6574</v>
      </c>
      <c r="M387" s="2">
        <v>0.32665639445300454</v>
      </c>
      <c r="N387" s="2">
        <v>0.8</v>
      </c>
      <c r="O387" t="str">
        <v>No</v>
      </c>
      <c r="P387" s="1">
        <f>IF(O387="Yes",J387,ROUND(J387*(1+Model!$B$3),2))</f>
        <v>9.3</v>
      </c>
      <c r="Q387" s="2">
        <f>ROUND(P387/(K387*N387)-1,4)</f>
        <v>0.7912</v>
      </c>
      <c r="R387" t="str">
        <v/>
      </c>
      <c r="S387" t="str">
        <v>2026-10-01T16:20:40.644Z</v>
      </c>
      <c r="T387" t="str">
        <v>Live GET verified</v>
      </c>
      <c r="U387" t="str">
        <v>Retain existing sale discount</v>
      </c>
    </row>
    <row r="388">
      <c r="A388">
        <v>805721</v>
      </c>
      <c r="B388" t="str">
        <v>Pepperoni stick</v>
      </c>
      <c r="C388" t="str">
        <v>Deck Family Farm</v>
      </c>
      <c r="D388">
        <v>526775</v>
      </c>
      <c r="E388" t="str">
        <v>6 oz</v>
      </c>
      <c r="F388" t="str">
        <v>CSA Members</v>
      </c>
      <c r="G388" t="str">
        <v>No</v>
      </c>
      <c r="H388" s="1">
        <v>201.89999999999998</v>
      </c>
      <c r="I388" s="1">
        <v>17.93</v>
      </c>
      <c r="J388" s="1">
        <v>17.93</v>
      </c>
      <c r="K388" s="1">
        <v>10.82</v>
      </c>
      <c r="L388" s="2">
        <v>0.6574</v>
      </c>
      <c r="M388" s="2">
        <v>0.6571164510166358</v>
      </c>
      <c r="N388" s="2">
        <v>1</v>
      </c>
      <c r="O388" t="str">
        <v>No</v>
      </c>
      <c r="P388" s="1">
        <f>IF(O388="Yes",J388,ROUND(J388*(1+Model!$B$3),2))</f>
        <v>19.36</v>
      </c>
      <c r="Q388" s="2">
        <f>ROUND(P388/(K388*N388)-1,4)</f>
        <v>0.7893</v>
      </c>
      <c r="R388" t="str">
        <v/>
      </c>
      <c r="S388" t="str">
        <v>2026-10-01 10:41:27 UTC</v>
      </c>
      <c r="T388" t="str">
        <v>Local Line cache</v>
      </c>
      <c r="U388" t="str">
        <v>Review before publishing</v>
      </c>
    </row>
    <row r="389">
      <c r="A389">
        <v>805932</v>
      </c>
      <c r="B389" t="str">
        <v>Shallots</v>
      </c>
      <c r="C389" t="str">
        <v>Red Tail Growers</v>
      </c>
      <c r="D389">
        <v>526992</v>
      </c>
      <c r="E389" t="str">
        <v>1 lb</v>
      </c>
      <c r="F389" t="str">
        <v>Herd Share Members</v>
      </c>
      <c r="G389" t="str">
        <v>No</v>
      </c>
      <c r="H389" s="1">
        <v>201.60000000000002</v>
      </c>
      <c r="I389" s="1">
        <v>5.6</v>
      </c>
      <c r="J389" s="1">
        <v>5.6</v>
      </c>
      <c r="K389" s="1">
        <v>4</v>
      </c>
      <c r="L389" s="2">
        <v>0.4</v>
      </c>
      <c r="M389" s="2">
        <v>0.3999999999999999</v>
      </c>
      <c r="N389" s="2">
        <v>1</v>
      </c>
      <c r="O389" t="str">
        <v>No</v>
      </c>
      <c r="P389" s="1">
        <f>IF(O389="Yes",J389,ROUND(J389*(1+Model!$B$3),2))</f>
        <v>6.05</v>
      </c>
      <c r="Q389" s="2">
        <f>ROUND(P389/(K389*N389)-1,4)</f>
        <v>0.5125</v>
      </c>
      <c r="R389" t="str">
        <v/>
      </c>
      <c r="S389" t="str">
        <v>2026-10-01 10:41:27 UTC</v>
      </c>
      <c r="T389" t="str">
        <v>Local Line cache</v>
      </c>
      <c r="U389" t="str">
        <v>Review before publishing</v>
      </c>
    </row>
    <row r="390">
      <c r="A390">
        <v>919071</v>
      </c>
      <c r="B390" t="str">
        <v>Brazil Cerrado Miniero - Dark Roast Ground Coffee</v>
      </c>
      <c r="C390" t="str">
        <v>Radiant Coffee Roasters</v>
      </c>
      <c r="D390">
        <v>664925</v>
      </c>
      <c r="E390" t="str">
        <v>12 oz</v>
      </c>
      <c r="F390" t="str">
        <v>Herd Share Members</v>
      </c>
      <c r="G390" t="str">
        <v>No</v>
      </c>
      <c r="H390" s="1">
        <v>201.6</v>
      </c>
      <c r="I390" s="1">
        <v>16.8</v>
      </c>
      <c r="J390" s="1">
        <v>16.8</v>
      </c>
      <c r="K390" s="1">
        <v>12</v>
      </c>
      <c r="L390" s="2">
        <v>0.4</v>
      </c>
      <c r="M390" s="2">
        <v>0.40000000000000013</v>
      </c>
      <c r="N390" s="2">
        <v>1</v>
      </c>
      <c r="O390" t="str">
        <v>No</v>
      </c>
      <c r="P390" s="1">
        <f>IF(O390="Yes",J390,ROUND(J390*(1+Model!$B$3),2))</f>
        <v>18.14</v>
      </c>
      <c r="Q390" s="2">
        <f>ROUND(P390/(K390*N390)-1,4)</f>
        <v>0.5117</v>
      </c>
      <c r="R390" t="str">
        <v/>
      </c>
      <c r="S390" t="str">
        <v>2026-09-07 10:42:10 UTC</v>
      </c>
      <c r="T390" t="str">
        <v>Local Line cache</v>
      </c>
      <c r="U390" t="str">
        <v>Review before publishing</v>
      </c>
    </row>
    <row r="391">
      <c r="A391">
        <v>1016432</v>
      </c>
      <c r="B391" t="str">
        <v>#2 Juicing Carrots</v>
      </c>
      <c r="C391" t="str">
        <v>Full Farm CSA</v>
      </c>
      <c r="D391">
        <v>801261</v>
      </c>
      <c r="E391" t="str">
        <v>pound</v>
      </c>
      <c r="F391" t="str">
        <v>Herd Share Members</v>
      </c>
      <c r="G391" t="str">
        <v>Yes</v>
      </c>
      <c r="H391" s="1">
        <v>200.89999999999998</v>
      </c>
      <c r="I391" s="1">
        <v>1.4</v>
      </c>
      <c r="J391" s="1">
        <v>1.4</v>
      </c>
      <c r="K391" s="1">
        <v>1</v>
      </c>
      <c r="L391" s="2">
        <v>0.4</v>
      </c>
      <c r="M391" s="2">
        <v>0.3999999999999999</v>
      </c>
      <c r="N391" s="2">
        <v>1</v>
      </c>
      <c r="O391" t="str">
        <v>No</v>
      </c>
      <c r="P391" s="1">
        <f>IF(O391="Yes",J391,ROUND(J391*(1+Model!$B$3),2))</f>
        <v>1.51</v>
      </c>
      <c r="Q391" s="2">
        <f>ROUND(P391/(K391*N391)-1,4)</f>
        <v>0.51</v>
      </c>
      <c r="R391" t="str">
        <v/>
      </c>
      <c r="S391" t="str">
        <v>2026-10-01 10:41:27 UTC</v>
      </c>
      <c r="T391" t="str">
        <v>Local Line cache</v>
      </c>
      <c r="U391" t="str">
        <v>Review before publishing</v>
      </c>
    </row>
    <row r="392">
      <c r="A392">
        <v>806030</v>
      </c>
      <c r="B392" t="str">
        <v>Gluten Free Brownie Bite with Chocolate Chips</v>
      </c>
      <c r="C392" t="str">
        <v>Elegant Elephant Baking Co.</v>
      </c>
      <c r="D392">
        <v>527092</v>
      </c>
      <c r="E392" t="str">
        <v>each</v>
      </c>
      <c r="F392" t="str">
        <v>Herd Share Members</v>
      </c>
      <c r="G392" t="str">
        <v>Yes</v>
      </c>
      <c r="H392" s="1">
        <v>199.5</v>
      </c>
      <c r="I392" s="1">
        <v>3.5</v>
      </c>
      <c r="J392" s="1">
        <v>3.5</v>
      </c>
      <c r="K392" s="1">
        <v>2.5</v>
      </c>
      <c r="L392" s="2">
        <v>0.4</v>
      </c>
      <c r="M392" s="2">
        <v>0.3999999999999999</v>
      </c>
      <c r="N392" s="2">
        <v>1</v>
      </c>
      <c r="O392" t="str">
        <v>No</v>
      </c>
      <c r="P392" s="1">
        <f>IF(O392="Yes",J392,ROUND(J392*(1+Model!$B$3),2))</f>
        <v>3.78</v>
      </c>
      <c r="Q392" s="2">
        <f>ROUND(P392/(K392*N392)-1,4)</f>
        <v>0.512</v>
      </c>
      <c r="R392" t="str">
        <v/>
      </c>
      <c r="S392" t="str">
        <v>2026-10-01 10:41:27 UTC</v>
      </c>
      <c r="T392" t="str">
        <v>Local Line cache</v>
      </c>
      <c r="U392" t="str">
        <v>Review before publishing</v>
      </c>
    </row>
    <row r="393">
      <c r="A393">
        <v>940995</v>
      </c>
      <c r="B393" t="str">
        <v>Pork Shoulder Roast, Large</v>
      </c>
      <c r="C393" t="str">
        <v>Deck Family Farm</v>
      </c>
      <c r="D393">
        <v>694991</v>
      </c>
      <c r="E393" t="str">
        <v>Large, 2.80 - 3.50 lbs</v>
      </c>
      <c r="F393" t="str">
        <v>Guest Basket</v>
      </c>
      <c r="G393" t="str">
        <v>Yes</v>
      </c>
      <c r="H393" s="1">
        <v>199.41</v>
      </c>
      <c r="I393" s="1">
        <v>50.87</v>
      </c>
      <c r="J393" s="1">
        <v>50.87</v>
      </c>
      <c r="K393" s="1">
        <v>30.69</v>
      </c>
      <c r="L393" s="2">
        <v>0.6574</v>
      </c>
      <c r="M393" s="2">
        <v>0.6575431736722057</v>
      </c>
      <c r="N393" s="2">
        <v>1</v>
      </c>
      <c r="O393" t="str">
        <v>No</v>
      </c>
      <c r="P393" s="1">
        <f>IF(O393="Yes",J393,ROUND(J393*(1+Model!$B$3),2))</f>
        <v>54.94</v>
      </c>
      <c r="Q393" s="2">
        <f>ROUND(P393/(K393*N393)-1,4)</f>
        <v>0.7902</v>
      </c>
      <c r="R393" t="str">
        <v/>
      </c>
      <c r="S393" t="str">
        <v>2026-10-01T16:20:40.247Z</v>
      </c>
      <c r="T393" t="str">
        <v>Live GET verified</v>
      </c>
      <c r="U393" t="str">
        <v>Review before publishing</v>
      </c>
    </row>
    <row r="394">
      <c r="A394">
        <v>812618</v>
      </c>
      <c r="B394" t="str">
        <v>Fresh Red Onion</v>
      </c>
      <c r="C394" t="str">
        <v>Camas Swale Farm</v>
      </c>
      <c r="D394">
        <v>534486</v>
      </c>
      <c r="E394" t="str">
        <v>pound</v>
      </c>
      <c r="F394" t="str">
        <v>Herd Share Members</v>
      </c>
      <c r="G394" t="str">
        <v>No</v>
      </c>
      <c r="H394" s="1">
        <v>199.36</v>
      </c>
      <c r="I394" s="1">
        <v>2.24</v>
      </c>
      <c r="J394" s="1">
        <v>2.24</v>
      </c>
      <c r="K394" s="1">
        <v>1.6</v>
      </c>
      <c r="L394" s="2">
        <v>0.4</v>
      </c>
      <c r="M394" s="2">
        <v>0.40000000000000013</v>
      </c>
      <c r="N394" s="2">
        <v>1</v>
      </c>
      <c r="O394" t="str">
        <v>No</v>
      </c>
      <c r="P394" s="1">
        <f>IF(O394="Yes",J394,ROUND(J394*(1+Model!$B$3),2))</f>
        <v>2.42</v>
      </c>
      <c r="Q394" s="2">
        <f>ROUND(P394/(K394*N394)-1,4)</f>
        <v>0.5125</v>
      </c>
      <c r="R394" t="str">
        <v/>
      </c>
      <c r="S394" t="str">
        <v>2026-10-01 10:41:27 UTC</v>
      </c>
      <c r="T394" t="str">
        <v>Local Line cache</v>
      </c>
      <c r="U394" t="str">
        <v>Review before publishing</v>
      </c>
    </row>
    <row r="395">
      <c r="A395">
        <v>805703</v>
      </c>
      <c r="B395" t="str">
        <v>Lamb Neck Slices</v>
      </c>
      <c r="C395" t="str">
        <v>Deck Family Farm</v>
      </c>
      <c r="D395">
        <v>526756</v>
      </c>
      <c r="E395" t="str">
        <v>1.10 - 1.50 lbs</v>
      </c>
      <c r="F395" t="str">
        <v>Herd Share Members</v>
      </c>
      <c r="G395" t="str">
        <v>No</v>
      </c>
      <c r="H395" s="1">
        <v>198.88</v>
      </c>
      <c r="I395" s="1">
        <v>18.08</v>
      </c>
      <c r="J395" s="1">
        <v>18.08</v>
      </c>
      <c r="K395" s="1">
        <v>10.91</v>
      </c>
      <c r="L395" s="2">
        <v>0.6574</v>
      </c>
      <c r="M395" s="2">
        <v>0.6571952337305222</v>
      </c>
      <c r="N395" s="2">
        <v>1</v>
      </c>
      <c r="O395" t="str">
        <v>No</v>
      </c>
      <c r="P395" s="1">
        <f>IF(O395="Yes",J395,ROUND(J395*(1+Model!$B$3),2))</f>
        <v>19.53</v>
      </c>
      <c r="Q395" s="2">
        <f>ROUND(P395/(K395*N395)-1,4)</f>
        <v>0.7901</v>
      </c>
      <c r="R395" t="str">
        <v/>
      </c>
      <c r="S395" t="str">
        <v>2026-10-01 10:41:27 UTC</v>
      </c>
      <c r="T395" t="str">
        <v>Local Line cache</v>
      </c>
      <c r="U395" t="str">
        <v>Review before publishing</v>
      </c>
    </row>
    <row r="396">
      <c r="A396">
        <v>929322</v>
      </c>
      <c r="B396" t="str">
        <v>Winter Carrots</v>
      </c>
      <c r="C396" t="str">
        <v>Small is Beautiful Farm</v>
      </c>
      <c r="D396">
        <v>677788</v>
      </c>
      <c r="E396" t="str">
        <v>2# bag</v>
      </c>
      <c r="F396" t="str">
        <v>CSA Members</v>
      </c>
      <c r="G396" t="str">
        <v>No</v>
      </c>
      <c r="H396" s="1">
        <v>196</v>
      </c>
      <c r="I396" s="1">
        <v>5.6</v>
      </c>
      <c r="J396" s="1">
        <v>5.6</v>
      </c>
      <c r="K396" s="1">
        <v>4</v>
      </c>
      <c r="L396" s="2">
        <v>0.4</v>
      </c>
      <c r="M396" s="2">
        <v>0.3999999999999999</v>
      </c>
      <c r="N396" s="2">
        <v>1</v>
      </c>
      <c r="O396" t="str">
        <v>No</v>
      </c>
      <c r="P396" s="1">
        <f>IF(O396="Yes",J396,ROUND(J396*(1+Model!$B$3),2))</f>
        <v>6.05</v>
      </c>
      <c r="Q396" s="2">
        <f>ROUND(P396/(K396*N396)-1,4)</f>
        <v>0.5125</v>
      </c>
      <c r="R396" t="str">
        <v/>
      </c>
      <c r="S396" t="str">
        <v>2026-10-01 10:41:27 UTC</v>
      </c>
      <c r="T396" t="str">
        <v>Local Line cache</v>
      </c>
      <c r="U396" t="str">
        <v>Review before publishing</v>
      </c>
    </row>
    <row r="397">
      <c r="A397">
        <v>976636</v>
      </c>
      <c r="B397" t="str">
        <v>Red Leaf Lettuce</v>
      </c>
      <c r="C397" t="str">
        <v>Red Tail Growers</v>
      </c>
      <c r="D397">
        <v>742475</v>
      </c>
      <c r="E397" t="str">
        <v>ea</v>
      </c>
      <c r="F397" t="str">
        <v>Herd Share Members</v>
      </c>
      <c r="G397" t="str">
        <v>Yes</v>
      </c>
      <c r="H397" s="1">
        <v>196</v>
      </c>
      <c r="I397" s="1">
        <v>2.8</v>
      </c>
      <c r="J397" s="1">
        <v>2.8</v>
      </c>
      <c r="K397" s="1">
        <v>2</v>
      </c>
      <c r="L397" s="2">
        <v>0.4</v>
      </c>
      <c r="M397" s="2">
        <v>0.3999999999999999</v>
      </c>
      <c r="N397" s="2">
        <v>1</v>
      </c>
      <c r="O397" t="str">
        <v>No</v>
      </c>
      <c r="P397" s="1">
        <f>IF(O397="Yes",J397,ROUND(J397*(1+Model!$B$3),2))</f>
        <v>3.02</v>
      </c>
      <c r="Q397" s="2">
        <f>ROUND(P397/(K397*N397)-1,4)</f>
        <v>0.51</v>
      </c>
      <c r="R397" t="str">
        <v/>
      </c>
      <c r="S397" t="str">
        <v>2026-10-01 10:41:27 UTC</v>
      </c>
      <c r="T397" t="str">
        <v>Local Line cache</v>
      </c>
      <c r="U397" t="str">
        <v>Review before publishing</v>
      </c>
    </row>
    <row r="398">
      <c r="A398">
        <v>805906</v>
      </c>
      <c r="B398" t="str">
        <v>Fresh Thyme</v>
      </c>
      <c r="C398" t="str">
        <v>Red Tail Growers</v>
      </c>
      <c r="D398">
        <v>526964</v>
      </c>
      <c r="E398" t="str">
        <v>each</v>
      </c>
      <c r="F398" t="str">
        <v>Herd Share Members</v>
      </c>
      <c r="G398" t="str">
        <v>Yes</v>
      </c>
      <c r="H398" s="1">
        <v>195.29999999999998</v>
      </c>
      <c r="I398" s="1">
        <v>2.8</v>
      </c>
      <c r="J398" s="1">
        <v>2.8</v>
      </c>
      <c r="K398" s="1">
        <v>2</v>
      </c>
      <c r="L398" s="2">
        <v>0.4</v>
      </c>
      <c r="M398" s="2">
        <v>0.3999999999999999</v>
      </c>
      <c r="N398" s="2">
        <v>1</v>
      </c>
      <c r="O398" t="str">
        <v>No</v>
      </c>
      <c r="P398" s="1">
        <f>IF(O398="Yes",J398,ROUND(J398*(1+Model!$B$3),2))</f>
        <v>3.02</v>
      </c>
      <c r="Q398" s="2">
        <f>ROUND(P398/(K398*N398)-1,4)</f>
        <v>0.51</v>
      </c>
      <c r="R398" t="str">
        <v/>
      </c>
      <c r="S398" t="str">
        <v>2026-10-01 10:41:27 UTC</v>
      </c>
      <c r="T398" t="str">
        <v>Local Line cache</v>
      </c>
      <c r="U398" t="str">
        <v>Review before publishing</v>
      </c>
    </row>
    <row r="399">
      <c r="A399">
        <v>806089</v>
      </c>
      <c r="B399" t="str">
        <v>Blueberry Fruit Spread</v>
      </c>
      <c r="C399" t="str">
        <v>Sweet Creek</v>
      </c>
      <c r="D399">
        <v>527153</v>
      </c>
      <c r="E399" t="str">
        <v>10 oz</v>
      </c>
      <c r="F399" t="str">
        <v>Herd Share Members</v>
      </c>
      <c r="G399" t="str">
        <v>Yes</v>
      </c>
      <c r="H399" s="1">
        <v>194.37</v>
      </c>
      <c r="I399" s="1">
        <v>6.27</v>
      </c>
      <c r="J399" s="1">
        <v>6.27</v>
      </c>
      <c r="K399" s="1">
        <v>4.48</v>
      </c>
      <c r="L399" s="2">
        <v>0.4</v>
      </c>
      <c r="M399" s="2">
        <v>0.3995535714285712</v>
      </c>
      <c r="N399" s="2">
        <v>1</v>
      </c>
      <c r="O399" t="str">
        <v>No</v>
      </c>
      <c r="P399" s="1">
        <f>IF(O399="Yes",J399,ROUND(J399*(1+Model!$B$3),2))</f>
        <v>6.77</v>
      </c>
      <c r="Q399" s="2">
        <f>ROUND(P399/(K399*N399)-1,4)</f>
        <v>0.5112</v>
      </c>
      <c r="R399" t="str">
        <v/>
      </c>
      <c r="S399" t="str">
        <v>2026-10-01 10:41:27 UTC</v>
      </c>
      <c r="T399" t="str">
        <v>Local Line cache</v>
      </c>
      <c r="U399" t="str">
        <v>Review before publishing</v>
      </c>
    </row>
    <row r="400">
      <c r="A400">
        <v>941000</v>
      </c>
      <c r="B400" t="str">
        <v>Raw Honey, 1 quart</v>
      </c>
      <c r="C400" t="str">
        <v>Deck Family Farm</v>
      </c>
      <c r="D400">
        <v>694996</v>
      </c>
      <c r="E400" t="str">
        <v>1 quart</v>
      </c>
      <c r="F400" t="str">
        <v>CSA Members</v>
      </c>
      <c r="G400" t="str">
        <v>Yes</v>
      </c>
      <c r="H400" s="1">
        <v>193.85</v>
      </c>
      <c r="I400" s="1">
        <v>42.61</v>
      </c>
      <c r="J400" s="1">
        <v>42.61</v>
      </c>
      <c r="K400" s="1">
        <v>25.71</v>
      </c>
      <c r="L400" s="2">
        <v>0.6574</v>
      </c>
      <c r="M400" s="2">
        <v>0.6573317775184753</v>
      </c>
      <c r="N400" s="2">
        <v>1</v>
      </c>
      <c r="O400" t="str">
        <v>No</v>
      </c>
      <c r="P400" s="1">
        <f>IF(O400="Yes",J400,ROUND(J400*(1+Model!$B$3),2))</f>
        <v>46.02</v>
      </c>
      <c r="Q400" s="2">
        <f>ROUND(P400/(K400*N400)-1,4)</f>
        <v>0.79</v>
      </c>
      <c r="R400" t="str">
        <v/>
      </c>
      <c r="S400" t="str">
        <v>2026-10-01 10:41:27 UTC</v>
      </c>
      <c r="T400" t="str">
        <v>Local Line cache</v>
      </c>
      <c r="U400" t="str">
        <v>Review before publishing</v>
      </c>
    </row>
    <row r="401">
      <c r="A401">
        <v>805940</v>
      </c>
      <c r="B401" t="str">
        <v>Pea Shoots</v>
      </c>
      <c r="C401" t="str">
        <v>Little Wings</v>
      </c>
      <c r="D401">
        <v>527000</v>
      </c>
      <c r="E401" t="str">
        <v>4 oz</v>
      </c>
      <c r="F401" t="str">
        <v>Herd Share Members</v>
      </c>
      <c r="G401" t="str">
        <v>No</v>
      </c>
      <c r="H401" s="1">
        <v>193.20000000000002</v>
      </c>
      <c r="I401" s="1">
        <v>4.55</v>
      </c>
      <c r="J401" s="1">
        <v>4.55</v>
      </c>
      <c r="K401" s="1">
        <v>3.25</v>
      </c>
      <c r="L401" s="2">
        <v>0.4</v>
      </c>
      <c r="M401" s="2">
        <v>0.3999999999999999</v>
      </c>
      <c r="N401" s="2">
        <v>1</v>
      </c>
      <c r="O401" t="str">
        <v>No</v>
      </c>
      <c r="P401" s="1">
        <f>IF(O401="Yes",J401,ROUND(J401*(1+Model!$B$3),2))</f>
        <v>4.91</v>
      </c>
      <c r="Q401" s="2">
        <f>ROUND(P401/(K401*N401)-1,4)</f>
        <v>0.5108</v>
      </c>
      <c r="R401" t="str">
        <v/>
      </c>
      <c r="S401" t="str">
        <v>2026-10-01 10:41:27 UTC</v>
      </c>
      <c r="T401" t="str">
        <v>Local Line cache</v>
      </c>
      <c r="U401" t="str">
        <v>Review before publishing</v>
      </c>
    </row>
    <row r="402">
      <c r="A402">
        <v>987329</v>
      </c>
      <c r="B402" t="str">
        <v>Cauliflower</v>
      </c>
      <c r="C402" t="str">
        <v>Camas Swale Farm</v>
      </c>
      <c r="D402">
        <v>758110</v>
      </c>
      <c r="E402" t="str">
        <v>ea</v>
      </c>
      <c r="F402" t="str">
        <v>Herd Share Members</v>
      </c>
      <c r="G402" t="str">
        <v>No</v>
      </c>
      <c r="H402" s="1">
        <v>189</v>
      </c>
      <c r="I402" s="1">
        <v>7</v>
      </c>
      <c r="J402" s="1">
        <v>7</v>
      </c>
      <c r="K402" s="1">
        <v>5</v>
      </c>
      <c r="L402" s="2">
        <v>0.4</v>
      </c>
      <c r="M402" s="2">
        <v>0.3999999999999999</v>
      </c>
      <c r="N402" s="2">
        <v>1</v>
      </c>
      <c r="O402" t="str">
        <v>No</v>
      </c>
      <c r="P402" s="1">
        <f>IF(O402="Yes",J402,ROUND(J402*(1+Model!$B$3),2))</f>
        <v>7.56</v>
      </c>
      <c r="Q402" s="2">
        <f>ROUND(P402/(K402*N402)-1,4)</f>
        <v>0.512</v>
      </c>
      <c r="R402" t="str">
        <v/>
      </c>
      <c r="S402" t="str">
        <v>2026-10-01 10:41:27 UTC</v>
      </c>
      <c r="T402" t="str">
        <v>Local Line cache</v>
      </c>
      <c r="U402" t="str">
        <v>Review before publishing</v>
      </c>
    </row>
    <row r="403">
      <c r="A403">
        <v>900158</v>
      </c>
      <c r="B403" t="str">
        <v>Organic Blue Cornmeal</v>
      </c>
      <c r="C403" t="str">
        <v>Camas Country Mill</v>
      </c>
      <c r="D403">
        <v>642174</v>
      </c>
      <c r="E403" t="str">
        <v>3 lb bag</v>
      </c>
      <c r="F403" t="str">
        <v>Herd Share Members</v>
      </c>
      <c r="G403" t="str">
        <v>Yes</v>
      </c>
      <c r="H403" s="1">
        <v>188.72</v>
      </c>
      <c r="I403" s="1">
        <v>14.56</v>
      </c>
      <c r="J403" s="1">
        <v>14.56</v>
      </c>
      <c r="K403" s="1">
        <v>10.4</v>
      </c>
      <c r="L403" s="2">
        <v>0.4</v>
      </c>
      <c r="M403" s="2">
        <v>0.3999999999999999</v>
      </c>
      <c r="N403" s="2">
        <v>1</v>
      </c>
      <c r="O403" t="str">
        <v>No</v>
      </c>
      <c r="P403" s="1">
        <f>IF(O403="Yes",J403,ROUND(J403*(1+Model!$B$3),2))</f>
        <v>15.72</v>
      </c>
      <c r="Q403" s="2">
        <f>ROUND(P403/(K403*N403)-1,4)</f>
        <v>0.5115</v>
      </c>
      <c r="R403" t="str">
        <v/>
      </c>
      <c r="S403" t="str">
        <v>2026-10-01 10:41:27 UTC</v>
      </c>
      <c r="T403" t="str">
        <v>Local Line cache</v>
      </c>
      <c r="U403" t="str">
        <v>Review before publishing</v>
      </c>
    </row>
    <row r="404">
      <c r="A404">
        <v>940998</v>
      </c>
      <c r="B404" t="str">
        <v>Raw Honey, 1/2 pint</v>
      </c>
      <c r="C404" t="str">
        <v>Deck Family Farm</v>
      </c>
      <c r="D404">
        <v>694994</v>
      </c>
      <c r="E404" t="str">
        <v>1/2 pint</v>
      </c>
      <c r="F404" t="str">
        <v>Guest Basket</v>
      </c>
      <c r="G404" t="str">
        <v>Yes</v>
      </c>
      <c r="H404" s="1">
        <v>188.2</v>
      </c>
      <c r="I404" s="1">
        <v>15.25</v>
      </c>
      <c r="J404" s="1">
        <v>15.25</v>
      </c>
      <c r="K404" s="1">
        <v>9.2</v>
      </c>
      <c r="L404" s="2">
        <v>0.6574</v>
      </c>
      <c r="M404" s="2">
        <v>0.6576086956521741</v>
      </c>
      <c r="N404" s="2">
        <v>1</v>
      </c>
      <c r="O404" t="str">
        <v>No</v>
      </c>
      <c r="P404" s="1">
        <f>IF(O404="Yes",J404,ROUND(J404*(1+Model!$B$3),2))</f>
        <v>16.47</v>
      </c>
      <c r="Q404" s="2">
        <f>ROUND(P404/(K404*N404)-1,4)</f>
        <v>0.7902</v>
      </c>
      <c r="R404" t="str">
        <v/>
      </c>
      <c r="S404" t="str">
        <v>2026-10-01 10:41:27 UTC</v>
      </c>
      <c r="T404" t="str">
        <v>Local Line cache</v>
      </c>
      <c r="U404" t="str">
        <v>Review before publishing</v>
      </c>
    </row>
    <row r="405">
      <c r="A405">
        <v>806094</v>
      </c>
      <c r="B405" t="str">
        <v>Organic Buckwheat Flour</v>
      </c>
      <c r="C405" t="str">
        <v>Camas Country Mill</v>
      </c>
      <c r="D405">
        <v>642172</v>
      </c>
      <c r="E405" t="str">
        <v>3 lbs</v>
      </c>
      <c r="F405" t="str">
        <v>Herd Share Members</v>
      </c>
      <c r="G405" t="str">
        <v>Yes</v>
      </c>
      <c r="H405" s="1">
        <v>188.16000000000003</v>
      </c>
      <c r="I405" s="1">
        <v>12.88</v>
      </c>
      <c r="J405" s="1">
        <v>12.88</v>
      </c>
      <c r="K405" s="1">
        <v>9.2</v>
      </c>
      <c r="L405" s="2">
        <v>0.4</v>
      </c>
      <c r="M405" s="2">
        <v>0.40000000000000013</v>
      </c>
      <c r="N405" s="2">
        <v>1</v>
      </c>
      <c r="O405" t="str">
        <v>No</v>
      </c>
      <c r="P405" s="1">
        <f>IF(O405="Yes",J405,ROUND(J405*(1+Model!$B$3),2))</f>
        <v>13.91</v>
      </c>
      <c r="Q405" s="2">
        <f>ROUND(P405/(K405*N405)-1,4)</f>
        <v>0.512</v>
      </c>
      <c r="R405" t="str">
        <v/>
      </c>
      <c r="S405" t="str">
        <v>2026-10-01 10:41:27 UTC</v>
      </c>
      <c r="T405" t="str">
        <v>Local Line cache</v>
      </c>
      <c r="U405" t="str">
        <v>Review before publishing</v>
      </c>
    </row>
    <row r="406">
      <c r="A406">
        <v>805990</v>
      </c>
      <c r="B406" t="str">
        <v>Purple Scallions</v>
      </c>
      <c r="C406" t="str">
        <v>Little Wings</v>
      </c>
      <c r="D406">
        <v>527049</v>
      </c>
      <c r="E406" t="str">
        <v>each</v>
      </c>
      <c r="F406" t="str">
        <v>Herd Share Members</v>
      </c>
      <c r="G406" t="str">
        <v>No</v>
      </c>
      <c r="H406" s="1">
        <v>187.6</v>
      </c>
      <c r="I406" s="1">
        <v>2.8</v>
      </c>
      <c r="J406" s="1">
        <v>2.8</v>
      </c>
      <c r="K406" s="1">
        <v>2</v>
      </c>
      <c r="L406" s="2">
        <v>0.4</v>
      </c>
      <c r="M406" s="2">
        <v>0.3999999999999999</v>
      </c>
      <c r="N406" s="2">
        <v>1</v>
      </c>
      <c r="O406" t="str">
        <v>No</v>
      </c>
      <c r="P406" s="1">
        <f>IF(O406="Yes",J406,ROUND(J406*(1+Model!$B$3),2))</f>
        <v>3.02</v>
      </c>
      <c r="Q406" s="2">
        <f>ROUND(P406/(K406*N406)-1,4)</f>
        <v>0.51</v>
      </c>
      <c r="R406" t="str">
        <v/>
      </c>
      <c r="S406" t="str">
        <v>2026-10-01 10:41:27 UTC</v>
      </c>
      <c r="T406" t="str">
        <v>Local Line cache</v>
      </c>
      <c r="U406" t="str">
        <v>Review before publishing</v>
      </c>
    </row>
    <row r="407">
      <c r="A407">
        <v>806059</v>
      </c>
      <c r="B407" t="str">
        <v>Skullcap Lemon Yerbe Mate Kombucha</v>
      </c>
      <c r="C407" t="str">
        <v>BNF Kombucha and Jun</v>
      </c>
      <c r="D407">
        <v>527124</v>
      </c>
      <c r="E407" t="str">
        <v>16 fl. oz</v>
      </c>
      <c r="F407" t="str">
        <v>Herd Share Members</v>
      </c>
      <c r="G407" t="str">
        <v>Yes</v>
      </c>
      <c r="H407" s="1">
        <v>187.2</v>
      </c>
      <c r="I407" s="1">
        <v>4.68</v>
      </c>
      <c r="J407" s="1">
        <v>4.68</v>
      </c>
      <c r="K407" s="1">
        <v>3.34</v>
      </c>
      <c r="L407" s="2">
        <v>0.4</v>
      </c>
      <c r="M407" s="2">
        <v>0.4011976047904191</v>
      </c>
      <c r="N407" s="2">
        <v>1</v>
      </c>
      <c r="O407" t="str">
        <v>No</v>
      </c>
      <c r="P407" s="1">
        <f>IF(O407="Yes",J407,ROUND(J407*(1+Model!$B$3),2))</f>
        <v>5.05</v>
      </c>
      <c r="Q407" s="2">
        <f>ROUND(P407/(K407*N407)-1,4)</f>
        <v>0.512</v>
      </c>
      <c r="R407" t="str">
        <v/>
      </c>
      <c r="S407" t="str">
        <v>2026-10-01 10:41:27 UTC</v>
      </c>
      <c r="T407" t="str">
        <v>Local Line cache</v>
      </c>
      <c r="U407" t="str">
        <v>Review before publishing</v>
      </c>
    </row>
    <row r="408">
      <c r="A408">
        <v>897016</v>
      </c>
      <c r="B408" t="str">
        <v>Shiro plums</v>
      </c>
      <c r="C408" t="str">
        <v>Small is Beautiful Farm</v>
      </c>
      <c r="D408">
        <v>638086</v>
      </c>
      <c r="E408" t="str">
        <v>dozen</v>
      </c>
      <c r="F408" t="str">
        <v>Herd Share Members</v>
      </c>
      <c r="G408" t="str">
        <v>No</v>
      </c>
      <c r="H408" s="1">
        <v>186.2</v>
      </c>
      <c r="I408" s="1">
        <v>4.9</v>
      </c>
      <c r="J408" s="1">
        <v>4.9</v>
      </c>
      <c r="K408" s="1">
        <v>3.5</v>
      </c>
      <c r="L408" s="2">
        <v>0.4</v>
      </c>
      <c r="M408" s="2">
        <v>0.40000000000000013</v>
      </c>
      <c r="N408" s="2">
        <v>1</v>
      </c>
      <c r="O408" t="str">
        <v>No</v>
      </c>
      <c r="P408" s="1">
        <f>IF(O408="Yes",J408,ROUND(J408*(1+Model!$B$3),2))</f>
        <v>5.29</v>
      </c>
      <c r="Q408" s="2">
        <f>ROUND(P408/(K408*N408)-1,4)</f>
        <v>0.5114</v>
      </c>
      <c r="R408" t="str">
        <v/>
      </c>
      <c r="S408" t="str">
        <v>2026-10-01 10:41:27 UTC</v>
      </c>
      <c r="T408" t="str">
        <v>Local Line cache</v>
      </c>
      <c r="U408" t="str">
        <v>Review before publishing</v>
      </c>
    </row>
    <row r="409">
      <c r="A409">
        <v>805957</v>
      </c>
      <c r="B409" t="str">
        <v>Italian (Dino) Kale</v>
      </c>
      <c r="C409" t="str">
        <v>Camas Swale Farm</v>
      </c>
      <c r="D409">
        <v>527017</v>
      </c>
      <c r="E409" t="str">
        <v>bu.</v>
      </c>
      <c r="F409" t="str">
        <v>CSA Members</v>
      </c>
      <c r="G409" t="str">
        <v>No</v>
      </c>
      <c r="H409" s="1">
        <v>184.8</v>
      </c>
      <c r="I409" s="1">
        <v>2.66</v>
      </c>
      <c r="J409" s="1">
        <v>2.66</v>
      </c>
      <c r="K409" s="1">
        <v>1.9</v>
      </c>
      <c r="L409" s="2">
        <v>0.4</v>
      </c>
      <c r="M409" s="2">
        <v>0.40000000000000013</v>
      </c>
      <c r="N409" s="2">
        <v>1</v>
      </c>
      <c r="O409" t="str">
        <v>No</v>
      </c>
      <c r="P409" s="1">
        <f>IF(O409="Yes",J409,ROUND(J409*(1+Model!$B$3),2))</f>
        <v>2.87</v>
      </c>
      <c r="Q409" s="2">
        <f>ROUND(P409/(K409*N409)-1,4)</f>
        <v>0.5105</v>
      </c>
      <c r="R409" t="str">
        <v/>
      </c>
      <c r="S409" t="str">
        <v>2026-10-01 10:41:27 UTC</v>
      </c>
      <c r="T409" t="str">
        <v>Local Line cache</v>
      </c>
      <c r="U409" t="str">
        <v>Review before publishing</v>
      </c>
    </row>
    <row r="410">
      <c r="A410">
        <v>805831</v>
      </c>
      <c r="B410" t="str">
        <v>Collard Greens</v>
      </c>
      <c r="C410" t="str">
        <v>Organically Grown Company</v>
      </c>
      <c r="D410">
        <v>526888</v>
      </c>
      <c r="E410" t="str">
        <v>each</v>
      </c>
      <c r="F410" t="str">
        <v>Herd Share Members</v>
      </c>
      <c r="G410" t="str">
        <v>No</v>
      </c>
      <c r="H410" s="1">
        <v>182.62999999999997</v>
      </c>
      <c r="I410" s="1">
        <v>2.31</v>
      </c>
      <c r="J410" s="1">
        <v>2.31</v>
      </c>
      <c r="K410" s="1">
        <v>1.65</v>
      </c>
      <c r="L410" s="2">
        <v>0.4</v>
      </c>
      <c r="M410" s="2">
        <v>0.40000000000000013</v>
      </c>
      <c r="N410" s="2">
        <v>1</v>
      </c>
      <c r="O410" t="str">
        <v>No</v>
      </c>
      <c r="P410" s="1">
        <f>IF(O410="Yes",J410,ROUND(J410*(1+Model!$B$3),2))</f>
        <v>2.49</v>
      </c>
      <c r="Q410" s="2">
        <f>ROUND(P410/(K410*N410)-1,4)</f>
        <v>0.5091</v>
      </c>
      <c r="R410" t="str">
        <v/>
      </c>
      <c r="S410" t="str">
        <v>2026-10-01 10:41:27 UTC</v>
      </c>
      <c r="T410" t="str">
        <v>Local Line cache</v>
      </c>
      <c r="U410" t="str">
        <v>Review before publishing</v>
      </c>
    </row>
    <row r="411">
      <c r="A411">
        <v>812658</v>
      </c>
      <c r="B411" t="str">
        <v>Parsley</v>
      </c>
      <c r="C411" t="str">
        <v>Little Wings</v>
      </c>
      <c r="D411">
        <v>534526</v>
      </c>
      <c r="E411" t="str">
        <v>bu</v>
      </c>
      <c r="F411" t="str">
        <v>Herd Share Members</v>
      </c>
      <c r="G411" t="str">
        <v>No</v>
      </c>
      <c r="H411" s="1">
        <v>182</v>
      </c>
      <c r="I411" s="1">
        <v>2.8</v>
      </c>
      <c r="J411" s="1">
        <v>2.8</v>
      </c>
      <c r="K411" s="1">
        <v>2</v>
      </c>
      <c r="L411" s="2">
        <v>0.4</v>
      </c>
      <c r="M411" s="2">
        <v>0.3999999999999999</v>
      </c>
      <c r="N411" s="2">
        <v>1</v>
      </c>
      <c r="O411" t="str">
        <v>No</v>
      </c>
      <c r="P411" s="1">
        <f>IF(O411="Yes",J411,ROUND(J411*(1+Model!$B$3),2))</f>
        <v>3.02</v>
      </c>
      <c r="Q411" s="2">
        <f>ROUND(P411/(K411*N411)-1,4)</f>
        <v>0.51</v>
      </c>
      <c r="R411" t="str">
        <v/>
      </c>
      <c r="S411" t="str">
        <v>2026-10-01 10:41:27 UTC</v>
      </c>
      <c r="T411" t="str">
        <v>Local Line cache</v>
      </c>
      <c r="U411" t="str">
        <v>Review before publishing</v>
      </c>
    </row>
    <row r="412">
      <c r="A412">
        <v>911653</v>
      </c>
      <c r="B412" t="str">
        <v>Celeriac</v>
      </c>
      <c r="C412" t="str">
        <v>Organically Grown Company</v>
      </c>
      <c r="D412">
        <v>656880</v>
      </c>
      <c r="E412" t="str">
        <v>1 lb</v>
      </c>
      <c r="F412" t="str">
        <v>Herd Share Members</v>
      </c>
      <c r="G412" t="str">
        <v>No</v>
      </c>
      <c r="H412" s="1">
        <v>181.79000000000002</v>
      </c>
      <c r="I412" s="1">
        <v>2.52</v>
      </c>
      <c r="J412" s="1">
        <v>2.52</v>
      </c>
      <c r="K412" s="1">
        <v>1.8</v>
      </c>
      <c r="L412" s="2">
        <v>0.4</v>
      </c>
      <c r="M412" s="2">
        <v>0.3999999999999999</v>
      </c>
      <c r="N412" s="2">
        <v>1</v>
      </c>
      <c r="O412" t="str">
        <v>No</v>
      </c>
      <c r="P412" s="1">
        <f>IF(O412="Yes",J412,ROUND(J412*(1+Model!$B$3),2))</f>
        <v>2.72</v>
      </c>
      <c r="Q412" s="2">
        <f>ROUND(P412/(K412*N412)-1,4)</f>
        <v>0.5111</v>
      </c>
      <c r="R412" t="str">
        <v/>
      </c>
      <c r="S412" t="str">
        <v>2026-10-01 10:41:27 UTC</v>
      </c>
      <c r="T412" t="str">
        <v>Local Line cache</v>
      </c>
      <c r="U412" t="str">
        <v>Review before publishing</v>
      </c>
    </row>
    <row r="413">
      <c r="A413">
        <v>821704</v>
      </c>
      <c r="B413" t="str">
        <v>Acorn squash</v>
      </c>
      <c r="C413" t="str">
        <v>Full Farm CSA</v>
      </c>
      <c r="D413">
        <v>544783</v>
      </c>
      <c r="E413" t="str">
        <v>1 Each</v>
      </c>
      <c r="F413" t="str">
        <v>Herd Share Members</v>
      </c>
      <c r="G413" t="str">
        <v>Yes</v>
      </c>
      <c r="H413" s="1">
        <v>181.68</v>
      </c>
      <c r="I413" s="1">
        <v>3.5</v>
      </c>
      <c r="J413" s="1">
        <v>3.5</v>
      </c>
      <c r="K413" s="1">
        <v>2.5</v>
      </c>
      <c r="L413" s="2">
        <v>0.4</v>
      </c>
      <c r="M413" s="2">
        <v>0.3999999999999999</v>
      </c>
      <c r="N413" s="2">
        <v>1</v>
      </c>
      <c r="O413" t="str">
        <v>No</v>
      </c>
      <c r="P413" s="1">
        <f>IF(O413="Yes",J413,ROUND(J413*(1+Model!$B$3),2))</f>
        <v>3.78</v>
      </c>
      <c r="Q413" s="2">
        <f>ROUND(P413/(K413*N413)-1,4)</f>
        <v>0.512</v>
      </c>
      <c r="R413" t="str">
        <v/>
      </c>
      <c r="S413" t="str">
        <v>2026-10-01 10:41:27 UTC</v>
      </c>
      <c r="T413" t="str">
        <v>Local Line cache</v>
      </c>
      <c r="U413" t="str">
        <v>Review before publishing</v>
      </c>
    </row>
    <row r="414">
      <c r="A414">
        <v>813072</v>
      </c>
      <c r="B414" t="str">
        <v>Beef Back Ribs</v>
      </c>
      <c r="C414" t="str">
        <v>Deck Family Farm</v>
      </c>
      <c r="D414">
        <v>535102</v>
      </c>
      <c r="E414" t="str">
        <v>2.00 - 3.00 lbs</v>
      </c>
      <c r="F414" t="str">
        <v>Guest Basket</v>
      </c>
      <c r="G414" t="str">
        <v>Yes</v>
      </c>
      <c r="H414" s="1">
        <v>181.31</v>
      </c>
      <c r="I414" s="1">
        <v>35.88</v>
      </c>
      <c r="J414" s="1">
        <v>35.88</v>
      </c>
      <c r="K414" s="1">
        <v>21.65</v>
      </c>
      <c r="L414" s="2">
        <v>0.6574</v>
      </c>
      <c r="M414" s="2">
        <v>0.6572748267898385</v>
      </c>
      <c r="N414" s="2">
        <v>1</v>
      </c>
      <c r="O414" t="str">
        <v>No</v>
      </c>
      <c r="P414" s="1">
        <f>IF(O414="Yes",J414,ROUND(J414*(1+Model!$B$3),2))</f>
        <v>38.75</v>
      </c>
      <c r="Q414" s="2">
        <f>ROUND(P414/(K414*N414)-1,4)</f>
        <v>0.7898</v>
      </c>
      <c r="R414" t="str">
        <v/>
      </c>
      <c r="S414" t="str">
        <v>2026-10-01 10:41:27 UTC</v>
      </c>
      <c r="T414" t="str">
        <v>Local Line cache</v>
      </c>
      <c r="U414" t="str">
        <v>Review before publishing</v>
      </c>
    </row>
    <row r="415">
      <c r="A415">
        <v>1010693</v>
      </c>
      <c r="B415" t="str">
        <v>Deck Family Farm Insulated Bag</v>
      </c>
      <c r="C415" t="str">
        <v>Full Farm CSA</v>
      </c>
      <c r="D415">
        <v>793235</v>
      </c>
      <c r="E415" t="str">
        <v>Blue Bag</v>
      </c>
      <c r="F415" t="str">
        <v>Herd Share Members</v>
      </c>
      <c r="G415" t="str">
        <v>Yes</v>
      </c>
      <c r="H415" s="1">
        <v>180</v>
      </c>
      <c r="I415" s="1">
        <v>24.81</v>
      </c>
      <c r="J415" s="1">
        <v>24.81</v>
      </c>
      <c r="K415" s="1">
        <v>17.72</v>
      </c>
      <c r="L415" s="2">
        <v>0.4</v>
      </c>
      <c r="M415" s="2">
        <v>0.40011286681715585</v>
      </c>
      <c r="N415" s="2">
        <v>1</v>
      </c>
      <c r="O415" t="str">
        <v>No</v>
      </c>
      <c r="P415" s="1">
        <f>IF(O415="Yes",J415,ROUND(J415*(1+Model!$B$3),2))</f>
        <v>26.79</v>
      </c>
      <c r="Q415" s="2">
        <f>ROUND(P415/(K415*N415)-1,4)</f>
        <v>0.5119</v>
      </c>
      <c r="R415" t="str">
        <v/>
      </c>
      <c r="S415" t="str">
        <v>2026-10-01 10:41:27 UTC</v>
      </c>
      <c r="T415" t="str">
        <v>Local Line cache</v>
      </c>
      <c r="U415" t="str">
        <v>Review before publishing</v>
      </c>
    </row>
    <row r="416">
      <c r="A416">
        <v>1011872</v>
      </c>
      <c r="B416" t="str">
        <v>Swedish Sausage Potato Dumplings</v>
      </c>
      <c r="C416" t="str">
        <v>Deck Family Farm's Hyland Artisinal Meats</v>
      </c>
      <c r="D416">
        <v>795004</v>
      </c>
      <c r="E416" t="str">
        <v>13oz/ 10 Dumplings/Pack</v>
      </c>
      <c r="F416" t="str">
        <v>CSA Members</v>
      </c>
      <c r="G416" t="str">
        <v>No</v>
      </c>
      <c r="H416" s="1">
        <v>179.3</v>
      </c>
      <c r="I416" s="1">
        <v>17.93</v>
      </c>
      <c r="J416" s="1">
        <v>17.93</v>
      </c>
      <c r="K416" s="1">
        <v>10.82</v>
      </c>
      <c r="L416" s="2">
        <v>0.6574</v>
      </c>
      <c r="M416" s="2">
        <v>0.6571164510166358</v>
      </c>
      <c r="N416" s="2">
        <v>1</v>
      </c>
      <c r="O416" t="str">
        <v>No</v>
      </c>
      <c r="P416" s="1">
        <f>IF(O416="Yes",J416,ROUND(J416*(1+Model!$B$3),2))</f>
        <v>19.36</v>
      </c>
      <c r="Q416" s="2">
        <f>ROUND(P416/(K416*N416)-1,4)</f>
        <v>0.7893</v>
      </c>
      <c r="R416" t="str">
        <v/>
      </c>
      <c r="S416" t="str">
        <v>2026-10-01 10:41:27 UTC</v>
      </c>
      <c r="T416" t="str">
        <v>Local Line cache</v>
      </c>
      <c r="U416" t="str">
        <v>Review before publishing</v>
      </c>
    </row>
    <row r="417">
      <c r="A417">
        <v>894281</v>
      </c>
      <c r="B417" t="str">
        <v>Beef Short Rib</v>
      </c>
      <c r="C417" t="str">
        <v>Deck Family Farm</v>
      </c>
      <c r="D417">
        <v>634544</v>
      </c>
      <c r="E417" t="str">
        <v>1.30 - 2.10 lbs</v>
      </c>
      <c r="F417" t="str">
        <v>CSA Members</v>
      </c>
      <c r="G417" t="str">
        <v>Yes</v>
      </c>
      <c r="H417" s="1">
        <v>178.38</v>
      </c>
      <c r="I417" s="1">
        <v>29.73</v>
      </c>
      <c r="J417" s="1">
        <v>29.73</v>
      </c>
      <c r="K417" s="1">
        <v>17.94</v>
      </c>
      <c r="L417" s="2">
        <v>0.6574</v>
      </c>
      <c r="M417" s="2">
        <v>0.6571906354515049</v>
      </c>
      <c r="N417" s="2">
        <v>1</v>
      </c>
      <c r="O417" t="str">
        <v>No</v>
      </c>
      <c r="P417" s="1">
        <f>IF(O417="Yes",J417,ROUND(J417*(1+Model!$B$3),2))</f>
        <v>32.11</v>
      </c>
      <c r="Q417" s="2">
        <f>ROUND(P417/(K417*N417)-1,4)</f>
        <v>0.7899</v>
      </c>
      <c r="R417" t="str">
        <v/>
      </c>
      <c r="S417" t="str">
        <v>2026-10-01 10:41:27 UTC</v>
      </c>
      <c r="T417" t="str">
        <v>Local Line cache</v>
      </c>
      <c r="U417" t="str">
        <v>Review before publishing</v>
      </c>
    </row>
    <row r="418">
      <c r="A418">
        <v>976879</v>
      </c>
      <c r="B418" t="str">
        <v>Strawberry Mint Kombucha</v>
      </c>
      <c r="C418" t="str">
        <v>BNF Kombucha and Jun</v>
      </c>
      <c r="D418">
        <v>742884</v>
      </c>
      <c r="E418" t="str">
        <v>ea</v>
      </c>
      <c r="F418" t="str">
        <v>Herd Share Members</v>
      </c>
      <c r="G418" t="str">
        <v>Yes</v>
      </c>
      <c r="H418" s="1">
        <v>177.83999999999997</v>
      </c>
      <c r="I418" s="1">
        <v>4.68</v>
      </c>
      <c r="J418" s="1">
        <v>4.68</v>
      </c>
      <c r="K418" s="1">
        <v>3.34</v>
      </c>
      <c r="L418" s="2">
        <v>0.4</v>
      </c>
      <c r="M418" s="2">
        <v>0.4011976047904191</v>
      </c>
      <c r="N418" s="2">
        <v>1</v>
      </c>
      <c r="O418" t="str">
        <v>No</v>
      </c>
      <c r="P418" s="1">
        <f>IF(O418="Yes",J418,ROUND(J418*(1+Model!$B$3),2))</f>
        <v>5.05</v>
      </c>
      <c r="Q418" s="2">
        <f>ROUND(P418/(K418*N418)-1,4)</f>
        <v>0.512</v>
      </c>
      <c r="R418" t="str">
        <v/>
      </c>
      <c r="S418" t="str">
        <v>2026-10-01 10:41:27 UTC</v>
      </c>
      <c r="T418" t="str">
        <v>Local Line cache</v>
      </c>
      <c r="U418" t="str">
        <v>Review before publishing</v>
      </c>
    </row>
    <row r="419">
      <c r="A419">
        <v>840823</v>
      </c>
      <c r="B419" t="str">
        <v>Bulk English Breakfast Sausage</v>
      </c>
      <c r="C419" t="str">
        <v>Deck Family Farm's Hyland Artisinal Meats</v>
      </c>
      <c r="D419">
        <v>568237</v>
      </c>
      <c r="E419" t="str">
        <v>12 oz</v>
      </c>
      <c r="F419" t="str">
        <v>CSA Members</v>
      </c>
      <c r="G419" t="str">
        <v>No</v>
      </c>
      <c r="H419" s="1">
        <v>177.60000000000002</v>
      </c>
      <c r="I419" s="1">
        <v>14.8</v>
      </c>
      <c r="J419" s="1">
        <v>14.8</v>
      </c>
      <c r="K419" s="1">
        <v>8.93</v>
      </c>
      <c r="L419" s="2">
        <v>0.6574</v>
      </c>
      <c r="M419" s="2">
        <v>0.6573348264277716</v>
      </c>
      <c r="N419" s="2">
        <v>1</v>
      </c>
      <c r="O419" t="str">
        <v>No</v>
      </c>
      <c r="P419" s="1">
        <f>IF(O419="Yes",J419,ROUND(J419*(1+Model!$B$3),2))</f>
        <v>15.98</v>
      </c>
      <c r="Q419" s="2">
        <f>ROUND(P419/(K419*N419)-1,4)</f>
        <v>0.7895</v>
      </c>
      <c r="R419" t="str">
        <v/>
      </c>
      <c r="S419" t="str">
        <v>2026-10-01 10:41:27 UTC</v>
      </c>
      <c r="T419" t="str">
        <v>Local Line cache</v>
      </c>
      <c r="U419" t="str">
        <v>Review before publishing</v>
      </c>
    </row>
    <row r="420">
      <c r="A420">
        <v>816246</v>
      </c>
      <c r="B420" t="str">
        <v>Pork Tenderloin</v>
      </c>
      <c r="C420" t="str">
        <v>Deck Family Farm</v>
      </c>
      <c r="D420">
        <v>590546</v>
      </c>
      <c r="E420" t="str">
        <v>0.80 - 1.30 lbs</v>
      </c>
      <c r="F420" t="str">
        <v>Guest Basket</v>
      </c>
      <c r="G420" t="str">
        <v>No</v>
      </c>
      <c r="H420" s="1">
        <v>177.57999999999998</v>
      </c>
      <c r="I420" s="1">
        <v>13.66</v>
      </c>
      <c r="J420" s="1">
        <v>13.66</v>
      </c>
      <c r="K420" s="1">
        <v>8.24</v>
      </c>
      <c r="L420" s="2">
        <v>0.6574</v>
      </c>
      <c r="M420" s="2">
        <v>0.6577669902912622</v>
      </c>
      <c r="N420" s="2">
        <v>1</v>
      </c>
      <c r="O420" t="str">
        <v>No</v>
      </c>
      <c r="P420" s="1">
        <f>IF(O420="Yes",J420,ROUND(J420*(1+Model!$B$3),2))</f>
        <v>14.75</v>
      </c>
      <c r="Q420" s="2">
        <f>ROUND(P420/(K420*N420)-1,4)</f>
        <v>0.79</v>
      </c>
      <c r="R420" t="str">
        <v/>
      </c>
      <c r="S420" t="str">
        <v>2026-10-01 10:41:27 UTC</v>
      </c>
      <c r="T420" t="str">
        <v>Local Line cache</v>
      </c>
      <c r="U420" t="str">
        <v>Review before publishing</v>
      </c>
    </row>
    <row r="421">
      <c r="A421">
        <v>805675</v>
      </c>
      <c r="B421" t="str">
        <v>Olympia Provisions, Rosette D'Oregon Salami</v>
      </c>
      <c r="C421" t="str">
        <v>Deck Family Farm</v>
      </c>
      <c r="D421">
        <v>526728</v>
      </c>
      <c r="E421" t="str">
        <v>4.5 oz</v>
      </c>
      <c r="F421" t="str">
        <v>CSA Members</v>
      </c>
      <c r="G421" t="str">
        <v>No</v>
      </c>
      <c r="H421" s="1">
        <v>177.54000000000002</v>
      </c>
      <c r="I421" s="1">
        <v>17.93</v>
      </c>
      <c r="J421" s="1">
        <v>17.93</v>
      </c>
      <c r="K421" s="1">
        <v>10.82</v>
      </c>
      <c r="L421" s="2">
        <v>0.6574</v>
      </c>
      <c r="M421" s="2">
        <v>0.6571164510166358</v>
      </c>
      <c r="N421" s="2">
        <v>1</v>
      </c>
      <c r="O421" t="str">
        <v>No</v>
      </c>
      <c r="P421" s="1">
        <f>IF(O421="Yes",J421,ROUND(J421*(1+Model!$B$3),2))</f>
        <v>19.36</v>
      </c>
      <c r="Q421" s="2">
        <f>ROUND(P421/(K421*N421)-1,4)</f>
        <v>0.7893</v>
      </c>
      <c r="R421" t="str">
        <v/>
      </c>
      <c r="S421" t="str">
        <v>2026-10-01 10:41:27 UTC</v>
      </c>
      <c r="T421" t="str">
        <v>Local Line cache</v>
      </c>
      <c r="U421" t="str">
        <v>Review before publishing</v>
      </c>
    </row>
    <row r="422">
      <c r="A422">
        <v>941000</v>
      </c>
      <c r="B422" t="str">
        <v>Raw Honey, 1 quart</v>
      </c>
      <c r="C422" t="str">
        <v>Deck Family Farm</v>
      </c>
      <c r="D422">
        <v>694996</v>
      </c>
      <c r="E422" t="str">
        <v>1 quart</v>
      </c>
      <c r="F422" t="str">
        <v>Guest Basket</v>
      </c>
      <c r="G422" t="str">
        <v>Yes</v>
      </c>
      <c r="H422" s="1">
        <v>177.49</v>
      </c>
      <c r="I422" s="1">
        <v>42.61</v>
      </c>
      <c r="J422" s="1">
        <v>42.61</v>
      </c>
      <c r="K422" s="1">
        <v>25.71</v>
      </c>
      <c r="L422" s="2">
        <v>0.6574</v>
      </c>
      <c r="M422" s="2">
        <v>0.6573317775184753</v>
      </c>
      <c r="N422" s="2">
        <v>1</v>
      </c>
      <c r="O422" t="str">
        <v>No</v>
      </c>
      <c r="P422" s="1">
        <f>IF(O422="Yes",J422,ROUND(J422*(1+Model!$B$3),2))</f>
        <v>46.02</v>
      </c>
      <c r="Q422" s="2">
        <f>ROUND(P422/(K422*N422)-1,4)</f>
        <v>0.79</v>
      </c>
      <c r="R422" t="str">
        <v/>
      </c>
      <c r="S422" t="str">
        <v>2026-10-01 10:41:27 UTC</v>
      </c>
      <c r="T422" t="str">
        <v>Local Line cache</v>
      </c>
      <c r="U422" t="str">
        <v>Review before publishing</v>
      </c>
    </row>
    <row r="423">
      <c r="A423">
        <v>897629</v>
      </c>
      <c r="B423" t="str">
        <v>Emmer Farro</v>
      </c>
      <c r="C423" t="str">
        <v>Lonesome Whistle</v>
      </c>
      <c r="D423">
        <v>638988</v>
      </c>
      <c r="E423" t="str">
        <v>1.25 lb Bag</v>
      </c>
      <c r="F423" t="str">
        <v>Herd Share Members</v>
      </c>
      <c r="G423" t="str">
        <v>Yes</v>
      </c>
      <c r="H423" s="1">
        <v>176.39999999999998</v>
      </c>
      <c r="I423" s="1">
        <v>6.3</v>
      </c>
      <c r="J423" s="1">
        <v>6.3</v>
      </c>
      <c r="K423" s="1">
        <v>4.5</v>
      </c>
      <c r="L423" s="2">
        <v>0.4</v>
      </c>
      <c r="M423" s="2">
        <v>0.3999999999999999</v>
      </c>
      <c r="N423" s="2">
        <v>1</v>
      </c>
      <c r="O423" t="str">
        <v>No</v>
      </c>
      <c r="P423" s="1">
        <f>IF(O423="Yes",J423,ROUND(J423*(1+Model!$B$3),2))</f>
        <v>6.8</v>
      </c>
      <c r="Q423" s="2">
        <f>ROUND(P423/(K423*N423)-1,4)</f>
        <v>0.5111</v>
      </c>
      <c r="R423" t="str">
        <v/>
      </c>
      <c r="S423" t="str">
        <v>2026-10-01 10:41:27 UTC</v>
      </c>
      <c r="T423" t="str">
        <v>Local Line cache</v>
      </c>
      <c r="U423" t="str">
        <v>Review before publishing</v>
      </c>
    </row>
    <row r="424">
      <c r="A424">
        <v>922133</v>
      </c>
      <c r="B424" t="str">
        <v>Lamb Chops, 2 pack</v>
      </c>
      <c r="C424" t="str">
        <v>Deck Family Farm</v>
      </c>
      <c r="D424">
        <v>669028</v>
      </c>
      <c r="E424" t="str">
        <v>2 pack, 0.70 - 1.10 lbs</v>
      </c>
      <c r="F424" t="str">
        <v>CSA Members</v>
      </c>
      <c r="G424" t="str">
        <v>Yes</v>
      </c>
      <c r="H424" s="1">
        <v>174.42000000000002</v>
      </c>
      <c r="I424" s="1">
        <v>16.96</v>
      </c>
      <c r="J424" s="1">
        <v>16.96</v>
      </c>
      <c r="K424" s="1">
        <v>10.23</v>
      </c>
      <c r="L424" s="2">
        <v>0.6574</v>
      </c>
      <c r="M424" s="2">
        <v>0.6578690127077225</v>
      </c>
      <c r="N424" s="2">
        <v>1</v>
      </c>
      <c r="O424" t="str">
        <v>No</v>
      </c>
      <c r="P424" s="1">
        <f>IF(O424="Yes",J424,ROUND(J424*(1+Model!$B$3),2))</f>
        <v>18.32</v>
      </c>
      <c r="Q424" s="2">
        <f>ROUND(P424/(K424*N424)-1,4)</f>
        <v>0.7908</v>
      </c>
      <c r="R424" t="str">
        <v/>
      </c>
      <c r="S424" t="str">
        <v>2026-10-01T16:20:40.571Z</v>
      </c>
      <c r="T424" t="str">
        <v>Live GET verified</v>
      </c>
      <c r="U424" t="str">
        <v>Review before publishing</v>
      </c>
    </row>
    <row r="425">
      <c r="A425">
        <v>805686</v>
      </c>
      <c r="B425" t="str">
        <v>Fresh Garlic Sausage Links</v>
      </c>
      <c r="C425" t="str">
        <v>Deck Family Farm</v>
      </c>
      <c r="D425">
        <v>526739</v>
      </c>
      <c r="E425" t="str">
        <v>12 oz</v>
      </c>
      <c r="F425" t="str">
        <v>Guest Basket</v>
      </c>
      <c r="G425" t="str">
        <v>Yes</v>
      </c>
      <c r="H425" s="1">
        <v>174.38</v>
      </c>
      <c r="I425" s="1">
        <v>17.49</v>
      </c>
      <c r="J425" s="1">
        <v>17.49</v>
      </c>
      <c r="K425" s="1">
        <v>10.55</v>
      </c>
      <c r="L425" s="2">
        <v>0.6574</v>
      </c>
      <c r="M425" s="2">
        <v>0.6578199052132698</v>
      </c>
      <c r="N425" s="2">
        <v>1</v>
      </c>
      <c r="O425" t="str">
        <v>No</v>
      </c>
      <c r="P425" s="1">
        <f>IF(O425="Yes",J425,ROUND(J425*(1+Model!$B$3),2))</f>
        <v>18.89</v>
      </c>
      <c r="Q425" s="2">
        <f>ROUND(P425/(K425*N425)-1,4)</f>
        <v>0.7905</v>
      </c>
      <c r="R425" t="str">
        <v/>
      </c>
      <c r="S425" t="str">
        <v>2026-10-01 10:41:27 UTC</v>
      </c>
      <c r="T425" t="str">
        <v>Local Line cache</v>
      </c>
      <c r="U425" t="str">
        <v>Review before publishing</v>
      </c>
    </row>
    <row r="426">
      <c r="A426">
        <v>1005219</v>
      </c>
      <c r="B426" t="str">
        <v>Rainbow Carrots</v>
      </c>
      <c r="C426" t="str">
        <v>Red Tail Growers</v>
      </c>
      <c r="D426">
        <v>785523</v>
      </c>
      <c r="E426" t="str">
        <v>1 lb</v>
      </c>
      <c r="F426" t="str">
        <v>Herd Share Members</v>
      </c>
      <c r="G426" t="str">
        <v>No</v>
      </c>
      <c r="H426" s="1">
        <v>174.3</v>
      </c>
      <c r="I426" s="1">
        <v>2.1</v>
      </c>
      <c r="J426" s="1">
        <v>2.1</v>
      </c>
      <c r="K426" s="1">
        <v>1.5</v>
      </c>
      <c r="L426" s="2">
        <v>0.4</v>
      </c>
      <c r="M426" s="2">
        <v>0.40000000000000013</v>
      </c>
      <c r="N426" s="2">
        <v>1</v>
      </c>
      <c r="O426" t="str">
        <v>No</v>
      </c>
      <c r="P426" s="1">
        <f>IF(O426="Yes",J426,ROUND(J426*(1+Model!$B$3),2))</f>
        <v>2.27</v>
      </c>
      <c r="Q426" s="2">
        <f>ROUND(P426/(K426*N426)-1,4)</f>
        <v>0.5133</v>
      </c>
      <c r="R426" t="str">
        <v/>
      </c>
      <c r="S426" t="str">
        <v>2026-10-01 10:41:27 UTC</v>
      </c>
      <c r="T426" t="str">
        <v>Local Line cache</v>
      </c>
      <c r="U426" t="str">
        <v>Review before publishing</v>
      </c>
    </row>
    <row r="427">
      <c r="A427">
        <v>813079</v>
      </c>
      <c r="B427" t="str">
        <v>Chicken Feet, 1lb bag</v>
      </c>
      <c r="C427" t="str">
        <v>Deck Family Farm</v>
      </c>
      <c r="D427">
        <v>642344</v>
      </c>
      <c r="E427" t="str">
        <v>1 lb bag</v>
      </c>
      <c r="F427" t="str">
        <v>Guest Basket</v>
      </c>
      <c r="G427" t="str">
        <v>Yes</v>
      </c>
      <c r="H427" s="1">
        <v>173.48</v>
      </c>
      <c r="I427" s="1">
        <v>8.52</v>
      </c>
      <c r="J427" s="1">
        <v>8.52</v>
      </c>
      <c r="K427" s="1">
        <v>5.14</v>
      </c>
      <c r="L427" s="2">
        <v>0.6574</v>
      </c>
      <c r="M427" s="2">
        <v>0.6575875486381324</v>
      </c>
      <c r="N427" s="2">
        <v>1</v>
      </c>
      <c r="O427" t="str">
        <v>No</v>
      </c>
      <c r="P427" s="1">
        <f>IF(O427="Yes",J427,ROUND(J427*(1+Model!$B$3),2))</f>
        <v>9.2</v>
      </c>
      <c r="Q427" s="2">
        <f>ROUND(P427/(K427*N427)-1,4)</f>
        <v>0.7899</v>
      </c>
      <c r="R427" t="str">
        <v/>
      </c>
      <c r="S427" t="str">
        <v>2026-10-01 10:41:27 UTC</v>
      </c>
      <c r="T427" t="str">
        <v>Local Line cache</v>
      </c>
      <c r="U427" t="str">
        <v>Review before publishing</v>
      </c>
    </row>
    <row r="428">
      <c r="A428">
        <v>805469</v>
      </c>
      <c r="B428" t="str">
        <v>Ophelia Asiago Cheese - Special 12 month Aged, 4.8-5.8 oz</v>
      </c>
      <c r="C428" t="str">
        <v>Creamy Cow, LLC</v>
      </c>
      <c r="D428">
        <v>526475</v>
      </c>
      <c r="E428" t="str">
        <v>4.8-5.8 oz</v>
      </c>
      <c r="F428" t="str">
        <v>Herd Share Members</v>
      </c>
      <c r="G428" t="str">
        <v>No</v>
      </c>
      <c r="H428" s="1">
        <v>172.72</v>
      </c>
      <c r="I428" s="1">
        <v>13.97</v>
      </c>
      <c r="J428" s="1">
        <v>13.97</v>
      </c>
      <c r="K428" s="1">
        <v>9.98</v>
      </c>
      <c r="L428" s="2">
        <v>0.4</v>
      </c>
      <c r="M428" s="2">
        <v>0.3997995991983967</v>
      </c>
      <c r="N428" s="2">
        <v>1</v>
      </c>
      <c r="O428" t="str">
        <v>No</v>
      </c>
      <c r="P428" s="1">
        <f>IF(O428="Yes",J428,ROUND(J428*(1+Model!$B$3),2))</f>
        <v>15.09</v>
      </c>
      <c r="Q428" s="2">
        <f>ROUND(P428/(K428*N428)-1,4)</f>
        <v>0.512</v>
      </c>
      <c r="R428" t="str">
        <v/>
      </c>
      <c r="S428" t="str">
        <v>2026-10-01 10:41:27 UTC</v>
      </c>
      <c r="T428" t="str">
        <v>Local Line cache</v>
      </c>
      <c r="U428" t="str">
        <v>Review before publishing</v>
      </c>
    </row>
    <row r="429">
      <c r="A429">
        <v>1028364</v>
      </c>
      <c r="B429" t="str">
        <v>Soft-neck Garlic ( CA )</v>
      </c>
      <c r="C429" t="str">
        <v>Organically Grown Company</v>
      </c>
      <c r="D429">
        <v>818332</v>
      </c>
      <c r="E429" t="str">
        <v>1/2 lb</v>
      </c>
      <c r="F429" t="str">
        <v>CSA Members</v>
      </c>
      <c r="G429" t="str">
        <v>No</v>
      </c>
      <c r="H429" s="1">
        <v>171.12</v>
      </c>
      <c r="I429" s="1">
        <v>3.72</v>
      </c>
      <c r="J429" s="1">
        <v>3.72</v>
      </c>
      <c r="K429" s="1">
        <v>2.66</v>
      </c>
      <c r="L429" s="2">
        <v>0.4</v>
      </c>
      <c r="M429" s="2">
        <v>0.3984962406015038</v>
      </c>
      <c r="N429" s="2">
        <v>1</v>
      </c>
      <c r="O429" t="str">
        <v>No</v>
      </c>
      <c r="P429" s="1">
        <f>IF(O429="Yes",J429,ROUND(J429*(1+Model!$B$3),2))</f>
        <v>4.02</v>
      </c>
      <c r="Q429" s="2">
        <f>ROUND(P429/(K429*N429)-1,4)</f>
        <v>0.5113</v>
      </c>
      <c r="R429" t="str">
        <v/>
      </c>
      <c r="S429" t="str">
        <v>2026-10-01 10:41:27 UTC</v>
      </c>
      <c r="T429" t="str">
        <v>Local Line cache</v>
      </c>
      <c r="U429" t="str">
        <v>Review before publishing</v>
      </c>
    </row>
    <row r="430">
      <c r="A430">
        <v>964210</v>
      </c>
      <c r="B430" t="str">
        <v>Fresh Thyme</v>
      </c>
      <c r="C430" t="str">
        <v>Grazier's Garden</v>
      </c>
      <c r="D430">
        <v>725645</v>
      </c>
      <c r="E430" t="str">
        <v>each</v>
      </c>
      <c r="F430" t="str">
        <v>Herd Share Members</v>
      </c>
      <c r="G430" t="str">
        <v>No</v>
      </c>
      <c r="H430" s="1">
        <v>168.84000000000003</v>
      </c>
      <c r="I430" s="1">
        <v>3.99</v>
      </c>
      <c r="J430" s="1">
        <v>3.99</v>
      </c>
      <c r="K430" s="1">
        <v>2.85</v>
      </c>
      <c r="L430" s="2">
        <v>0.4</v>
      </c>
      <c r="M430" s="2">
        <v>0.40000000000000013</v>
      </c>
      <c r="N430" s="2">
        <v>1</v>
      </c>
      <c r="O430" t="str">
        <v>No</v>
      </c>
      <c r="P430" s="1">
        <f>IF(O430="Yes",J430,ROUND(J430*(1+Model!$B$3),2))</f>
        <v>4.31</v>
      </c>
      <c r="Q430" s="2">
        <f>ROUND(P430/(K430*N430)-1,4)</f>
        <v>0.5123</v>
      </c>
      <c r="R430" t="str">
        <v/>
      </c>
      <c r="S430" t="str">
        <v>2026-10-01 10:41:27 UTC</v>
      </c>
      <c r="T430" t="str">
        <v>Local Line cache</v>
      </c>
      <c r="U430" t="str">
        <v>Review before publishing</v>
      </c>
    </row>
    <row r="431">
      <c r="A431">
        <v>806035</v>
      </c>
      <c r="B431" t="str">
        <v>Gluten Free Chocolate Cream Pie</v>
      </c>
      <c r="C431" t="str">
        <v>Elegant Elephant Baking Co.</v>
      </c>
      <c r="D431">
        <v>527097</v>
      </c>
      <c r="E431" t="str">
        <v>6"</v>
      </c>
      <c r="F431" t="str">
        <v>Herd Share Members</v>
      </c>
      <c r="G431" t="str">
        <v>Yes</v>
      </c>
      <c r="H431" s="1">
        <v>168</v>
      </c>
      <c r="I431" s="1">
        <v>11.2</v>
      </c>
      <c r="J431" s="1">
        <v>11.2</v>
      </c>
      <c r="K431" s="1">
        <v>8</v>
      </c>
      <c r="L431" s="2">
        <v>0.4</v>
      </c>
      <c r="M431" s="2">
        <v>0.3999999999999999</v>
      </c>
      <c r="N431" s="2">
        <v>1</v>
      </c>
      <c r="O431" t="str">
        <v>No</v>
      </c>
      <c r="P431" s="1">
        <f>IF(O431="Yes",J431,ROUND(J431*(1+Model!$B$3),2))</f>
        <v>12.1</v>
      </c>
      <c r="Q431" s="2">
        <f>ROUND(P431/(K431*N431)-1,4)</f>
        <v>0.5125</v>
      </c>
      <c r="R431" t="str">
        <v/>
      </c>
      <c r="S431" t="str">
        <v>2026-10-01 10:41:27 UTC</v>
      </c>
      <c r="T431" t="str">
        <v>Local Line cache</v>
      </c>
      <c r="U431" t="str">
        <v>Review before publishing</v>
      </c>
    </row>
    <row r="432">
      <c r="A432">
        <v>806127</v>
      </c>
      <c r="B432" t="str">
        <v>Radiant Balanced Blend - Medium Roast Coffee Beans</v>
      </c>
      <c r="C432" t="str">
        <v>Radiant Coffee Roasters</v>
      </c>
      <c r="D432">
        <v>527192</v>
      </c>
      <c r="E432" t="str">
        <v>12 oz</v>
      </c>
      <c r="F432" t="str">
        <v>CSA Members</v>
      </c>
      <c r="G432" t="str">
        <v>Yes</v>
      </c>
      <c r="H432" s="1">
        <v>168</v>
      </c>
      <c r="I432" s="1">
        <v>16.8</v>
      </c>
      <c r="J432" s="1">
        <v>16.8</v>
      </c>
      <c r="K432" s="1">
        <v>12</v>
      </c>
      <c r="L432" s="2">
        <v>0.4</v>
      </c>
      <c r="M432" s="2">
        <v>0.40000000000000013</v>
      </c>
      <c r="N432" s="2">
        <v>1</v>
      </c>
      <c r="O432" t="str">
        <v>No</v>
      </c>
      <c r="P432" s="1">
        <f>IF(O432="Yes",J432,ROUND(J432*(1+Model!$B$3),2))</f>
        <v>18.14</v>
      </c>
      <c r="Q432" s="2">
        <f>ROUND(P432/(K432*N432)-1,4)</f>
        <v>0.5117</v>
      </c>
      <c r="R432" t="str">
        <v/>
      </c>
      <c r="S432" t="str">
        <v>2026-10-01 10:41:27 UTC</v>
      </c>
      <c r="T432" t="str">
        <v>Local Line cache</v>
      </c>
      <c r="U432" t="str">
        <v>Review before publishing</v>
      </c>
    </row>
    <row r="433">
      <c r="A433">
        <v>1026135</v>
      </c>
      <c r="B433" t="str">
        <v>Old King Charcoal Soap Bar- Cedarwood and Fir</v>
      </c>
      <c r="C433" t="str">
        <v>Granny Smith All Natural</v>
      </c>
      <c r="D433">
        <v>815780</v>
      </c>
      <c r="E433" t="str">
        <v>4.5 oz ea</v>
      </c>
      <c r="F433" t="str">
        <v>Herd Share Members</v>
      </c>
      <c r="G433" t="str">
        <v>No</v>
      </c>
      <c r="H433" s="1">
        <v>168</v>
      </c>
      <c r="I433" s="1">
        <v>8.33</v>
      </c>
      <c r="J433" s="1">
        <v>8</v>
      </c>
      <c r="K433" s="1">
        <v>5.95</v>
      </c>
      <c r="L433" s="2">
        <v>0.4</v>
      </c>
      <c r="M433" s="2">
        <v>0.3445378151260503</v>
      </c>
      <c r="N433" s="2">
        <v>1</v>
      </c>
      <c r="O433" t="str">
        <v>No</v>
      </c>
      <c r="P433" s="1">
        <f>IF(O433="Yes",J433,ROUND(J433*(1+Model!$B$3),2))</f>
        <v>8.64</v>
      </c>
      <c r="Q433" s="2">
        <f>ROUND(P433/(K433*N433)-1,4)</f>
        <v>0.4521</v>
      </c>
      <c r="R433" t="str">
        <v>Review</v>
      </c>
      <c r="S433" t="str">
        <v>2026-10-01 10:41:27 UTC</v>
      </c>
      <c r="T433" t="str">
        <v>Local Line cache</v>
      </c>
      <c r="U433" t="str">
        <v>Review local/Local Line price difference before publishing</v>
      </c>
    </row>
    <row r="434">
      <c r="A434">
        <v>812659</v>
      </c>
      <c r="B434" t="str">
        <v>Cilantro</v>
      </c>
      <c r="C434" t="str">
        <v>Little Wings</v>
      </c>
      <c r="D434">
        <v>534527</v>
      </c>
      <c r="E434" t="str">
        <v>bu</v>
      </c>
      <c r="F434" t="str">
        <v>Herd Share Members</v>
      </c>
      <c r="G434" t="str">
        <v>Yes</v>
      </c>
      <c r="H434" s="1">
        <v>165.9</v>
      </c>
      <c r="I434" s="1">
        <v>2.8</v>
      </c>
      <c r="J434" s="1">
        <v>2.8</v>
      </c>
      <c r="K434" s="1">
        <v>2</v>
      </c>
      <c r="L434" s="2">
        <v>0.4</v>
      </c>
      <c r="M434" s="2">
        <v>0.3999999999999999</v>
      </c>
      <c r="N434" s="2">
        <v>1</v>
      </c>
      <c r="O434" t="str">
        <v>No</v>
      </c>
      <c r="P434" s="1">
        <f>IF(O434="Yes",J434,ROUND(J434*(1+Model!$B$3),2))</f>
        <v>3.02</v>
      </c>
      <c r="Q434" s="2">
        <f>ROUND(P434/(K434*N434)-1,4)</f>
        <v>0.51</v>
      </c>
      <c r="R434" t="str">
        <v/>
      </c>
      <c r="S434" t="str">
        <v>2026-10-01 10:41:27 UTC</v>
      </c>
      <c r="T434" t="str">
        <v>Local Line cache</v>
      </c>
      <c r="U434" t="str">
        <v>Review before publishing</v>
      </c>
    </row>
    <row r="435">
      <c r="A435">
        <v>1026142</v>
      </c>
      <c r="B435" t="str">
        <v>"It Really Woks!" Deodorant- Grapefruit</v>
      </c>
      <c r="C435" t="str">
        <v>Granny Smith All Natural</v>
      </c>
      <c r="D435">
        <v>815790</v>
      </c>
      <c r="E435" t="str">
        <v>2.5 oz ea</v>
      </c>
      <c r="F435" t="str">
        <v>Herd Share Members</v>
      </c>
      <c r="G435" t="str">
        <v>Yes</v>
      </c>
      <c r="H435" s="1">
        <v>164.1</v>
      </c>
      <c r="I435" s="1">
        <v>14.7</v>
      </c>
      <c r="J435" s="1">
        <v>14.7</v>
      </c>
      <c r="K435" s="1">
        <v>10.5</v>
      </c>
      <c r="L435" s="2">
        <v>0.4</v>
      </c>
      <c r="M435" s="2">
        <v>0.3999999999999999</v>
      </c>
      <c r="N435" s="2">
        <v>1</v>
      </c>
      <c r="O435" t="str">
        <v>No</v>
      </c>
      <c r="P435" s="1">
        <f>IF(O435="Yes",J435,ROUND(J435*(1+Model!$B$3),2))</f>
        <v>15.88</v>
      </c>
      <c r="Q435" s="2">
        <f>ROUND(P435/(K435*N435)-1,4)</f>
        <v>0.5124</v>
      </c>
      <c r="R435" t="str">
        <v/>
      </c>
      <c r="S435" t="str">
        <v>2026-10-01 10:41:27 UTC</v>
      </c>
      <c r="T435" t="str">
        <v>Local Line cache</v>
      </c>
      <c r="U435" t="str">
        <v>Review before publishing</v>
      </c>
    </row>
    <row r="436">
      <c r="A436">
        <v>806088</v>
      </c>
      <c r="B436" t="str">
        <v>Maris Widgeon Macaroni</v>
      </c>
      <c r="C436" t="str">
        <v>Lonesome Whistle</v>
      </c>
      <c r="D436">
        <v>527152</v>
      </c>
      <c r="E436" t="str">
        <v>0.5 lb bag</v>
      </c>
      <c r="F436" t="str">
        <v>Herd Share Members</v>
      </c>
      <c r="G436" t="str">
        <v>Yes</v>
      </c>
      <c r="H436" s="1">
        <v>162.39999999999998</v>
      </c>
      <c r="I436" s="1">
        <v>5.6</v>
      </c>
      <c r="J436" s="1">
        <v>5.6</v>
      </c>
      <c r="K436" s="1">
        <v>4</v>
      </c>
      <c r="L436" s="2">
        <v>0.4</v>
      </c>
      <c r="M436" s="2">
        <v>0.3999999999999999</v>
      </c>
      <c r="N436" s="2">
        <v>1</v>
      </c>
      <c r="O436" t="str">
        <v>No</v>
      </c>
      <c r="P436" s="1">
        <f>IF(O436="Yes",J436,ROUND(J436*(1+Model!$B$3),2))</f>
        <v>6.05</v>
      </c>
      <c r="Q436" s="2">
        <f>ROUND(P436/(K436*N436)-1,4)</f>
        <v>0.5125</v>
      </c>
      <c r="R436" t="str">
        <v/>
      </c>
      <c r="S436" t="str">
        <v>2026-10-01 10:41:27 UTC</v>
      </c>
      <c r="T436" t="str">
        <v>Local Line cache</v>
      </c>
      <c r="U436" t="str">
        <v>Review before publishing</v>
      </c>
    </row>
    <row r="437">
      <c r="A437">
        <v>1005221</v>
      </c>
      <c r="B437" t="str">
        <v>Red Onion</v>
      </c>
      <c r="C437" t="str">
        <v>Small is Beautiful Farm</v>
      </c>
      <c r="D437">
        <v>785525</v>
      </c>
      <c r="E437" t="str">
        <v>lb</v>
      </c>
      <c r="F437" t="str">
        <v>Herd Share Members</v>
      </c>
      <c r="G437" t="str">
        <v>No</v>
      </c>
      <c r="H437" s="1">
        <v>162.39999999999998</v>
      </c>
      <c r="I437" s="1">
        <v>2.8</v>
      </c>
      <c r="J437" s="1">
        <v>2.8</v>
      </c>
      <c r="K437" s="1">
        <v>2</v>
      </c>
      <c r="L437" s="2">
        <v>0.4</v>
      </c>
      <c r="M437" s="2">
        <v>0.3999999999999999</v>
      </c>
      <c r="N437" s="2">
        <v>1</v>
      </c>
      <c r="O437" t="str">
        <v>No</v>
      </c>
      <c r="P437" s="1">
        <f>IF(O437="Yes",J437,ROUND(J437*(1+Model!$B$3),2))</f>
        <v>3.02</v>
      </c>
      <c r="Q437" s="2">
        <f>ROUND(P437/(K437*N437)-1,4)</f>
        <v>0.51</v>
      </c>
      <c r="R437" t="str">
        <v/>
      </c>
      <c r="S437" t="str">
        <v>2026-10-01 10:41:27 UTC</v>
      </c>
      <c r="T437" t="str">
        <v>Local Line cache</v>
      </c>
      <c r="U437" t="str">
        <v>Review before publishing</v>
      </c>
    </row>
    <row r="438">
      <c r="A438">
        <v>825835</v>
      </c>
      <c r="B438" t="str">
        <v>Lamb Bones</v>
      </c>
      <c r="C438" t="str">
        <v>Deck Family Farm</v>
      </c>
      <c r="D438">
        <v>549814</v>
      </c>
      <c r="E438" t="str">
        <v>3.00 - 5.00 lbs</v>
      </c>
      <c r="F438" t="str">
        <v>Herd Share Members</v>
      </c>
      <c r="G438" t="str">
        <v>No</v>
      </c>
      <c r="H438" s="1">
        <v>161.46</v>
      </c>
      <c r="I438" s="1">
        <v>8.97</v>
      </c>
      <c r="J438" s="1">
        <v>8.97</v>
      </c>
      <c r="K438" s="1">
        <v>5.41</v>
      </c>
      <c r="L438" s="2">
        <v>0.6574</v>
      </c>
      <c r="M438" s="2">
        <v>0.6580406654343809</v>
      </c>
      <c r="N438" s="2">
        <v>1</v>
      </c>
      <c r="O438" t="str">
        <v>No</v>
      </c>
      <c r="P438" s="1">
        <f>IF(O438="Yes",J438,ROUND(J438*(1+Model!$B$3),2))</f>
        <v>9.69</v>
      </c>
      <c r="Q438" s="2">
        <f>ROUND(P438/(K438*N438)-1,4)</f>
        <v>0.7911</v>
      </c>
      <c r="R438" t="str">
        <v/>
      </c>
      <c r="S438" t="str">
        <v>2026-10-01 10:41:27 UTC</v>
      </c>
      <c r="T438" t="str">
        <v>Local Line cache</v>
      </c>
      <c r="U438" t="str">
        <v>Review before publishing</v>
      </c>
    </row>
    <row r="439">
      <c r="A439">
        <v>806085</v>
      </c>
      <c r="B439" t="str">
        <v>Blueberry Apple Sauce</v>
      </c>
      <c r="C439" t="str">
        <v>Sweet Creek</v>
      </c>
      <c r="D439">
        <v>527149</v>
      </c>
      <c r="E439" t="str">
        <v>each</v>
      </c>
      <c r="F439" t="str">
        <v>Herd Share Members</v>
      </c>
      <c r="G439" t="str">
        <v>Yes</v>
      </c>
      <c r="H439" s="1">
        <v>161.28000000000003</v>
      </c>
      <c r="I439" s="1">
        <v>8.96</v>
      </c>
      <c r="J439" s="1">
        <v>8.96</v>
      </c>
      <c r="K439" s="1">
        <v>6.4</v>
      </c>
      <c r="L439" s="2">
        <v>0.4</v>
      </c>
      <c r="M439" s="2">
        <v>0.40000000000000013</v>
      </c>
      <c r="N439" s="2">
        <v>1</v>
      </c>
      <c r="O439" t="str">
        <v>No</v>
      </c>
      <c r="P439" s="1">
        <f>IF(O439="Yes",J439,ROUND(J439*(1+Model!$B$3),2))</f>
        <v>9.68</v>
      </c>
      <c r="Q439" s="2">
        <f>ROUND(P439/(K439*N439)-1,4)</f>
        <v>0.5125</v>
      </c>
      <c r="R439" t="str">
        <v/>
      </c>
      <c r="S439" t="str">
        <v>2026-10-01 10:41:27 UTC</v>
      </c>
      <c r="T439" t="str">
        <v>Local Line cache</v>
      </c>
      <c r="U439" t="str">
        <v>Review before publishing</v>
      </c>
    </row>
    <row r="440">
      <c r="A440">
        <v>941001</v>
      </c>
      <c r="B440" t="str">
        <v>Brisket, Medium</v>
      </c>
      <c r="C440" t="str">
        <v>Deck Family Farm</v>
      </c>
      <c r="D440">
        <v>694997</v>
      </c>
      <c r="E440" t="str">
        <v>Medium, 3.00 - 3.99 lbs</v>
      </c>
      <c r="F440" t="str">
        <v>CSA Members</v>
      </c>
      <c r="G440" t="str">
        <v>Yes</v>
      </c>
      <c r="H440" s="1">
        <v>159.89999999999998</v>
      </c>
      <c r="I440" s="1">
        <v>53.3</v>
      </c>
      <c r="J440" s="1">
        <v>53.3</v>
      </c>
      <c r="K440" s="1">
        <v>32.16</v>
      </c>
      <c r="L440" s="2">
        <v>0.6574</v>
      </c>
      <c r="M440" s="2">
        <v>0.6573383084577116</v>
      </c>
      <c r="N440" s="2">
        <v>1</v>
      </c>
      <c r="O440" t="str">
        <v>No</v>
      </c>
      <c r="P440" s="1">
        <f>IF(O440="Yes",J440,ROUND(J440*(1+Model!$B$3),2))</f>
        <v>57.56</v>
      </c>
      <c r="Q440" s="2">
        <f>ROUND(P440/(K440*N440)-1,4)</f>
        <v>0.7898</v>
      </c>
      <c r="R440" t="str">
        <v/>
      </c>
      <c r="S440" t="str">
        <v>2026-10-01 10:41:27 UTC</v>
      </c>
      <c r="T440" t="str">
        <v>Local Line cache</v>
      </c>
      <c r="U440" t="str">
        <v>Review before publishing</v>
      </c>
    </row>
    <row r="441">
      <c r="A441">
        <v>1004599</v>
      </c>
      <c r="B441" t="str">
        <v>Red Ranger Roasting Chicken, Medium</v>
      </c>
      <c r="C441" t="str">
        <v>Deck Family Farm</v>
      </c>
      <c r="D441">
        <v>784655</v>
      </c>
      <c r="E441" t="str">
        <v>Medium, 4.01 - 5.00 lbs</v>
      </c>
      <c r="F441" t="str">
        <v>Guest Basket</v>
      </c>
      <c r="G441" t="str">
        <v>Yes</v>
      </c>
      <c r="H441" s="1">
        <v>157.6</v>
      </c>
      <c r="I441" s="1">
        <v>40.41</v>
      </c>
      <c r="J441" s="1">
        <v>40.41</v>
      </c>
      <c r="K441" s="1">
        <v>24.38</v>
      </c>
      <c r="L441" s="2">
        <v>0.6574</v>
      </c>
      <c r="M441" s="2">
        <v>0.6575061525840853</v>
      </c>
      <c r="N441" s="2">
        <v>1</v>
      </c>
      <c r="O441" t="str">
        <v>No</v>
      </c>
      <c r="P441" s="1">
        <f>IF(O441="Yes",J441,ROUND(J441*(1+Model!$B$3),2))</f>
        <v>43.64</v>
      </c>
      <c r="Q441" s="2">
        <f>ROUND(P441/(K441*N441)-1,4)</f>
        <v>0.79</v>
      </c>
      <c r="R441" t="str">
        <v/>
      </c>
      <c r="S441" t="str">
        <v>2026-10-01 10:41:27 UTC</v>
      </c>
      <c r="T441" t="str">
        <v>Local Line cache</v>
      </c>
      <c r="U441" t="str">
        <v>Review before publishing</v>
      </c>
    </row>
    <row r="442">
      <c r="A442">
        <v>901471</v>
      </c>
      <c r="B442" t="str">
        <v>Bartlett Pears</v>
      </c>
      <c r="C442" t="str">
        <v>Small is Beautiful Farm</v>
      </c>
      <c r="D442">
        <v>643754</v>
      </c>
      <c r="E442" t="str">
        <v>ea</v>
      </c>
      <c r="F442" t="str">
        <v>Herd Share Members</v>
      </c>
      <c r="G442" t="str">
        <v>No</v>
      </c>
      <c r="H442" s="1">
        <v>156.8</v>
      </c>
      <c r="I442" s="1">
        <v>1.4</v>
      </c>
      <c r="J442" s="1">
        <v>1.4</v>
      </c>
      <c r="K442" s="1">
        <v>1</v>
      </c>
      <c r="L442" s="2">
        <v>0.4</v>
      </c>
      <c r="M442" s="2">
        <v>0.3999999999999999</v>
      </c>
      <c r="N442" s="2">
        <v>1</v>
      </c>
      <c r="O442" t="str">
        <v>No</v>
      </c>
      <c r="P442" s="1">
        <f>IF(O442="Yes",J442,ROUND(J442*(1+Model!$B$3),2))</f>
        <v>1.51</v>
      </c>
      <c r="Q442" s="2">
        <f>ROUND(P442/(K442*N442)-1,4)</f>
        <v>0.51</v>
      </c>
      <c r="R442" t="str">
        <v/>
      </c>
      <c r="S442" t="str">
        <v>2026-10-01 10:41:27 UTC</v>
      </c>
      <c r="T442" t="str">
        <v>Local Line cache</v>
      </c>
      <c r="U442" t="str">
        <v>Review before publishing</v>
      </c>
    </row>
    <row r="443">
      <c r="A443">
        <v>929464</v>
      </c>
      <c r="B443" t="str">
        <v>Rendered Pork Leaf Lard, 16 oz</v>
      </c>
      <c r="C443" t="str">
        <v>Deck Family Farm's Hyland Artisinal Meats</v>
      </c>
      <c r="D443">
        <v>677954</v>
      </c>
      <c r="E443" t="str">
        <v>16 oz</v>
      </c>
      <c r="F443" t="str">
        <v>Herd Share Members</v>
      </c>
      <c r="G443" t="str">
        <v>Yes</v>
      </c>
      <c r="H443" s="1">
        <v>156.42</v>
      </c>
      <c r="I443" s="1">
        <v>14.35</v>
      </c>
      <c r="J443" s="1">
        <v>14.35</v>
      </c>
      <c r="K443" s="1">
        <v>8.66</v>
      </c>
      <c r="L443" s="2">
        <v>0.6574</v>
      </c>
      <c r="M443" s="2">
        <v>0.6570438799076213</v>
      </c>
      <c r="N443" s="2">
        <v>1</v>
      </c>
      <c r="O443" t="str">
        <v>No</v>
      </c>
      <c r="P443" s="1">
        <f>IF(O443="Yes",J443,ROUND(J443*(1+Model!$B$3),2))</f>
        <v>15.5</v>
      </c>
      <c r="Q443" s="2">
        <f>ROUND(P443/(K443*N443)-1,4)</f>
        <v>0.7898</v>
      </c>
      <c r="R443" t="str">
        <v/>
      </c>
      <c r="S443" t="str">
        <v>2026-10-01 10:41:27 UTC</v>
      </c>
      <c r="T443" t="str">
        <v>Local Line cache</v>
      </c>
      <c r="U443" t="str">
        <v>Review before publishing</v>
      </c>
    </row>
    <row r="444">
      <c r="A444">
        <v>963826</v>
      </c>
      <c r="B444" t="str">
        <v>Lamb Sundried Tomato Basil Sausage</v>
      </c>
      <c r="C444" t="str">
        <v>Deck Family Farm</v>
      </c>
      <c r="D444">
        <v>724882</v>
      </c>
      <c r="E444" t="str">
        <v>12 oz</v>
      </c>
      <c r="F444" t="str">
        <v>CSA Members</v>
      </c>
      <c r="G444" t="str">
        <v>Yes</v>
      </c>
      <c r="H444" s="1">
        <v>154.32</v>
      </c>
      <c r="I444" s="1">
        <v>19.29</v>
      </c>
      <c r="J444" s="1">
        <v>19.29</v>
      </c>
      <c r="K444" s="1">
        <v>11.64</v>
      </c>
      <c r="L444" s="2">
        <v>0.6574</v>
      </c>
      <c r="M444" s="2">
        <v>0.6572164948453607</v>
      </c>
      <c r="N444" s="2">
        <v>1</v>
      </c>
      <c r="O444" t="str">
        <v>No</v>
      </c>
      <c r="P444" s="1">
        <f>IF(O444="Yes",J444,ROUND(J444*(1+Model!$B$3),2))</f>
        <v>20.83</v>
      </c>
      <c r="Q444" s="2">
        <f>ROUND(P444/(K444*N444)-1,4)</f>
        <v>0.7895</v>
      </c>
      <c r="R444" t="str">
        <v/>
      </c>
      <c r="S444" t="str">
        <v>2026-10-01 10:41:27 UTC</v>
      </c>
      <c r="T444" t="str">
        <v>Local Line cache</v>
      </c>
      <c r="U444" t="str">
        <v>Review before publishing</v>
      </c>
    </row>
    <row r="445">
      <c r="A445">
        <v>805911</v>
      </c>
      <c r="B445" t="str">
        <v>Frisee Lettuce</v>
      </c>
      <c r="C445" t="str">
        <v>Little Wings</v>
      </c>
      <c r="D445">
        <v>526969</v>
      </c>
      <c r="E445" t="str">
        <v>each</v>
      </c>
      <c r="F445" t="str">
        <v>Herd Share Members</v>
      </c>
      <c r="G445" t="str">
        <v>Yes</v>
      </c>
      <c r="H445" s="1">
        <v>154</v>
      </c>
      <c r="I445" s="1">
        <v>3.5</v>
      </c>
      <c r="J445" s="1">
        <v>3.5</v>
      </c>
      <c r="K445" s="1">
        <v>2.5</v>
      </c>
      <c r="L445" s="2">
        <v>0.4</v>
      </c>
      <c r="M445" s="2">
        <v>0.3999999999999999</v>
      </c>
      <c r="N445" s="2">
        <v>1</v>
      </c>
      <c r="O445" t="str">
        <v>No</v>
      </c>
      <c r="P445" s="1">
        <f>IF(O445="Yes",J445,ROUND(J445*(1+Model!$B$3),2))</f>
        <v>3.78</v>
      </c>
      <c r="Q445" s="2">
        <f>ROUND(P445/(K445*N445)-1,4)</f>
        <v>0.512</v>
      </c>
      <c r="R445" t="str">
        <v/>
      </c>
      <c r="S445" t="str">
        <v>2026-10-01 10:41:27 UTC</v>
      </c>
      <c r="T445" t="str">
        <v>Local Line cache</v>
      </c>
      <c r="U445" t="str">
        <v>Review before publishing</v>
      </c>
    </row>
    <row r="446">
      <c r="A446">
        <v>806048</v>
      </c>
      <c r="B446" t="str">
        <v>Gluten Free Half Almond Loaf Sliced</v>
      </c>
      <c r="C446" t="str">
        <v>Elegant Elephant Baking Co.</v>
      </c>
      <c r="D446">
        <v>527112</v>
      </c>
      <c r="E446" t="str">
        <v>each</v>
      </c>
      <c r="F446" t="str">
        <v>Herd Share Members</v>
      </c>
      <c r="G446" t="str">
        <v>Yes</v>
      </c>
      <c r="H446" s="1">
        <v>154</v>
      </c>
      <c r="I446" s="1">
        <v>7</v>
      </c>
      <c r="J446" s="1">
        <v>7</v>
      </c>
      <c r="K446" s="1">
        <v>5</v>
      </c>
      <c r="L446" s="2">
        <v>0.4</v>
      </c>
      <c r="M446" s="2">
        <v>0.3999999999999999</v>
      </c>
      <c r="N446" s="2">
        <v>1</v>
      </c>
      <c r="O446" t="str">
        <v>No</v>
      </c>
      <c r="P446" s="1">
        <f>IF(O446="Yes",J446,ROUND(J446*(1+Model!$B$3),2))</f>
        <v>7.56</v>
      </c>
      <c r="Q446" s="2">
        <f>ROUND(P446/(K446*N446)-1,4)</f>
        <v>0.512</v>
      </c>
      <c r="R446" t="str">
        <v/>
      </c>
      <c r="S446" t="str">
        <v>2026-10-01 10:41:27 UTC</v>
      </c>
      <c r="T446" t="str">
        <v>Local Line cache</v>
      </c>
      <c r="U446" t="str">
        <v>Review before publishing</v>
      </c>
    </row>
    <row r="447">
      <c r="A447">
        <v>928741</v>
      </c>
      <c r="B447" t="str">
        <v>Broccoli Microgreens</v>
      </c>
      <c r="C447" t="str">
        <v>Lone Wolf Ranch</v>
      </c>
      <c r="D447">
        <v>726764</v>
      </c>
      <c r="E447" t="str">
        <v>2 oz pk</v>
      </c>
      <c r="F447" t="str">
        <v>Herd Share Members</v>
      </c>
      <c r="G447" t="str">
        <v>No</v>
      </c>
      <c r="H447" s="1">
        <v>154</v>
      </c>
      <c r="I447" s="1">
        <v>7</v>
      </c>
      <c r="J447" s="1">
        <v>7</v>
      </c>
      <c r="K447" s="1">
        <v>5</v>
      </c>
      <c r="L447" s="2">
        <v>0.4</v>
      </c>
      <c r="M447" s="2">
        <v>0.3999999999999999</v>
      </c>
      <c r="N447" s="2">
        <v>1</v>
      </c>
      <c r="O447" t="str">
        <v>No</v>
      </c>
      <c r="P447" s="1">
        <f>IF(O447="Yes",J447,ROUND(J447*(1+Model!$B$3),2))</f>
        <v>7.56</v>
      </c>
      <c r="Q447" s="2">
        <f>ROUND(P447/(K447*N447)-1,4)</f>
        <v>0.512</v>
      </c>
      <c r="R447" t="str">
        <v/>
      </c>
      <c r="S447" t="str">
        <v>2026-10-01 10:41:27 UTC</v>
      </c>
      <c r="T447" t="str">
        <v>Local Line cache</v>
      </c>
      <c r="U447" t="str">
        <v>Review before publishing</v>
      </c>
    </row>
    <row r="448">
      <c r="A448">
        <v>805660</v>
      </c>
      <c r="B448" t="str">
        <v>Beef Heart</v>
      </c>
      <c r="C448" t="str">
        <v>Deck Family Farm</v>
      </c>
      <c r="D448">
        <v>526713</v>
      </c>
      <c r="E448" t="str">
        <v>2.50 - 3.5 lbs</v>
      </c>
      <c r="F448" t="str">
        <v>Herd Share Members</v>
      </c>
      <c r="G448" t="str">
        <v>Yes</v>
      </c>
      <c r="H448" s="1">
        <v>153.35999999999999</v>
      </c>
      <c r="I448" s="1">
        <v>25.56</v>
      </c>
      <c r="J448" s="1">
        <v>25.56</v>
      </c>
      <c r="K448" s="1">
        <v>15.42</v>
      </c>
      <c r="L448" s="2">
        <v>0.6574</v>
      </c>
      <c r="M448" s="2">
        <v>0.6575875486381322</v>
      </c>
      <c r="N448" s="2">
        <v>1</v>
      </c>
      <c r="O448" t="str">
        <v>No</v>
      </c>
      <c r="P448" s="1">
        <f>IF(O448="Yes",J448,ROUND(J448*(1+Model!$B$3),2))</f>
        <v>27.6</v>
      </c>
      <c r="Q448" s="2">
        <f>ROUND(P448/(K448*N448)-1,4)</f>
        <v>0.7899</v>
      </c>
      <c r="R448" t="str">
        <v/>
      </c>
      <c r="S448" t="str">
        <v>2026-10-01 10:41:27 UTC</v>
      </c>
      <c r="T448" t="str">
        <v>Local Line cache</v>
      </c>
      <c r="U448" t="str">
        <v>Review before publishing</v>
      </c>
    </row>
    <row r="449">
      <c r="A449">
        <v>1026136</v>
      </c>
      <c r="B449" t="str">
        <v>Gardener's Scrub Soap Bar- Lemongrass and Rosemary</v>
      </c>
      <c r="C449" t="str">
        <v>Granny Smith All Natural</v>
      </c>
      <c r="D449">
        <v>815781</v>
      </c>
      <c r="E449" t="str">
        <v>4.5 oz ea</v>
      </c>
      <c r="F449" t="str">
        <v>Herd Share Members</v>
      </c>
      <c r="G449" t="str">
        <v>No</v>
      </c>
      <c r="H449" s="1">
        <v>152</v>
      </c>
      <c r="I449" s="1">
        <v>8.33</v>
      </c>
      <c r="J449" s="1">
        <v>8</v>
      </c>
      <c r="K449" s="1">
        <v>5.95</v>
      </c>
      <c r="L449" s="2">
        <v>0.4</v>
      </c>
      <c r="M449" s="2">
        <v>0.3445378151260503</v>
      </c>
      <c r="N449" s="2">
        <v>1</v>
      </c>
      <c r="O449" t="str">
        <v>No</v>
      </c>
      <c r="P449" s="1">
        <f>IF(O449="Yes",J449,ROUND(J449*(1+Model!$B$3),2))</f>
        <v>8.64</v>
      </c>
      <c r="Q449" s="2">
        <f>ROUND(P449/(K449*N449)-1,4)</f>
        <v>0.4521</v>
      </c>
      <c r="R449" t="str">
        <v>Review</v>
      </c>
      <c r="S449" t="str">
        <v>2026-10-01 10:41:27 UTC</v>
      </c>
      <c r="T449" t="str">
        <v>Local Line cache</v>
      </c>
      <c r="U449" t="str">
        <v>Review local/Local Line price difference before publishing</v>
      </c>
    </row>
    <row r="450">
      <c r="A450">
        <v>981788</v>
      </c>
      <c r="B450" t="str">
        <v>Fresh Cherries</v>
      </c>
      <c r="C450" t="str">
        <v>Grazier's Garden</v>
      </c>
      <c r="D450">
        <v>750321</v>
      </c>
      <c r="E450" t="str">
        <v>1 pint</v>
      </c>
      <c r="F450" t="str">
        <v>Herd Share Members</v>
      </c>
      <c r="G450" t="str">
        <v>No</v>
      </c>
      <c r="H450" s="1">
        <v>151.2</v>
      </c>
      <c r="I450" s="1">
        <v>6.3</v>
      </c>
      <c r="J450" s="1">
        <v>6.3</v>
      </c>
      <c r="K450" s="1">
        <v>4.5</v>
      </c>
      <c r="L450" s="2">
        <v>0.4</v>
      </c>
      <c r="M450" s="2">
        <v>0.3999999999999999</v>
      </c>
      <c r="N450" s="2">
        <v>1</v>
      </c>
      <c r="O450" t="str">
        <v>No</v>
      </c>
      <c r="P450" s="1">
        <f>IF(O450="Yes",J450,ROUND(J450*(1+Model!$B$3),2))</f>
        <v>6.8</v>
      </c>
      <c r="Q450" s="2">
        <f>ROUND(P450/(K450*N450)-1,4)</f>
        <v>0.5111</v>
      </c>
      <c r="R450" t="str">
        <v/>
      </c>
      <c r="S450" t="str">
        <v>2026-10-01 10:41:27 UTC</v>
      </c>
      <c r="T450" t="str">
        <v>Local Line cache</v>
      </c>
      <c r="U450" t="str">
        <v>Review before publishing</v>
      </c>
    </row>
    <row r="451">
      <c r="A451">
        <v>1106676</v>
      </c>
      <c r="B451" t="str">
        <v>Leeks</v>
      </c>
      <c r="C451" t="str">
        <v>Winter Green Farm</v>
      </c>
      <c r="D451">
        <v>924713</v>
      </c>
      <c r="E451" t="str">
        <v>1 lb</v>
      </c>
      <c r="F451" t="str">
        <v>Herd Share Members</v>
      </c>
      <c r="G451" t="str">
        <v>Yes</v>
      </c>
      <c r="H451" s="1">
        <v>151.2</v>
      </c>
      <c r="I451" s="1">
        <v>2.8</v>
      </c>
      <c r="J451" s="1">
        <v>2.8</v>
      </c>
      <c r="K451" s="1">
        <v>2</v>
      </c>
      <c r="L451" s="2">
        <v>0.4</v>
      </c>
      <c r="M451" s="2">
        <v>0.3999999999999999</v>
      </c>
      <c r="N451" s="2">
        <v>1</v>
      </c>
      <c r="O451" t="str">
        <v>No</v>
      </c>
      <c r="P451" s="1">
        <f>IF(O451="Yes",J451,ROUND(J451*(1+Model!$B$3),2))</f>
        <v>3.02</v>
      </c>
      <c r="Q451" s="2">
        <f>ROUND(P451/(K451*N451)-1,4)</f>
        <v>0.51</v>
      </c>
      <c r="R451" t="str">
        <v/>
      </c>
      <c r="S451" t="str">
        <v>2026-10-01 10:41:27 UTC</v>
      </c>
      <c r="T451" t="str">
        <v>Local Line cache</v>
      </c>
      <c r="U451" t="str">
        <v>Review before publishing</v>
      </c>
    </row>
    <row r="452">
      <c r="A452">
        <v>805758</v>
      </c>
      <c r="B452" t="str">
        <v>Frozen Blueberries</v>
      </c>
      <c r="C452" t="str">
        <v>Full Farm CSA</v>
      </c>
      <c r="D452">
        <v>526813</v>
      </c>
      <c r="E452" t="str">
        <v>~1.0 lbs</v>
      </c>
      <c r="F452" t="str">
        <v>Guest Basket</v>
      </c>
      <c r="G452" t="str">
        <v>Yes</v>
      </c>
      <c r="H452" s="1">
        <v>150.73000000000002</v>
      </c>
      <c r="I452" s="1">
        <v>6.3</v>
      </c>
      <c r="J452" s="1">
        <v>6.3</v>
      </c>
      <c r="K452" s="1">
        <v>4.5</v>
      </c>
      <c r="L452" s="2">
        <v>0.4</v>
      </c>
      <c r="M452" s="2">
        <v>0.3999999999999999</v>
      </c>
      <c r="N452" s="2">
        <v>1</v>
      </c>
      <c r="O452" t="str">
        <v>No</v>
      </c>
      <c r="P452" s="1">
        <f>IF(O452="Yes",J452,ROUND(J452*(1+Model!$B$3),2))</f>
        <v>6.8</v>
      </c>
      <c r="Q452" s="2">
        <f>ROUND(P452/(K452*N452)-1,4)</f>
        <v>0.5111</v>
      </c>
      <c r="R452" t="str">
        <v/>
      </c>
      <c r="S452" t="str">
        <v>2026-10-01 10:41:27 UTC</v>
      </c>
      <c r="T452" t="str">
        <v>Local Line cache</v>
      </c>
      <c r="U452" t="str">
        <v>Review before publishing</v>
      </c>
    </row>
    <row r="453">
      <c r="A453">
        <v>805688</v>
      </c>
      <c r="B453" t="str">
        <v>Natural Ground Beef</v>
      </c>
      <c r="C453" t="str">
        <v>Deck Family Farm</v>
      </c>
      <c r="D453">
        <v>526741</v>
      </c>
      <c r="E453" t="str">
        <v>1 lbs</v>
      </c>
      <c r="F453" t="str">
        <v>CSA Members</v>
      </c>
      <c r="G453" t="str">
        <v>Yes</v>
      </c>
      <c r="H453" s="1">
        <v>150.64</v>
      </c>
      <c r="I453" s="1">
        <v>10.76</v>
      </c>
      <c r="J453" s="1">
        <v>10.76</v>
      </c>
      <c r="K453" s="1">
        <v>6.49</v>
      </c>
      <c r="L453" s="2">
        <v>0.6574</v>
      </c>
      <c r="M453" s="2">
        <v>0.6579352850539291</v>
      </c>
      <c r="N453" s="2">
        <v>1</v>
      </c>
      <c r="O453" t="str">
        <v>No</v>
      </c>
      <c r="P453" s="1">
        <f>IF(O453="Yes",J453,ROUND(J453*(1+Model!$B$3),2))</f>
        <v>11.62</v>
      </c>
      <c r="Q453" s="2">
        <f>ROUND(P453/(K453*N453)-1,4)</f>
        <v>0.7904</v>
      </c>
      <c r="R453" t="str">
        <v/>
      </c>
      <c r="S453" t="str">
        <v>2026-10-01T16:20:40.005Z</v>
      </c>
      <c r="T453" t="str">
        <v>Live GET verified</v>
      </c>
      <c r="U453" t="str">
        <v>Review before publishing</v>
      </c>
    </row>
    <row r="454">
      <c r="A454">
        <v>1006108</v>
      </c>
      <c r="B454" t="str">
        <v>Italian Frying Pepper</v>
      </c>
      <c r="C454" t="str">
        <v>Red Tail Growers</v>
      </c>
      <c r="D454">
        <v>786671</v>
      </c>
      <c r="E454" t="str">
        <v>each</v>
      </c>
      <c r="F454" t="str">
        <v>Herd Share Members</v>
      </c>
      <c r="G454" t="str">
        <v>No</v>
      </c>
      <c r="H454" s="1">
        <v>150.5</v>
      </c>
      <c r="I454" s="1">
        <v>3.5</v>
      </c>
      <c r="J454" s="1">
        <v>3.5</v>
      </c>
      <c r="K454" s="1">
        <v>2.5</v>
      </c>
      <c r="L454" s="2">
        <v>0.4</v>
      </c>
      <c r="M454" s="2">
        <v>0.3999999999999999</v>
      </c>
      <c r="N454" s="2">
        <v>1</v>
      </c>
      <c r="O454" t="str">
        <v>No</v>
      </c>
      <c r="P454" s="1">
        <f>IF(O454="Yes",J454,ROUND(J454*(1+Model!$B$3),2))</f>
        <v>3.78</v>
      </c>
      <c r="Q454" s="2">
        <f>ROUND(P454/(K454*N454)-1,4)</f>
        <v>0.512</v>
      </c>
      <c r="R454" t="str">
        <v/>
      </c>
      <c r="S454" t="str">
        <v>2026-10-01 10:41:27 UTC</v>
      </c>
      <c r="T454" t="str">
        <v>Local Line cache</v>
      </c>
      <c r="U454" t="str">
        <v>Review before publishing</v>
      </c>
    </row>
    <row r="455">
      <c r="A455">
        <v>1036759</v>
      </c>
      <c r="B455" t="str">
        <v>Ophelia Asiago Cheese  - Special 12 month Aged, 7-8 oz</v>
      </c>
      <c r="C455" t="str">
        <v>Creamy Cow, LLC</v>
      </c>
      <c r="D455">
        <v>834423</v>
      </c>
      <c r="E455" t="str">
        <v>7-8 oz</v>
      </c>
      <c r="F455" t="str">
        <v>Herd Share Members</v>
      </c>
      <c r="G455" t="str">
        <v>No</v>
      </c>
      <c r="H455" s="1">
        <v>148.5</v>
      </c>
      <c r="I455" s="1">
        <v>18.17</v>
      </c>
      <c r="J455" s="1">
        <v>18.17</v>
      </c>
      <c r="K455" s="1">
        <v>12.98</v>
      </c>
      <c r="L455" s="2">
        <v>0.4</v>
      </c>
      <c r="M455" s="2">
        <v>0.3998459167950694</v>
      </c>
      <c r="N455" s="2">
        <v>1</v>
      </c>
      <c r="O455" t="str">
        <v>No</v>
      </c>
      <c r="P455" s="1">
        <f>IF(O455="Yes",J455,ROUND(J455*(1+Model!$B$3),2))</f>
        <v>19.62</v>
      </c>
      <c r="Q455" s="2">
        <f>ROUND(P455/(K455*N455)-1,4)</f>
        <v>0.5116</v>
      </c>
      <c r="R455" t="str">
        <v/>
      </c>
      <c r="S455" t="str">
        <v>2026-10-01 10:41:27 UTC</v>
      </c>
      <c r="T455" t="str">
        <v>Local Line cache</v>
      </c>
      <c r="U455" t="str">
        <v>Review before publishing</v>
      </c>
    </row>
    <row r="456">
      <c r="A456">
        <v>813067</v>
      </c>
      <c r="B456" t="str">
        <v>Beef Tenderloin</v>
      </c>
      <c r="C456" t="str">
        <v>Deck Family Farm</v>
      </c>
      <c r="D456">
        <v>535097</v>
      </c>
      <c r="E456" t="str">
        <v>0.40 - 0.70 lbs</v>
      </c>
      <c r="F456" t="str">
        <v>CSA Members</v>
      </c>
      <c r="G456" t="str">
        <v>Yes</v>
      </c>
      <c r="H456" s="1">
        <v>148.47</v>
      </c>
      <c r="I456" s="1">
        <v>21.21</v>
      </c>
      <c r="J456" s="1">
        <v>21.21</v>
      </c>
      <c r="K456" s="1">
        <v>12.8</v>
      </c>
      <c r="L456" s="2">
        <v>0.6574</v>
      </c>
      <c r="M456" s="2">
        <v>0.65703125</v>
      </c>
      <c r="N456" s="2">
        <v>1</v>
      </c>
      <c r="O456" t="str">
        <v>No</v>
      </c>
      <c r="P456" s="1">
        <f>IF(O456="Yes",J456,ROUND(J456*(1+Model!$B$3),2))</f>
        <v>22.91</v>
      </c>
      <c r="Q456" s="2">
        <f>ROUND(P456/(K456*N456)-1,4)</f>
        <v>0.7898</v>
      </c>
      <c r="R456" t="str">
        <v/>
      </c>
      <c r="S456" t="str">
        <v>2026-10-01T16:20:40.304Z</v>
      </c>
      <c r="T456" t="str">
        <v>Live GET verified</v>
      </c>
      <c r="U456" t="str">
        <v>Review before publishing</v>
      </c>
    </row>
    <row r="457">
      <c r="A457">
        <v>813075</v>
      </c>
      <c r="B457" t="str">
        <v>Beef Flat Iron Steak</v>
      </c>
      <c r="C457" t="str">
        <v>Deck Family Farm</v>
      </c>
      <c r="D457">
        <v>535105</v>
      </c>
      <c r="E457" t="str">
        <v>0.70 - 1.10 lbs</v>
      </c>
      <c r="F457" t="str">
        <v>Guest Basket</v>
      </c>
      <c r="G457" t="str">
        <v>Yes</v>
      </c>
      <c r="H457" s="1">
        <v>146.86</v>
      </c>
      <c r="I457" s="1">
        <v>20.98</v>
      </c>
      <c r="J457" s="1">
        <v>20.98</v>
      </c>
      <c r="K457" s="1">
        <v>12.66</v>
      </c>
      <c r="L457" s="2">
        <v>0.6574</v>
      </c>
      <c r="M457" s="2">
        <v>0.6571879936808847</v>
      </c>
      <c r="N457" s="2">
        <v>1</v>
      </c>
      <c r="O457" t="str">
        <v>No</v>
      </c>
      <c r="P457" s="1">
        <f>IF(O457="Yes",J457,ROUND(J457*(1+Model!$B$3),2))</f>
        <v>22.66</v>
      </c>
      <c r="Q457" s="2">
        <f>ROUND(P457/(K457*N457)-1,4)</f>
        <v>0.7899</v>
      </c>
      <c r="R457" t="str">
        <v/>
      </c>
      <c r="S457" t="str">
        <v>2026-10-01 10:41:27 UTC</v>
      </c>
      <c r="T457" t="str">
        <v>Local Line cache</v>
      </c>
      <c r="U457" t="str">
        <v>Review before publishing</v>
      </c>
    </row>
    <row r="458">
      <c r="A458">
        <v>813075</v>
      </c>
      <c r="B458" t="str">
        <v>Beef Flat Iron Steak</v>
      </c>
      <c r="C458" t="str">
        <v>Deck Family Farm</v>
      </c>
      <c r="D458">
        <v>535105</v>
      </c>
      <c r="E458" t="str">
        <v>0.70 - 1.10 lbs</v>
      </c>
      <c r="F458" t="str">
        <v>CSA Members</v>
      </c>
      <c r="G458" t="str">
        <v>Yes</v>
      </c>
      <c r="H458" s="1">
        <v>146.86</v>
      </c>
      <c r="I458" s="1">
        <v>20.98</v>
      </c>
      <c r="J458" s="1">
        <v>20.98</v>
      </c>
      <c r="K458" s="1">
        <v>12.66</v>
      </c>
      <c r="L458" s="2">
        <v>0.6574</v>
      </c>
      <c r="M458" s="2">
        <v>0.6571879936808847</v>
      </c>
      <c r="N458" s="2">
        <v>1</v>
      </c>
      <c r="O458" t="str">
        <v>No</v>
      </c>
      <c r="P458" s="1">
        <f>IF(O458="Yes",J458,ROUND(J458*(1+Model!$B$3),2))</f>
        <v>22.66</v>
      </c>
      <c r="Q458" s="2">
        <f>ROUND(P458/(K458*N458)-1,4)</f>
        <v>0.7899</v>
      </c>
      <c r="R458" t="str">
        <v/>
      </c>
      <c r="S458" t="str">
        <v>2026-10-01 10:41:27 UTC</v>
      </c>
      <c r="T458" t="str">
        <v>Local Line cache</v>
      </c>
      <c r="U458" t="str">
        <v>Review before publishing</v>
      </c>
    </row>
    <row r="459">
      <c r="A459">
        <v>805827</v>
      </c>
      <c r="B459" t="str">
        <v>Sungold Cherry Tomato Pint</v>
      </c>
      <c r="C459" t="str">
        <v>Organically Grown Company</v>
      </c>
      <c r="D459">
        <v>526885</v>
      </c>
      <c r="E459" t="str">
        <v>each</v>
      </c>
      <c r="F459" t="str">
        <v>Guest Basket</v>
      </c>
      <c r="G459" t="str">
        <v>No</v>
      </c>
      <c r="H459" s="1">
        <v>145.60000000000002</v>
      </c>
      <c r="I459" s="1">
        <v>4.9</v>
      </c>
      <c r="J459" s="1">
        <v>4.9</v>
      </c>
      <c r="K459" s="1">
        <v>3.5</v>
      </c>
      <c r="L459" s="2">
        <v>0.4</v>
      </c>
      <c r="M459" s="2">
        <v>0.40000000000000013</v>
      </c>
      <c r="N459" s="2">
        <v>1</v>
      </c>
      <c r="O459" t="str">
        <v>No</v>
      </c>
      <c r="P459" s="1">
        <f>IF(O459="Yes",J459,ROUND(J459*(1+Model!$B$3),2))</f>
        <v>5.29</v>
      </c>
      <c r="Q459" s="2">
        <f>ROUND(P459/(K459*N459)-1,4)</f>
        <v>0.5114</v>
      </c>
      <c r="R459" t="str">
        <v/>
      </c>
      <c r="S459" t="str">
        <v>2026-10-01 10:41:27 UTC</v>
      </c>
      <c r="T459" t="str">
        <v>Local Line cache</v>
      </c>
      <c r="U459" t="str">
        <v>Review before publishing</v>
      </c>
    </row>
    <row r="460">
      <c r="A460">
        <v>871793</v>
      </c>
      <c r="B460" t="str">
        <v>Sweet Onion</v>
      </c>
      <c r="C460" t="str">
        <v>Organically Grown Company</v>
      </c>
      <c r="D460">
        <v>605504</v>
      </c>
      <c r="E460" t="str">
        <v>1lb</v>
      </c>
      <c r="F460" t="str">
        <v>CSA Members</v>
      </c>
      <c r="G460" t="str">
        <v>No</v>
      </c>
      <c r="H460" s="1">
        <v>145.53</v>
      </c>
      <c r="I460" s="1">
        <v>1.47</v>
      </c>
      <c r="J460" s="1">
        <v>1.47</v>
      </c>
      <c r="K460" s="1">
        <v>1.05</v>
      </c>
      <c r="L460" s="2">
        <v>0.4</v>
      </c>
      <c r="M460" s="2">
        <v>0.3999999999999999</v>
      </c>
      <c r="N460" s="2">
        <v>1</v>
      </c>
      <c r="O460" t="str">
        <v>No</v>
      </c>
      <c r="P460" s="1">
        <f>IF(O460="Yes",J460,ROUND(J460*(1+Model!$B$3),2))</f>
        <v>1.59</v>
      </c>
      <c r="Q460" s="2">
        <f>ROUND(P460/(K460*N460)-1,4)</f>
        <v>0.5143</v>
      </c>
      <c r="R460" t="str">
        <v/>
      </c>
      <c r="S460" t="str">
        <v>2026-10-01 10:41:27 UTC</v>
      </c>
      <c r="T460" t="str">
        <v>Local Line cache</v>
      </c>
      <c r="U460" t="str">
        <v>Review before publishing</v>
      </c>
    </row>
    <row r="461">
      <c r="A461">
        <v>824228</v>
      </c>
      <c r="B461" t="str">
        <v>Heidi of the Hills Cheese, 18 Month Aged, 7-8 oz</v>
      </c>
      <c r="C461" t="str">
        <v>Creamy Cow, LLC</v>
      </c>
      <c r="D461">
        <v>547711</v>
      </c>
      <c r="E461" t="str">
        <v>7-8oz</v>
      </c>
      <c r="F461" t="str">
        <v>Herd Share Members</v>
      </c>
      <c r="G461" t="str">
        <v>No</v>
      </c>
      <c r="H461" s="1">
        <v>145.36</v>
      </c>
      <c r="I461" s="1">
        <v>18.17</v>
      </c>
      <c r="J461" s="1">
        <v>18.17</v>
      </c>
      <c r="K461" s="1">
        <v>12.98</v>
      </c>
      <c r="L461" s="2">
        <v>0.4</v>
      </c>
      <c r="M461" s="2">
        <v>0.3998459167950694</v>
      </c>
      <c r="N461" s="2">
        <v>1</v>
      </c>
      <c r="O461" t="str">
        <v>No</v>
      </c>
      <c r="P461" s="1">
        <f>IF(O461="Yes",J461,ROUND(J461*(1+Model!$B$3),2))</f>
        <v>19.62</v>
      </c>
      <c r="Q461" s="2">
        <f>ROUND(P461/(K461*N461)-1,4)</f>
        <v>0.5116</v>
      </c>
      <c r="R461" t="str">
        <v/>
      </c>
      <c r="S461" t="str">
        <v>2026-10-01 10:41:27 UTC</v>
      </c>
      <c r="T461" t="str">
        <v>Local Line cache</v>
      </c>
      <c r="U461" t="str">
        <v>Review before publishing</v>
      </c>
    </row>
    <row r="462">
      <c r="A462">
        <v>806046</v>
      </c>
      <c r="B462" t="str">
        <v>Gluten Free Dinner Rolls</v>
      </c>
      <c r="C462" t="str">
        <v>Elegant Elephant Baking Co.</v>
      </c>
      <c r="D462">
        <v>527110</v>
      </c>
      <c r="E462" t="str">
        <v>bag of 6</v>
      </c>
      <c r="F462" t="str">
        <v>Herd Share Members</v>
      </c>
      <c r="G462" t="str">
        <v>Yes</v>
      </c>
      <c r="H462" s="1">
        <v>144.89999999999998</v>
      </c>
      <c r="I462" s="1">
        <v>8.05</v>
      </c>
      <c r="J462" s="1">
        <v>8.05</v>
      </c>
      <c r="K462" s="1">
        <v>5.75</v>
      </c>
      <c r="L462" s="2">
        <v>0.4</v>
      </c>
      <c r="M462" s="2">
        <v>0.40000000000000013</v>
      </c>
      <c r="N462" s="2">
        <v>1</v>
      </c>
      <c r="O462" t="str">
        <v>No</v>
      </c>
      <c r="P462" s="1">
        <f>IF(O462="Yes",J462,ROUND(J462*(1+Model!$B$3),2))</f>
        <v>8.69</v>
      </c>
      <c r="Q462" s="2">
        <f>ROUND(P462/(K462*N462)-1,4)</f>
        <v>0.5113</v>
      </c>
      <c r="R462" t="str">
        <v/>
      </c>
      <c r="S462" t="str">
        <v>2026-10-01 10:41:27 UTC</v>
      </c>
      <c r="T462" t="str">
        <v>Local Line cache</v>
      </c>
      <c r="U462" t="str">
        <v>Review before publishing</v>
      </c>
    </row>
    <row r="463">
      <c r="A463">
        <v>1026139</v>
      </c>
      <c r="B463" t="str">
        <v>Shampoo Bar-  Honeysuckle</v>
      </c>
      <c r="C463" t="str">
        <v>Granny Smith All Natural</v>
      </c>
      <c r="D463">
        <v>815785</v>
      </c>
      <c r="E463" t="str">
        <v>4.5 oz ea</v>
      </c>
      <c r="F463" t="str">
        <v>Herd Share Members</v>
      </c>
      <c r="G463" t="str">
        <v>No</v>
      </c>
      <c r="H463" s="1">
        <v>144</v>
      </c>
      <c r="I463" s="1">
        <v>8.33</v>
      </c>
      <c r="J463" s="1">
        <v>8</v>
      </c>
      <c r="K463" s="1">
        <v>5.95</v>
      </c>
      <c r="L463" s="2">
        <v>0.4</v>
      </c>
      <c r="M463" s="2">
        <v>0.3445378151260503</v>
      </c>
      <c r="N463" s="2">
        <v>1</v>
      </c>
      <c r="O463" t="str">
        <v>No</v>
      </c>
      <c r="P463" s="1">
        <f>IF(O463="Yes",J463,ROUND(J463*(1+Model!$B$3),2))</f>
        <v>8.64</v>
      </c>
      <c r="Q463" s="2">
        <f>ROUND(P463/(K463*N463)-1,4)</f>
        <v>0.4521</v>
      </c>
      <c r="R463" t="str">
        <v>Review</v>
      </c>
      <c r="S463" t="str">
        <v>2026-10-01 10:41:27 UTC</v>
      </c>
      <c r="T463" t="str">
        <v>Local Line cache</v>
      </c>
      <c r="U463" t="str">
        <v>Review local/Local Line price difference before publishing</v>
      </c>
    </row>
    <row r="464">
      <c r="A464">
        <v>912554</v>
      </c>
      <c r="B464" t="str">
        <v>Leeks</v>
      </c>
      <c r="C464" t="str">
        <v>Red Tail Growers</v>
      </c>
      <c r="D464">
        <v>657841</v>
      </c>
      <c r="E464" t="str">
        <v>1 bunch</v>
      </c>
      <c r="F464" t="str">
        <v>CSA Members</v>
      </c>
      <c r="G464" t="str">
        <v>No</v>
      </c>
      <c r="H464" s="1">
        <v>143.5</v>
      </c>
      <c r="I464" s="1">
        <v>2.8</v>
      </c>
      <c r="J464" s="1">
        <v>2.8</v>
      </c>
      <c r="K464" s="1">
        <v>2</v>
      </c>
      <c r="L464" s="2">
        <v>0.4</v>
      </c>
      <c r="M464" s="2">
        <v>0.3999999999999999</v>
      </c>
      <c r="N464" s="2">
        <v>1</v>
      </c>
      <c r="O464" t="str">
        <v>No</v>
      </c>
      <c r="P464" s="1">
        <f>IF(O464="Yes",J464,ROUND(J464*(1+Model!$B$3),2))</f>
        <v>3.02</v>
      </c>
      <c r="Q464" s="2">
        <f>ROUND(P464/(K464*N464)-1,4)</f>
        <v>0.51</v>
      </c>
      <c r="R464" t="str">
        <v/>
      </c>
      <c r="S464" t="str">
        <v>2026-10-01 10:41:27 UTC</v>
      </c>
      <c r="T464" t="str">
        <v>Local Line cache</v>
      </c>
      <c r="U464" t="str">
        <v>Review before publishing</v>
      </c>
    </row>
    <row r="465">
      <c r="A465">
        <v>805950</v>
      </c>
      <c r="B465" t="str">
        <v>Bi-Color Corn</v>
      </c>
      <c r="C465" t="str">
        <v>Camas Swale Farm</v>
      </c>
      <c r="D465">
        <v>527010</v>
      </c>
      <c r="E465" t="str">
        <v>each</v>
      </c>
      <c r="F465" t="str">
        <v>Guest Basket</v>
      </c>
      <c r="G465" t="str">
        <v>Yes</v>
      </c>
      <c r="H465" s="1">
        <v>142.8</v>
      </c>
      <c r="I465" s="1">
        <v>1.54</v>
      </c>
      <c r="J465" s="1">
        <v>1.54</v>
      </c>
      <c r="K465" s="1">
        <v>1.1</v>
      </c>
      <c r="L465" s="2">
        <v>0.4</v>
      </c>
      <c r="M465" s="2">
        <v>0.3999999999999999</v>
      </c>
      <c r="N465" s="2">
        <v>1</v>
      </c>
      <c r="O465" t="str">
        <v>No</v>
      </c>
      <c r="P465" s="1">
        <f>IF(O465="Yes",J465,ROUND(J465*(1+Model!$B$3),2))</f>
        <v>1.66</v>
      </c>
      <c r="Q465" s="2">
        <f>ROUND(P465/(K465*N465)-1,4)</f>
        <v>0.5091</v>
      </c>
      <c r="R465" t="str">
        <v/>
      </c>
      <c r="S465" t="str">
        <v>2026-10-01 10:41:27 UTC</v>
      </c>
      <c r="T465" t="str">
        <v>Local Line cache</v>
      </c>
      <c r="U465" t="str">
        <v>Review before publishing</v>
      </c>
    </row>
    <row r="466">
      <c r="A466">
        <v>871793</v>
      </c>
      <c r="B466" t="str">
        <v>Sweet Onion</v>
      </c>
      <c r="C466" t="str">
        <v>Organically Grown Company</v>
      </c>
      <c r="D466">
        <v>605504</v>
      </c>
      <c r="E466" t="str">
        <v>1lb</v>
      </c>
      <c r="F466" t="str">
        <v>Guest Basket</v>
      </c>
      <c r="G466" t="str">
        <v>No</v>
      </c>
      <c r="H466" s="1">
        <v>140.55</v>
      </c>
      <c r="I466" s="1">
        <v>1.47</v>
      </c>
      <c r="J466" s="1">
        <v>1.47</v>
      </c>
      <c r="K466" s="1">
        <v>1.05</v>
      </c>
      <c r="L466" s="2">
        <v>0.4</v>
      </c>
      <c r="M466" s="2">
        <v>0.3999999999999999</v>
      </c>
      <c r="N466" s="2">
        <v>1</v>
      </c>
      <c r="O466" t="str">
        <v>No</v>
      </c>
      <c r="P466" s="1">
        <f>IF(O466="Yes",J466,ROUND(J466*(1+Model!$B$3),2))</f>
        <v>1.59</v>
      </c>
      <c r="Q466" s="2">
        <f>ROUND(P466/(K466*N466)-1,4)</f>
        <v>0.5143</v>
      </c>
      <c r="R466" t="str">
        <v/>
      </c>
      <c r="S466" t="str">
        <v>2026-10-01 10:41:27 UTC</v>
      </c>
      <c r="T466" t="str">
        <v>Local Line cache</v>
      </c>
      <c r="U466" t="str">
        <v>Review before publishing</v>
      </c>
    </row>
    <row r="467">
      <c r="A467">
        <v>805693</v>
      </c>
      <c r="B467" t="str">
        <v>Honey Maple Ham, Sliced</v>
      </c>
      <c r="C467" t="str">
        <v>Deck Family Farm</v>
      </c>
      <c r="D467">
        <v>526746</v>
      </c>
      <c r="E467" t="str">
        <v>8 oz</v>
      </c>
      <c r="F467" t="str">
        <v>Herd Share Members</v>
      </c>
      <c r="G467" t="str">
        <v>No</v>
      </c>
      <c r="H467" s="1">
        <v>139.92</v>
      </c>
      <c r="I467" s="1">
        <v>17.49</v>
      </c>
      <c r="J467" s="1">
        <v>17.49</v>
      </c>
      <c r="K467" s="1">
        <v>10.55</v>
      </c>
      <c r="L467" s="2">
        <v>0.6574</v>
      </c>
      <c r="M467" s="2">
        <v>0.6578199052132698</v>
      </c>
      <c r="N467" s="2">
        <v>1</v>
      </c>
      <c r="O467" t="str">
        <v>No</v>
      </c>
      <c r="P467" s="1">
        <f>IF(O467="Yes",J467,ROUND(J467*(1+Model!$B$3),2))</f>
        <v>18.89</v>
      </c>
      <c r="Q467" s="2">
        <f>ROUND(P467/(K467*N467)-1,4)</f>
        <v>0.7905</v>
      </c>
      <c r="R467" t="str">
        <v/>
      </c>
      <c r="S467" t="str">
        <v>2026-10-01 10:41:27 UTC</v>
      </c>
      <c r="T467" t="str">
        <v>Local Line cache</v>
      </c>
      <c r="U467" t="str">
        <v>Review before publishing</v>
      </c>
    </row>
    <row r="468">
      <c r="A468">
        <v>813084</v>
      </c>
      <c r="B468" t="str">
        <v>Bratwurst</v>
      </c>
      <c r="C468" t="str">
        <v>Deck Family Farm</v>
      </c>
      <c r="D468">
        <v>535115</v>
      </c>
      <c r="E468" t="str">
        <v>12 oz</v>
      </c>
      <c r="F468" t="str">
        <v>Guest Basket</v>
      </c>
      <c r="G468" t="str">
        <v>Yes</v>
      </c>
      <c r="H468" s="1">
        <v>139.92</v>
      </c>
      <c r="I468" s="1">
        <v>17.49</v>
      </c>
      <c r="J468" s="1">
        <v>17.49</v>
      </c>
      <c r="K468" s="1">
        <v>10.55</v>
      </c>
      <c r="L468" s="2">
        <v>0.6574</v>
      </c>
      <c r="M468" s="2">
        <v>0.6578199052132698</v>
      </c>
      <c r="N468" s="2">
        <v>1</v>
      </c>
      <c r="O468" t="str">
        <v>No</v>
      </c>
      <c r="P468" s="1">
        <f>IF(O468="Yes",J468,ROUND(J468*(1+Model!$B$3),2))</f>
        <v>18.89</v>
      </c>
      <c r="Q468" s="2">
        <f>ROUND(P468/(K468*N468)-1,4)</f>
        <v>0.7905</v>
      </c>
      <c r="R468" t="str">
        <v/>
      </c>
      <c r="S468" t="str">
        <v>2026-10-01 10:41:27 UTC</v>
      </c>
      <c r="T468" t="str">
        <v>Local Line cache</v>
      </c>
      <c r="U468" t="str">
        <v>Review before publishing</v>
      </c>
    </row>
    <row r="469">
      <c r="A469">
        <v>929452</v>
      </c>
      <c r="B469" t="str">
        <v>Skirt Steak, Large</v>
      </c>
      <c r="C469" t="str">
        <v>Deck Family Farm</v>
      </c>
      <c r="D469">
        <v>677939</v>
      </c>
      <c r="E469" t="str">
        <v>Large, .80 - 1.20 lbs</v>
      </c>
      <c r="F469" t="str">
        <v>Guest Basket</v>
      </c>
      <c r="G469" t="str">
        <v>No</v>
      </c>
      <c r="H469" s="1">
        <v>139.92</v>
      </c>
      <c r="I469" s="1">
        <v>23.32</v>
      </c>
      <c r="J469" s="1">
        <v>23.32</v>
      </c>
      <c r="K469" s="1">
        <v>14.07</v>
      </c>
      <c r="L469" s="2">
        <v>0.6574</v>
      </c>
      <c r="M469" s="2">
        <v>0.6574271499644633</v>
      </c>
      <c r="N469" s="2">
        <v>1</v>
      </c>
      <c r="O469" t="str">
        <v>No</v>
      </c>
      <c r="P469" s="1">
        <f>IF(O469="Yes",J469,ROUND(J469*(1+Model!$B$3),2))</f>
        <v>25.19</v>
      </c>
      <c r="Q469" s="2">
        <f>ROUND(P469/(K469*N469)-1,4)</f>
        <v>0.7903</v>
      </c>
      <c r="R469" t="str">
        <v/>
      </c>
      <c r="S469" t="str">
        <v>2026-10-01 10:41:27 UTC</v>
      </c>
      <c r="T469" t="str">
        <v>Local Line cache</v>
      </c>
      <c r="U469" t="str">
        <v>Review before publishing</v>
      </c>
    </row>
    <row r="470">
      <c r="A470">
        <v>929452</v>
      </c>
      <c r="B470" t="str">
        <v>Skirt Steak, Large</v>
      </c>
      <c r="C470" t="str">
        <v>Deck Family Farm</v>
      </c>
      <c r="D470">
        <v>677939</v>
      </c>
      <c r="E470" t="str">
        <v>Large, .80 - 1.20 lbs</v>
      </c>
      <c r="F470" t="str">
        <v>CSA Members</v>
      </c>
      <c r="G470" t="str">
        <v>No</v>
      </c>
      <c r="H470" s="1">
        <v>139.92</v>
      </c>
      <c r="I470" s="1">
        <v>23.32</v>
      </c>
      <c r="J470" s="1">
        <v>23.32</v>
      </c>
      <c r="K470" s="1">
        <v>14.07</v>
      </c>
      <c r="L470" s="2">
        <v>0.6574</v>
      </c>
      <c r="M470" s="2">
        <v>0.6574271499644633</v>
      </c>
      <c r="N470" s="2">
        <v>1</v>
      </c>
      <c r="O470" t="str">
        <v>No</v>
      </c>
      <c r="P470" s="1">
        <f>IF(O470="Yes",J470,ROUND(J470*(1+Model!$B$3),2))</f>
        <v>25.19</v>
      </c>
      <c r="Q470" s="2">
        <f>ROUND(P470/(K470*N470)-1,4)</f>
        <v>0.7903</v>
      </c>
      <c r="R470" t="str">
        <v/>
      </c>
      <c r="S470" t="str">
        <v>2026-10-01 10:41:27 UTC</v>
      </c>
      <c r="T470" t="str">
        <v>Local Line cache</v>
      </c>
      <c r="U470" t="str">
        <v>Review before publishing</v>
      </c>
    </row>
    <row r="471">
      <c r="A471">
        <v>805716</v>
      </c>
      <c r="B471" t="str">
        <v>New York Steak</v>
      </c>
      <c r="C471" t="str">
        <v>Deck Family Farm</v>
      </c>
      <c r="D471">
        <v>526769</v>
      </c>
      <c r="E471" t="str">
        <v>0.50 - 0.90 lbs</v>
      </c>
      <c r="F471" t="str">
        <v>CSA Members</v>
      </c>
      <c r="G471" t="str">
        <v>Yes</v>
      </c>
      <c r="H471" s="1">
        <v>139.44</v>
      </c>
      <c r="I471" s="1">
        <v>23.24</v>
      </c>
      <c r="J471" s="1">
        <v>23.24</v>
      </c>
      <c r="K471" s="1">
        <v>14.02</v>
      </c>
      <c r="L471" s="2">
        <v>0.6574</v>
      </c>
      <c r="M471" s="2">
        <v>0.6576319543509273</v>
      </c>
      <c r="N471" s="2">
        <v>1</v>
      </c>
      <c r="O471" t="str">
        <v>No</v>
      </c>
      <c r="P471" s="1">
        <f>IF(O471="Yes",J471,ROUND(J471*(1+Model!$B$3),2))</f>
        <v>25.1</v>
      </c>
      <c r="Q471" s="2">
        <f>ROUND(P471/(K471*N471)-1,4)</f>
        <v>0.7903</v>
      </c>
      <c r="R471" t="str">
        <v/>
      </c>
      <c r="S471" t="str">
        <v>2026-10-01T16:20:39.977Z</v>
      </c>
      <c r="T471" t="str">
        <v>Live GET verified</v>
      </c>
      <c r="U471" t="str">
        <v>Review before publishing</v>
      </c>
    </row>
    <row r="472">
      <c r="A472">
        <v>813086</v>
      </c>
      <c r="B472" t="str">
        <v>Country Sausage, Bulk</v>
      </c>
      <c r="C472" t="str">
        <v>Deck Family Farm</v>
      </c>
      <c r="D472">
        <v>535117</v>
      </c>
      <c r="E472" t="str">
        <v>12 oz</v>
      </c>
      <c r="F472" t="str">
        <v>CSA Members</v>
      </c>
      <c r="G472" t="str">
        <v>Yes</v>
      </c>
      <c r="H472" s="1">
        <v>139.1</v>
      </c>
      <c r="I472" s="1">
        <v>13.91</v>
      </c>
      <c r="J472" s="1">
        <v>13.91</v>
      </c>
      <c r="K472" s="1">
        <v>8.39</v>
      </c>
      <c r="L472" s="2">
        <v>0.6574</v>
      </c>
      <c r="M472" s="2">
        <v>0.6579261025029797</v>
      </c>
      <c r="N472" s="2">
        <v>1</v>
      </c>
      <c r="O472" t="str">
        <v>No</v>
      </c>
      <c r="P472" s="1">
        <f>IF(O472="Yes",J472,ROUND(J472*(1+Model!$B$3),2))</f>
        <v>15.02</v>
      </c>
      <c r="Q472" s="2">
        <f>ROUND(P472/(K472*N472)-1,4)</f>
        <v>0.7902</v>
      </c>
      <c r="R472" t="str">
        <v/>
      </c>
      <c r="S472" t="str">
        <v>2026-10-01 10:41:27 UTC</v>
      </c>
      <c r="T472" t="str">
        <v>Local Line cache</v>
      </c>
      <c r="U472" t="str">
        <v>Review before publishing</v>
      </c>
    </row>
    <row r="473">
      <c r="A473">
        <v>805661</v>
      </c>
      <c r="B473" t="str">
        <v>Red Ranger Roasting Chicken, Small</v>
      </c>
      <c r="C473" t="str">
        <v>Deck Family Farm</v>
      </c>
      <c r="D473">
        <v>642346</v>
      </c>
      <c r="E473" t="str">
        <v>Small, 3.00 - 4.00 lbs</v>
      </c>
      <c r="F473" t="str">
        <v>Guest Basket</v>
      </c>
      <c r="G473" t="str">
        <v>Yes</v>
      </c>
      <c r="H473" s="1">
        <v>138.27</v>
      </c>
      <c r="I473" s="1">
        <v>31.39</v>
      </c>
      <c r="J473" s="1">
        <v>31.39</v>
      </c>
      <c r="K473" s="1">
        <v>18.94</v>
      </c>
      <c r="L473" s="2">
        <v>0.6574</v>
      </c>
      <c r="M473" s="2">
        <v>0.657338965153115</v>
      </c>
      <c r="N473" s="2">
        <v>1</v>
      </c>
      <c r="O473" t="str">
        <v>No</v>
      </c>
      <c r="P473" s="1">
        <f>IF(O473="Yes",J473,ROUND(J473*(1+Model!$B$3),2))</f>
        <v>33.9</v>
      </c>
      <c r="Q473" s="2">
        <f>ROUND(P473/(K473*N473)-1,4)</f>
        <v>0.7899</v>
      </c>
      <c r="R473" t="str">
        <v/>
      </c>
      <c r="S473" t="str">
        <v>2026-10-01 10:41:27 UTC</v>
      </c>
      <c r="T473" t="str">
        <v>Local Line cache</v>
      </c>
      <c r="U473" t="str">
        <v>Review before publishing</v>
      </c>
    </row>
    <row r="474">
      <c r="A474">
        <v>1058709</v>
      </c>
      <c r="B474" t="str">
        <v>Fuji Apple (WA)</v>
      </c>
      <c r="C474" t="str">
        <v>Organically Grown Company</v>
      </c>
      <c r="D474">
        <v>864990</v>
      </c>
      <c r="E474" t="str">
        <v>ea</v>
      </c>
      <c r="F474" t="str">
        <v>Herd Share Members</v>
      </c>
      <c r="G474" t="str">
        <v>No</v>
      </c>
      <c r="H474" s="1">
        <v>137.66</v>
      </c>
      <c r="I474" s="1">
        <v>1.26</v>
      </c>
      <c r="J474" s="1">
        <v>1.35</v>
      </c>
      <c r="K474" s="1">
        <v>0.9</v>
      </c>
      <c r="L474" s="2">
        <v>0.4</v>
      </c>
      <c r="M474" s="2">
        <v>0.5</v>
      </c>
      <c r="N474" s="2">
        <v>1</v>
      </c>
      <c r="O474" t="str">
        <v>No</v>
      </c>
      <c r="P474" s="1">
        <f>IF(O474="Yes",J474,ROUND(J474*(1+Model!$B$3),2))</f>
        <v>1.46</v>
      </c>
      <c r="Q474" s="2">
        <f>ROUND(P474/(K474*N474)-1,4)</f>
        <v>0.6222</v>
      </c>
      <c r="R474" t="str">
        <v>Review</v>
      </c>
      <c r="S474" t="str">
        <v>2026-10-01 10:41:27 UTC</v>
      </c>
      <c r="T474" t="str">
        <v>Local Line cache</v>
      </c>
      <c r="U474" t="str">
        <v>Review local/Local Line price difference before publishing</v>
      </c>
    </row>
    <row r="475">
      <c r="A475">
        <v>1094879</v>
      </c>
      <c r="B475" t="str">
        <v>"Sanitize Naturally" Hand Sanitizer Spray w/ Lemongrass, Orange &amp; Peppermint Essential Oils</v>
      </c>
      <c r="C475" t="str">
        <v>Granny Smith All Natural</v>
      </c>
      <c r="D475">
        <v>909473</v>
      </c>
      <c r="E475" t="str">
        <v>1 oz ea</v>
      </c>
      <c r="F475" t="str">
        <v>Herd Share Members</v>
      </c>
      <c r="G475" t="str">
        <v>No</v>
      </c>
      <c r="H475" s="1">
        <v>137.2</v>
      </c>
      <c r="I475" s="1">
        <v>6.86</v>
      </c>
      <c r="J475" s="1">
        <v>6.86</v>
      </c>
      <c r="K475" s="1">
        <v>4.9</v>
      </c>
      <c r="L475" s="2">
        <v>0.4</v>
      </c>
      <c r="M475" s="2">
        <v>0.3999999999999999</v>
      </c>
      <c r="N475" s="2">
        <v>1</v>
      </c>
      <c r="O475" t="str">
        <v>No</v>
      </c>
      <c r="P475" s="1">
        <f>IF(O475="Yes",J475,ROUND(J475*(1+Model!$B$3),2))</f>
        <v>7.41</v>
      </c>
      <c r="Q475" s="2">
        <f>ROUND(P475/(K475*N475)-1,4)</f>
        <v>0.5122</v>
      </c>
      <c r="R475" t="str">
        <v/>
      </c>
      <c r="S475" t="str">
        <v>2026-10-01 10:41:27 UTC</v>
      </c>
      <c r="T475" t="str">
        <v>Local Line cache</v>
      </c>
      <c r="U475" t="str">
        <v>Review before publishing</v>
      </c>
    </row>
    <row r="476">
      <c r="A476">
        <v>983715</v>
      </c>
      <c r="B476" t="str">
        <v>Green garlic</v>
      </c>
      <c r="C476" t="str">
        <v>Organically Grown Company</v>
      </c>
      <c r="D476">
        <v>919343</v>
      </c>
      <c r="E476" t="str">
        <v>1/2 lb</v>
      </c>
      <c r="F476" t="str">
        <v>Herd Share Members</v>
      </c>
      <c r="G476" t="str">
        <v>No</v>
      </c>
      <c r="H476" s="1">
        <v>137.16</v>
      </c>
      <c r="I476" s="1">
        <v>5.08</v>
      </c>
      <c r="J476" s="1">
        <v>5.08</v>
      </c>
      <c r="K476" s="1">
        <v>3.63</v>
      </c>
      <c r="L476" s="2">
        <v>0.4</v>
      </c>
      <c r="M476" s="2">
        <v>0.3994490358126723</v>
      </c>
      <c r="N476" s="2">
        <v>1</v>
      </c>
      <c r="O476" t="str">
        <v>No</v>
      </c>
      <c r="P476" s="1">
        <f>IF(O476="Yes",J476,ROUND(J476*(1+Model!$B$3),2))</f>
        <v>5.49</v>
      </c>
      <c r="Q476" s="2">
        <f>ROUND(P476/(K476*N476)-1,4)</f>
        <v>0.5124</v>
      </c>
      <c r="R476" t="str">
        <v/>
      </c>
      <c r="S476" t="str">
        <v>2026-10-01 10:41:27 UTC</v>
      </c>
      <c r="T476" t="str">
        <v>Local Line cache</v>
      </c>
      <c r="U476" t="str">
        <v>Review before publishing</v>
      </c>
    </row>
    <row r="477">
      <c r="A477">
        <v>1026141</v>
      </c>
      <c r="B477" t="str">
        <v>"It Really Woks!" Deodorant- Lavender</v>
      </c>
      <c r="C477" t="str">
        <v>Granny Smith All Natural</v>
      </c>
      <c r="D477">
        <v>815789</v>
      </c>
      <c r="E477" t="str">
        <v>2.5 oz ea</v>
      </c>
      <c r="F477" t="str">
        <v>Herd Share Members</v>
      </c>
      <c r="G477" t="str">
        <v>Yes</v>
      </c>
      <c r="H477" s="1">
        <v>135</v>
      </c>
      <c r="I477" s="1">
        <v>14.7</v>
      </c>
      <c r="J477" s="1">
        <v>15</v>
      </c>
      <c r="K477" s="1">
        <v>10.5</v>
      </c>
      <c r="L477" s="2">
        <v>0.4</v>
      </c>
      <c r="M477" s="2">
        <v>0.4285714285714286</v>
      </c>
      <c r="N477" s="2">
        <v>1</v>
      </c>
      <c r="O477" t="str">
        <v>No</v>
      </c>
      <c r="P477" s="1">
        <f>IF(O477="Yes",J477,ROUND(J477*(1+Model!$B$3),2))</f>
        <v>16.2</v>
      </c>
      <c r="Q477" s="2">
        <f>ROUND(P477/(K477*N477)-1,4)</f>
        <v>0.5429</v>
      </c>
      <c r="R477" t="str">
        <v>Review</v>
      </c>
      <c r="S477" t="str">
        <v>2026-10-01 10:41:27 UTC</v>
      </c>
      <c r="T477" t="str">
        <v>Local Line cache</v>
      </c>
      <c r="U477" t="str">
        <v>Review local/Local Line price difference before publishing</v>
      </c>
    </row>
    <row r="478">
      <c r="A478">
        <v>806028</v>
      </c>
      <c r="B478" t="str">
        <v>Gluten Free Box of 5 Cupcakes</v>
      </c>
      <c r="C478" t="str">
        <v>Elegant Elephant Baking Co.</v>
      </c>
      <c r="D478">
        <v>527090</v>
      </c>
      <c r="E478" t="str">
        <v>each</v>
      </c>
      <c r="F478" t="str">
        <v>Herd Share Members</v>
      </c>
      <c r="G478" t="str">
        <v>Yes</v>
      </c>
      <c r="H478" s="1">
        <v>134.4</v>
      </c>
      <c r="I478" s="1">
        <v>8.4</v>
      </c>
      <c r="J478" s="1">
        <v>8.4</v>
      </c>
      <c r="K478" s="1">
        <v>6</v>
      </c>
      <c r="L478" s="2">
        <v>0.4</v>
      </c>
      <c r="M478" s="2">
        <v>0.40000000000000013</v>
      </c>
      <c r="N478" s="2">
        <v>1</v>
      </c>
      <c r="O478" t="str">
        <v>No</v>
      </c>
      <c r="P478" s="1">
        <f>IF(O478="Yes",J478,ROUND(J478*(1+Model!$B$3),2))</f>
        <v>9.07</v>
      </c>
      <c r="Q478" s="2">
        <f>ROUND(P478/(K478*N478)-1,4)</f>
        <v>0.5117</v>
      </c>
      <c r="R478" t="str">
        <v/>
      </c>
      <c r="S478" t="str">
        <v>2026-10-01 10:41:27 UTC</v>
      </c>
      <c r="T478" t="str">
        <v>Local Line cache</v>
      </c>
      <c r="U478" t="str">
        <v>Review before publishing</v>
      </c>
    </row>
    <row r="479">
      <c r="A479">
        <v>1018720</v>
      </c>
      <c r="B479" t="str">
        <v>Radiant Roasters Chiapas Mexico Light Roast Ground Coffee</v>
      </c>
      <c r="C479" t="str">
        <v>Radiant Coffee Roasters</v>
      </c>
      <c r="D479">
        <v>804434</v>
      </c>
      <c r="E479" t="str">
        <v>12 oz bag</v>
      </c>
      <c r="F479" t="str">
        <v>Herd Share Members</v>
      </c>
      <c r="G479" t="str">
        <v>No</v>
      </c>
      <c r="H479" s="1">
        <v>134.4</v>
      </c>
      <c r="I479" s="1">
        <v>16.8</v>
      </c>
      <c r="J479" s="1">
        <v>16.8</v>
      </c>
      <c r="K479" s="1">
        <v>12</v>
      </c>
      <c r="L479" s="2">
        <v>0.4</v>
      </c>
      <c r="M479" s="2">
        <v>0.40000000000000013</v>
      </c>
      <c r="N479" s="2">
        <v>1</v>
      </c>
      <c r="O479" t="str">
        <v>No</v>
      </c>
      <c r="P479" s="1">
        <f>IF(O479="Yes",J479,ROUND(J479*(1+Model!$B$3),2))</f>
        <v>18.14</v>
      </c>
      <c r="Q479" s="2">
        <f>ROUND(P479/(K479*N479)-1,4)</f>
        <v>0.5117</v>
      </c>
      <c r="R479" t="str">
        <v/>
      </c>
      <c r="S479" t="str">
        <v>2026-10-01 10:41:27 UTC</v>
      </c>
      <c r="T479" t="str">
        <v>Local Line cache</v>
      </c>
      <c r="U479" t="str">
        <v>Review before publishing</v>
      </c>
    </row>
    <row r="480">
      <c r="A480">
        <v>805685</v>
      </c>
      <c r="B480" t="str">
        <v>Stewing Hen</v>
      </c>
      <c r="C480" t="str">
        <v>Deck Family Farm</v>
      </c>
      <c r="D480">
        <v>526738</v>
      </c>
      <c r="E480" t="str">
        <v>2 - 3 lbs</v>
      </c>
      <c r="F480" t="str">
        <v>CSA Members</v>
      </c>
      <c r="G480" t="str">
        <v>Yes</v>
      </c>
      <c r="H480" s="1">
        <v>132.72</v>
      </c>
      <c r="I480" s="1">
        <v>19.74</v>
      </c>
      <c r="J480" s="1">
        <v>19.74</v>
      </c>
      <c r="K480" s="1">
        <v>11.91</v>
      </c>
      <c r="L480" s="2">
        <v>0.6574</v>
      </c>
      <c r="M480" s="2">
        <v>0.6574307304785894</v>
      </c>
      <c r="N480" s="2">
        <v>1</v>
      </c>
      <c r="O480" t="str">
        <v>No</v>
      </c>
      <c r="P480" s="1">
        <f>IF(O480="Yes",J480,ROUND(J480*(1+Model!$B$3),2))</f>
        <v>21.32</v>
      </c>
      <c r="Q480" s="2">
        <f>ROUND(P480/(K480*N480)-1,4)</f>
        <v>0.7901</v>
      </c>
      <c r="R480" t="str">
        <v/>
      </c>
      <c r="S480" t="str">
        <v>2026-10-01 10:41:27 UTC</v>
      </c>
      <c r="T480" t="str">
        <v>Local Line cache</v>
      </c>
      <c r="U480" t="str">
        <v>Review before publishing</v>
      </c>
    </row>
    <row r="481">
      <c r="A481">
        <v>805781</v>
      </c>
      <c r="B481" t="str">
        <v>Red D'Anjou Pears</v>
      </c>
      <c r="C481" t="str">
        <v>Organically Grown Company</v>
      </c>
      <c r="D481">
        <v>526837</v>
      </c>
      <c r="E481" t="str">
        <v>each</v>
      </c>
      <c r="F481" t="str">
        <v>CSA Members</v>
      </c>
      <c r="G481" t="str">
        <v>No</v>
      </c>
      <c r="H481" s="1">
        <v>131.6</v>
      </c>
      <c r="I481" s="1">
        <v>1.4</v>
      </c>
      <c r="J481" s="1">
        <v>1.4</v>
      </c>
      <c r="K481" s="1">
        <v>1</v>
      </c>
      <c r="L481" s="2">
        <v>0.4</v>
      </c>
      <c r="M481" s="2">
        <v>0.3999999999999999</v>
      </c>
      <c r="N481" s="2">
        <v>1</v>
      </c>
      <c r="O481" t="str">
        <v>No</v>
      </c>
      <c r="P481" s="1">
        <f>IF(O481="Yes",J481,ROUND(J481*(1+Model!$B$3),2))</f>
        <v>1.51</v>
      </c>
      <c r="Q481" s="2">
        <f>ROUND(P481/(K481*N481)-1,4)</f>
        <v>0.51</v>
      </c>
      <c r="R481" t="str">
        <v/>
      </c>
      <c r="S481" t="str">
        <v>2026-10-01 10:41:27 UTC</v>
      </c>
      <c r="T481" t="str">
        <v>Local Line cache</v>
      </c>
      <c r="U481" t="str">
        <v>Review before publishing</v>
      </c>
    </row>
    <row r="482">
      <c r="A482">
        <v>805887</v>
      </c>
      <c r="B482" t="str">
        <v>Padron Peppers</v>
      </c>
      <c r="C482" t="str">
        <v>Camas Swale Farm</v>
      </c>
      <c r="D482">
        <v>526945</v>
      </c>
      <c r="E482" t="str">
        <v>1 pt</v>
      </c>
      <c r="F482" t="str">
        <v>Herd Share Members</v>
      </c>
      <c r="G482" t="str">
        <v>Yes</v>
      </c>
      <c r="H482" s="1">
        <v>130.2</v>
      </c>
      <c r="I482" s="1">
        <v>4.2</v>
      </c>
      <c r="J482" s="1">
        <v>4.2</v>
      </c>
      <c r="K482" s="1">
        <v>3</v>
      </c>
      <c r="L482" s="2">
        <v>0.4</v>
      </c>
      <c r="M482" s="2">
        <v>0.40000000000000013</v>
      </c>
      <c r="N482" s="2">
        <v>1</v>
      </c>
      <c r="O482" t="str">
        <v>No</v>
      </c>
      <c r="P482" s="1">
        <f>IF(O482="Yes",J482,ROUND(J482*(1+Model!$B$3),2))</f>
        <v>4.54</v>
      </c>
      <c r="Q482" s="2">
        <f>ROUND(P482/(K482*N482)-1,4)</f>
        <v>0.5133</v>
      </c>
      <c r="R482" t="str">
        <v/>
      </c>
      <c r="S482" t="str">
        <v>2026-10-01 10:41:27 UTC</v>
      </c>
      <c r="T482" t="str">
        <v>Local Line cache</v>
      </c>
      <c r="U482" t="str">
        <v>Review before publishing</v>
      </c>
    </row>
    <row r="483">
      <c r="A483">
        <v>1131919</v>
      </c>
      <c r="B483" t="str">
        <v>Cone Cabbage</v>
      </c>
      <c r="C483" t="str">
        <v>Camas Swale Farm</v>
      </c>
      <c r="D483">
        <v>966334</v>
      </c>
      <c r="E483" t="str">
        <v>ea</v>
      </c>
      <c r="F483" t="str">
        <v>Herd Share Members</v>
      </c>
      <c r="G483" t="str">
        <v>No</v>
      </c>
      <c r="H483" s="1">
        <v>129.5</v>
      </c>
      <c r="I483" s="1">
        <v>3.5</v>
      </c>
      <c r="J483" s="1">
        <v>3.5</v>
      </c>
      <c r="K483" s="1">
        <v>2.5</v>
      </c>
      <c r="L483" s="2">
        <v>0.4</v>
      </c>
      <c r="M483" s="2">
        <v>0.3999999999999999</v>
      </c>
      <c r="N483" s="2">
        <v>1</v>
      </c>
      <c r="O483" t="str">
        <v>No</v>
      </c>
      <c r="P483" s="1">
        <f>IF(O483="Yes",J483,ROUND(J483*(1+Model!$B$3),2))</f>
        <v>3.78</v>
      </c>
      <c r="Q483" s="2">
        <f>ROUND(P483/(K483*N483)-1,4)</f>
        <v>0.512</v>
      </c>
      <c r="R483" t="str">
        <v/>
      </c>
      <c r="S483" t="str">
        <v>2026-10-01 10:41:27 UTC</v>
      </c>
      <c r="T483" t="str">
        <v>Local Line cache</v>
      </c>
      <c r="U483" t="str">
        <v>Review before publishing</v>
      </c>
    </row>
    <row r="484">
      <c r="A484">
        <v>1028364</v>
      </c>
      <c r="B484" t="str">
        <v>Soft-neck Garlic ( CA )</v>
      </c>
      <c r="C484" t="str">
        <v>Organically Grown Company</v>
      </c>
      <c r="D484">
        <v>818332</v>
      </c>
      <c r="E484" t="str">
        <v>1/2 lb</v>
      </c>
      <c r="F484" t="str">
        <v>Guest Basket</v>
      </c>
      <c r="G484" t="str">
        <v>No</v>
      </c>
      <c r="H484" s="1">
        <v>129.16</v>
      </c>
      <c r="I484" s="1">
        <v>3.72</v>
      </c>
      <c r="J484" s="1">
        <v>3.72</v>
      </c>
      <c r="K484" s="1">
        <v>2.66</v>
      </c>
      <c r="L484" s="2">
        <v>0.4</v>
      </c>
      <c r="M484" s="2">
        <v>0.3984962406015038</v>
      </c>
      <c r="N484" s="2">
        <v>1</v>
      </c>
      <c r="O484" t="str">
        <v>No</v>
      </c>
      <c r="P484" s="1">
        <f>IF(O484="Yes",J484,ROUND(J484*(1+Model!$B$3),2))</f>
        <v>4.02</v>
      </c>
      <c r="Q484" s="2">
        <f>ROUND(P484/(K484*N484)-1,4)</f>
        <v>0.5113</v>
      </c>
      <c r="R484" t="str">
        <v/>
      </c>
      <c r="S484" t="str">
        <v>2026-10-01 10:41:27 UTC</v>
      </c>
      <c r="T484" t="str">
        <v>Local Line cache</v>
      </c>
      <c r="U484" t="str">
        <v>Review before publishing</v>
      </c>
    </row>
    <row r="485">
      <c r="A485">
        <v>805848</v>
      </c>
      <c r="B485" t="str">
        <v>Green Curly Kale</v>
      </c>
      <c r="C485" t="str">
        <v>Little Wings</v>
      </c>
      <c r="D485">
        <v>526906</v>
      </c>
      <c r="E485" t="str">
        <v>each</v>
      </c>
      <c r="F485" t="str">
        <v>CSA Members</v>
      </c>
      <c r="G485" t="str">
        <v>Yes</v>
      </c>
      <c r="H485" s="1">
        <v>128.8</v>
      </c>
      <c r="I485" s="1">
        <v>2.8</v>
      </c>
      <c r="J485" s="1">
        <v>2.8</v>
      </c>
      <c r="K485" s="1">
        <v>2</v>
      </c>
      <c r="L485" s="2">
        <v>0.4</v>
      </c>
      <c r="M485" s="2">
        <v>0.3999999999999999</v>
      </c>
      <c r="N485" s="2">
        <v>1</v>
      </c>
      <c r="O485" t="str">
        <v>No</v>
      </c>
      <c r="P485" s="1">
        <f>IF(O485="Yes",J485,ROUND(J485*(1+Model!$B$3),2))</f>
        <v>3.02</v>
      </c>
      <c r="Q485" s="2">
        <f>ROUND(P485/(K485*N485)-1,4)</f>
        <v>0.51</v>
      </c>
      <c r="R485" t="str">
        <v/>
      </c>
      <c r="S485" t="str">
        <v>2026-10-01 10:41:27 UTC</v>
      </c>
      <c r="T485" t="str">
        <v>Local Line cache</v>
      </c>
      <c r="U485" t="str">
        <v>Review before publishing</v>
      </c>
    </row>
    <row r="486">
      <c r="A486">
        <v>805692</v>
      </c>
      <c r="B486" t="str">
        <v>Sweet Italian Sausage Links</v>
      </c>
      <c r="C486" t="str">
        <v>Deck Family Farm</v>
      </c>
      <c r="D486">
        <v>526745</v>
      </c>
      <c r="E486" t="str">
        <v>12 oz</v>
      </c>
      <c r="F486" t="str">
        <v>Guest Basket</v>
      </c>
      <c r="G486" t="str">
        <v>Yes</v>
      </c>
      <c r="H486" s="1">
        <v>128.39000000000001</v>
      </c>
      <c r="I486" s="1">
        <v>17.49</v>
      </c>
      <c r="J486" s="1">
        <v>17.49</v>
      </c>
      <c r="K486" s="1">
        <v>10.55</v>
      </c>
      <c r="L486" s="2">
        <v>0.6574</v>
      </c>
      <c r="M486" s="2">
        <v>0.6578199052132698</v>
      </c>
      <c r="N486" s="2">
        <v>1</v>
      </c>
      <c r="O486" t="str">
        <v>No</v>
      </c>
      <c r="P486" s="1">
        <f>IF(O486="Yes",J486,ROUND(J486*(1+Model!$B$3),2))</f>
        <v>18.89</v>
      </c>
      <c r="Q486" s="2">
        <f>ROUND(P486/(K486*N486)-1,4)</f>
        <v>0.7905</v>
      </c>
      <c r="R486" t="str">
        <v/>
      </c>
      <c r="S486" t="str">
        <v>2026-10-01 10:41:27 UTC</v>
      </c>
      <c r="T486" t="str">
        <v>Local Line cache</v>
      </c>
      <c r="U486" t="str">
        <v>Review before publishing</v>
      </c>
    </row>
    <row r="487">
      <c r="A487">
        <v>999641</v>
      </c>
      <c r="B487" t="str">
        <v>Heirloom Tomatoes</v>
      </c>
      <c r="C487" t="str">
        <v>Red Tail Growers</v>
      </c>
      <c r="D487">
        <v>776519</v>
      </c>
      <c r="E487" t="str">
        <v>pound</v>
      </c>
      <c r="F487" t="str">
        <v>Guest Basket</v>
      </c>
      <c r="G487" t="str">
        <v>Yes</v>
      </c>
      <c r="H487" s="1">
        <v>127.82</v>
      </c>
      <c r="I487" s="1">
        <v>4.48</v>
      </c>
      <c r="J487" s="1">
        <v>4.48</v>
      </c>
      <c r="K487" s="1">
        <v>3.2</v>
      </c>
      <c r="L487" s="2">
        <v>0.4</v>
      </c>
      <c r="M487" s="2">
        <v>0.40000000000000013</v>
      </c>
      <c r="N487" s="2">
        <v>1</v>
      </c>
      <c r="O487" t="str">
        <v>No</v>
      </c>
      <c r="P487" s="1">
        <f>IF(O487="Yes",J487,ROUND(J487*(1+Model!$B$3),2))</f>
        <v>4.84</v>
      </c>
      <c r="Q487" s="2">
        <f>ROUND(P487/(K487*N487)-1,4)</f>
        <v>0.5125</v>
      </c>
      <c r="R487" t="str">
        <v/>
      </c>
      <c r="S487" t="str">
        <v>2026-10-01 10:41:27 UTC</v>
      </c>
      <c r="T487" t="str">
        <v>Local Line cache</v>
      </c>
      <c r="U487" t="str">
        <v>Review before publishing</v>
      </c>
    </row>
    <row r="488">
      <c r="A488">
        <v>806104</v>
      </c>
      <c r="B488" t="str">
        <v>Up &amp; At 'Em Pancake Mix</v>
      </c>
      <c r="C488" t="str">
        <v>Lonesome Whistle</v>
      </c>
      <c r="D488">
        <v>527168</v>
      </c>
      <c r="E488" t="str">
        <v>1.6 lbs</v>
      </c>
      <c r="F488" t="str">
        <v>Herd Share Members</v>
      </c>
      <c r="G488" t="str">
        <v>Yes</v>
      </c>
      <c r="H488" s="1">
        <v>126.81999999999998</v>
      </c>
      <c r="I488" s="1">
        <v>7.46</v>
      </c>
      <c r="J488" s="1">
        <v>7.46</v>
      </c>
      <c r="K488" s="1">
        <v>5.33</v>
      </c>
      <c r="L488" s="2">
        <v>0.4</v>
      </c>
      <c r="M488" s="2">
        <v>0.39962476547842396</v>
      </c>
      <c r="N488" s="2">
        <v>1</v>
      </c>
      <c r="O488" t="str">
        <v>No</v>
      </c>
      <c r="P488" s="1">
        <f>IF(O488="Yes",J488,ROUND(J488*(1+Model!$B$3),2))</f>
        <v>8.06</v>
      </c>
      <c r="Q488" s="2">
        <f>ROUND(P488/(K488*N488)-1,4)</f>
        <v>0.5122</v>
      </c>
      <c r="R488" t="str">
        <v/>
      </c>
      <c r="S488" t="str">
        <v>2026-10-01 10:41:27 UTC</v>
      </c>
      <c r="T488" t="str">
        <v>Local Line cache</v>
      </c>
      <c r="U488" t="str">
        <v>Review before publishing</v>
      </c>
    </row>
    <row r="489">
      <c r="A489">
        <v>894793</v>
      </c>
      <c r="B489" t="str">
        <v>Flavor Infused Olive Oil- Garlic 250mL</v>
      </c>
      <c r="C489" t="str">
        <v>River Ranch Oregon Olive OIl</v>
      </c>
      <c r="D489">
        <v>635200</v>
      </c>
      <c r="E489" t="str">
        <v>250mL</v>
      </c>
      <c r="F489" t="str">
        <v>Guest Basket</v>
      </c>
      <c r="G489" t="str">
        <v>No</v>
      </c>
      <c r="H489" s="1">
        <v>126.21000000000001</v>
      </c>
      <c r="I489" s="1">
        <v>30.73</v>
      </c>
      <c r="J489" s="1">
        <v>30.73</v>
      </c>
      <c r="K489" s="1">
        <v>21.95</v>
      </c>
      <c r="L489" s="2">
        <v>0.4</v>
      </c>
      <c r="M489" s="2">
        <v>0.40000000000000013</v>
      </c>
      <c r="N489" s="2">
        <v>1</v>
      </c>
      <c r="O489" t="str">
        <v>No</v>
      </c>
      <c r="P489" s="1">
        <f>IF(O489="Yes",J489,ROUND(J489*(1+Model!$B$3),2))</f>
        <v>33.19</v>
      </c>
      <c r="Q489" s="2">
        <f>ROUND(P489/(K489*N489)-1,4)</f>
        <v>0.5121</v>
      </c>
      <c r="R489" t="str">
        <v/>
      </c>
      <c r="S489" t="str">
        <v>2026-10-01 10:41:27 UTC</v>
      </c>
      <c r="T489" t="str">
        <v>Local Line cache</v>
      </c>
      <c r="U489" t="str">
        <v>Review before publishing</v>
      </c>
    </row>
    <row r="490">
      <c r="A490">
        <v>836368</v>
      </c>
      <c r="B490" t="str">
        <v>Mixed Dried Fruit</v>
      </c>
      <c r="C490" t="str">
        <v>Small is Beautiful Farm</v>
      </c>
      <c r="D490">
        <v>562955</v>
      </c>
      <c r="E490" t="str">
        <v>1/2 Lb. bag</v>
      </c>
      <c r="F490" t="str">
        <v>Guest Basket</v>
      </c>
      <c r="G490" t="str">
        <v>No</v>
      </c>
      <c r="H490" s="1">
        <v>125.99999999999999</v>
      </c>
      <c r="I490" s="1">
        <v>9.8</v>
      </c>
      <c r="J490" s="1">
        <v>9.8</v>
      </c>
      <c r="K490" s="1">
        <v>7</v>
      </c>
      <c r="L490" s="2">
        <v>0.4</v>
      </c>
      <c r="M490" s="2">
        <v>0.40000000000000013</v>
      </c>
      <c r="N490" s="2">
        <v>1</v>
      </c>
      <c r="O490" t="str">
        <v>No</v>
      </c>
      <c r="P490" s="1">
        <f>IF(O490="Yes",J490,ROUND(J490*(1+Model!$B$3),2))</f>
        <v>10.58</v>
      </c>
      <c r="Q490" s="2">
        <f>ROUND(P490/(K490*N490)-1,4)</f>
        <v>0.5114</v>
      </c>
      <c r="R490" t="str">
        <v/>
      </c>
      <c r="S490" t="str">
        <v>2026-10-01 10:41:27 UTC</v>
      </c>
      <c r="T490" t="str">
        <v>Local Line cache</v>
      </c>
      <c r="U490" t="str">
        <v>Review before publishing</v>
      </c>
    </row>
    <row r="491">
      <c r="A491">
        <v>861798</v>
      </c>
      <c r="B491" t="str">
        <v>Pork Shank</v>
      </c>
      <c r="C491" t="str">
        <v>Deck Family Farm</v>
      </c>
      <c r="D491">
        <v>591682</v>
      </c>
      <c r="E491" t="str">
        <v>2.40 - 3.10 lbs</v>
      </c>
      <c r="F491" t="str">
        <v>Herd Share Members</v>
      </c>
      <c r="G491" t="str">
        <v>Yes</v>
      </c>
      <c r="H491" s="1">
        <v>125.78999999999999</v>
      </c>
      <c r="I491" s="1">
        <v>41.93</v>
      </c>
      <c r="J491" s="1">
        <v>41.93</v>
      </c>
      <c r="K491" s="1">
        <v>25.3</v>
      </c>
      <c r="L491" s="2">
        <v>0.6574</v>
      </c>
      <c r="M491" s="2">
        <v>0.6573122529644269</v>
      </c>
      <c r="N491" s="2">
        <v>1</v>
      </c>
      <c r="O491" t="str">
        <v>No</v>
      </c>
      <c r="P491" s="1">
        <f>IF(O491="Yes",J491,ROUND(J491*(1+Model!$B$3),2))</f>
        <v>45.28</v>
      </c>
      <c r="Q491" s="2">
        <f>ROUND(P491/(K491*N491)-1,4)</f>
        <v>0.7897</v>
      </c>
      <c r="R491" t="str">
        <v/>
      </c>
      <c r="S491" t="str">
        <v>2026-10-01 10:41:27 UTC</v>
      </c>
      <c r="T491" t="str">
        <v>Local Line cache</v>
      </c>
      <c r="U491" t="str">
        <v>Review before publishing</v>
      </c>
    </row>
    <row r="492">
      <c r="A492">
        <v>813078</v>
      </c>
      <c r="B492" t="str">
        <v>Pork Bones</v>
      </c>
      <c r="C492" t="str">
        <v>Deck Family Farm</v>
      </c>
      <c r="D492">
        <v>535108</v>
      </c>
      <c r="E492" t="str">
        <v>3.00 - 5.00 lbs</v>
      </c>
      <c r="F492" t="str">
        <v>Herd Share Members</v>
      </c>
      <c r="G492" t="str">
        <v>Yes</v>
      </c>
      <c r="H492" s="1">
        <v>125.58</v>
      </c>
      <c r="I492" s="1">
        <v>8.97</v>
      </c>
      <c r="J492" s="1">
        <v>8.97</v>
      </c>
      <c r="K492" s="1">
        <v>5.41</v>
      </c>
      <c r="L492" s="2">
        <v>0.6574</v>
      </c>
      <c r="M492" s="2">
        <v>0.6580406654343809</v>
      </c>
      <c r="N492" s="2">
        <v>1</v>
      </c>
      <c r="O492" t="str">
        <v>No</v>
      </c>
      <c r="P492" s="1">
        <f>IF(O492="Yes",J492,ROUND(J492*(1+Model!$B$3),2))</f>
        <v>9.69</v>
      </c>
      <c r="Q492" s="2">
        <f>ROUND(P492/(K492*N492)-1,4)</f>
        <v>0.7911</v>
      </c>
      <c r="R492" t="str">
        <v/>
      </c>
      <c r="S492" t="str">
        <v>2026-10-01 10:41:27 UTC</v>
      </c>
      <c r="T492" t="str">
        <v>Local Line cache</v>
      </c>
      <c r="U492" t="str">
        <v>Review before publishing</v>
      </c>
    </row>
    <row r="493">
      <c r="A493">
        <v>816472</v>
      </c>
      <c r="B493" t="str">
        <v>Heritage Turkeys, Large</v>
      </c>
      <c r="C493" t="str">
        <v>Deck Family Farm</v>
      </c>
      <c r="D493">
        <v>538956</v>
      </c>
      <c r="E493" t="str">
        <v>14.01 - 16.00  lbs</v>
      </c>
      <c r="F493" t="str">
        <v>Guest Basket</v>
      </c>
      <c r="G493" t="str">
        <v>No</v>
      </c>
      <c r="H493" s="1">
        <v>125.58</v>
      </c>
      <c r="I493" s="1">
        <v>125.58</v>
      </c>
      <c r="J493" s="1">
        <v>125.58</v>
      </c>
      <c r="K493" s="1">
        <v>75.77</v>
      </c>
      <c r="L493" s="2">
        <v>0.6574</v>
      </c>
      <c r="M493" s="2">
        <v>0.6573841889930052</v>
      </c>
      <c r="N493" s="2">
        <v>1</v>
      </c>
      <c r="O493" t="str">
        <v>No</v>
      </c>
      <c r="P493" s="1">
        <f>IF(O493="Yes",J493,ROUND(J493*(1+Model!$B$3),2))</f>
        <v>135.63</v>
      </c>
      <c r="Q493" s="2">
        <f>ROUND(P493/(K493*N493)-1,4)</f>
        <v>0.79</v>
      </c>
      <c r="R493" t="str">
        <v/>
      </c>
      <c r="S493" t="str">
        <v>2026-10-01 10:41:27 UTC</v>
      </c>
      <c r="T493" t="str">
        <v>Local Line cache</v>
      </c>
      <c r="U493" t="str">
        <v>Review before publishing</v>
      </c>
    </row>
    <row r="494">
      <c r="A494">
        <v>813092</v>
      </c>
      <c r="B494" t="str">
        <v>Ground Lamb</v>
      </c>
      <c r="C494" t="str">
        <v>Deck Family Farm</v>
      </c>
      <c r="D494">
        <v>535123</v>
      </c>
      <c r="E494" t="str">
        <v>1.00 lbs</v>
      </c>
      <c r="F494" t="str">
        <v>CSA Members</v>
      </c>
      <c r="G494" t="str">
        <v>No</v>
      </c>
      <c r="H494" s="1">
        <v>125.51</v>
      </c>
      <c r="I494" s="1">
        <v>15.25</v>
      </c>
      <c r="J494" s="1">
        <v>15.25</v>
      </c>
      <c r="K494" s="1">
        <v>9.2</v>
      </c>
      <c r="L494" s="2">
        <v>0.6574</v>
      </c>
      <c r="M494" s="2">
        <v>0.6576086956521741</v>
      </c>
      <c r="N494" s="2">
        <v>1</v>
      </c>
      <c r="O494" t="str">
        <v>No</v>
      </c>
      <c r="P494" s="1">
        <f>IF(O494="Yes",J494,ROUND(J494*(1+Model!$B$3),2))</f>
        <v>16.47</v>
      </c>
      <c r="Q494" s="2">
        <f>ROUND(P494/(K494*N494)-1,4)</f>
        <v>0.7902</v>
      </c>
      <c r="R494" t="str">
        <v/>
      </c>
      <c r="S494" t="str">
        <v>2026-10-01 10:41:27 UTC</v>
      </c>
      <c r="T494" t="str">
        <v>Local Line cache</v>
      </c>
      <c r="U494" t="str">
        <v>Review before publishing</v>
      </c>
    </row>
    <row r="495">
      <c r="A495">
        <v>806095</v>
      </c>
      <c r="B495" t="str">
        <v>Dill Relish</v>
      </c>
      <c r="C495" t="str">
        <v>Sweet Creek</v>
      </c>
      <c r="D495">
        <v>527160</v>
      </c>
      <c r="E495" t="str">
        <v>16 oz</v>
      </c>
      <c r="F495" t="str">
        <v>Herd Share Members</v>
      </c>
      <c r="G495" t="str">
        <v>Yes</v>
      </c>
      <c r="H495" s="1">
        <v>124.16</v>
      </c>
      <c r="I495" s="1">
        <v>7.76</v>
      </c>
      <c r="J495" s="1">
        <v>7.76</v>
      </c>
      <c r="K495" s="1">
        <v>5.54</v>
      </c>
      <c r="L495" s="2">
        <v>0.4</v>
      </c>
      <c r="M495" s="2">
        <v>0.40072202166064974</v>
      </c>
      <c r="N495" s="2">
        <v>1</v>
      </c>
      <c r="O495" t="str">
        <v>No</v>
      </c>
      <c r="P495" s="1">
        <f>IF(O495="Yes",J495,ROUND(J495*(1+Model!$B$3),2))</f>
        <v>8.38</v>
      </c>
      <c r="Q495" s="2">
        <f>ROUND(P495/(K495*N495)-1,4)</f>
        <v>0.5126</v>
      </c>
      <c r="R495" t="str">
        <v/>
      </c>
      <c r="S495" t="str">
        <v>2026-10-01 10:41:27 UTC</v>
      </c>
      <c r="T495" t="str">
        <v>Local Line cache</v>
      </c>
      <c r="U495" t="str">
        <v>Review before publishing</v>
      </c>
    </row>
    <row r="496">
      <c r="A496">
        <v>1061159</v>
      </c>
      <c r="B496" t="str">
        <v>Hot Red Enchilada Sauce</v>
      </c>
      <c r="C496" t="str">
        <v>Sweet Creek</v>
      </c>
      <c r="D496">
        <v>868145</v>
      </c>
      <c r="E496" t="str">
        <v>16 oz ea</v>
      </c>
      <c r="F496" t="str">
        <v>Herd Share Members</v>
      </c>
      <c r="G496" t="str">
        <v>Yes</v>
      </c>
      <c r="H496" s="1">
        <v>122.55999999999999</v>
      </c>
      <c r="I496" s="1">
        <v>7.66</v>
      </c>
      <c r="J496" s="1">
        <v>7.66</v>
      </c>
      <c r="K496" s="1">
        <v>5.47</v>
      </c>
      <c r="L496" s="2">
        <v>0.4</v>
      </c>
      <c r="M496" s="2">
        <v>0.4003656307129799</v>
      </c>
      <c r="N496" s="2">
        <v>1</v>
      </c>
      <c r="O496" t="str">
        <v>No</v>
      </c>
      <c r="P496" s="1">
        <f>IF(O496="Yes",J496,ROUND(J496*(1+Model!$B$3),2))</f>
        <v>8.27</v>
      </c>
      <c r="Q496" s="2">
        <f>ROUND(P496/(K496*N496)-1,4)</f>
        <v>0.5119</v>
      </c>
      <c r="R496" t="str">
        <v/>
      </c>
      <c r="S496" t="str">
        <v>2026-10-01 10:41:27 UTC</v>
      </c>
      <c r="T496" t="str">
        <v>Local Line cache</v>
      </c>
      <c r="U496" t="str">
        <v>Review before publishing</v>
      </c>
    </row>
    <row r="497">
      <c r="A497">
        <v>805693</v>
      </c>
      <c r="B497" t="str">
        <v>Honey Maple Ham, Sliced</v>
      </c>
      <c r="C497" t="str">
        <v>Deck Family Farm</v>
      </c>
      <c r="D497">
        <v>526746</v>
      </c>
      <c r="E497" t="str">
        <v>8 oz</v>
      </c>
      <c r="F497" t="str">
        <v>CSA Members</v>
      </c>
      <c r="G497" t="str">
        <v>No</v>
      </c>
      <c r="H497" s="1">
        <v>122.43</v>
      </c>
      <c r="I497" s="1">
        <v>17.49</v>
      </c>
      <c r="J497" s="1">
        <v>17.49</v>
      </c>
      <c r="K497" s="1">
        <v>10.55</v>
      </c>
      <c r="L497" s="2">
        <v>0.6574</v>
      </c>
      <c r="M497" s="2">
        <v>0.6578199052132698</v>
      </c>
      <c r="N497" s="2">
        <v>1</v>
      </c>
      <c r="O497" t="str">
        <v>No</v>
      </c>
      <c r="P497" s="1">
        <f>IF(O497="Yes",J497,ROUND(J497*(1+Model!$B$3),2))</f>
        <v>18.89</v>
      </c>
      <c r="Q497" s="2">
        <f>ROUND(P497/(K497*N497)-1,4)</f>
        <v>0.7905</v>
      </c>
      <c r="R497" t="str">
        <v/>
      </c>
      <c r="S497" t="str">
        <v>2026-10-01 10:41:27 UTC</v>
      </c>
      <c r="T497" t="str">
        <v>Local Line cache</v>
      </c>
      <c r="U497" t="str">
        <v>Review before publishing</v>
      </c>
    </row>
    <row r="498">
      <c r="A498">
        <v>805687</v>
      </c>
      <c r="B498" t="str">
        <v>Summer Sausage</v>
      </c>
      <c r="C498" t="str">
        <v>Deck Family Farm</v>
      </c>
      <c r="D498">
        <v>526740</v>
      </c>
      <c r="E498" t="str">
        <v>8 oz</v>
      </c>
      <c r="F498" t="str">
        <v>CSA Members</v>
      </c>
      <c r="G498" t="str">
        <v>Yes</v>
      </c>
      <c r="H498" s="1">
        <v>122</v>
      </c>
      <c r="I498" s="1">
        <v>15.25</v>
      </c>
      <c r="J498" s="1">
        <v>15.25</v>
      </c>
      <c r="K498" s="1">
        <v>9.2</v>
      </c>
      <c r="L498" s="2">
        <v>0.6574</v>
      </c>
      <c r="M498" s="2">
        <v>0.6576086956521741</v>
      </c>
      <c r="N498" s="2">
        <v>1</v>
      </c>
      <c r="O498" t="str">
        <v>No</v>
      </c>
      <c r="P498" s="1">
        <f>IF(O498="Yes",J498,ROUND(J498*(1+Model!$B$3),2))</f>
        <v>16.47</v>
      </c>
      <c r="Q498" s="2">
        <f>ROUND(P498/(K498*N498)-1,4)</f>
        <v>0.7902</v>
      </c>
      <c r="R498" t="str">
        <v/>
      </c>
      <c r="S498" t="str">
        <v>2026-10-01 10:41:27 UTC</v>
      </c>
      <c r="T498" t="str">
        <v>Local Line cache</v>
      </c>
      <c r="U498" t="str">
        <v>Review before publishing</v>
      </c>
    </row>
    <row r="499">
      <c r="A499">
        <v>813076</v>
      </c>
      <c r="B499" t="str">
        <v>Beef Oxtail</v>
      </c>
      <c r="C499" t="str">
        <v>Deck Family Farm</v>
      </c>
      <c r="D499">
        <v>535106</v>
      </c>
      <c r="E499" t="str">
        <v>1.40 - 1.90 lbs</v>
      </c>
      <c r="F499" t="str">
        <v>Guest Basket</v>
      </c>
      <c r="G499" t="str">
        <v>Yes</v>
      </c>
      <c r="H499" s="1">
        <v>121.99999999999999</v>
      </c>
      <c r="I499" s="1">
        <v>19.24</v>
      </c>
      <c r="J499" s="1">
        <v>19.24</v>
      </c>
      <c r="K499" s="1">
        <v>11.61</v>
      </c>
      <c r="L499" s="2">
        <v>0.6574</v>
      </c>
      <c r="M499" s="2">
        <v>0.6571920757967269</v>
      </c>
      <c r="N499" s="2">
        <v>1</v>
      </c>
      <c r="O499" t="str">
        <v>No</v>
      </c>
      <c r="P499" s="1">
        <f>IF(O499="Yes",J499,ROUND(J499*(1+Model!$B$3),2))</f>
        <v>20.78</v>
      </c>
      <c r="Q499" s="2">
        <f>ROUND(P499/(K499*N499)-1,4)</f>
        <v>0.7898</v>
      </c>
      <c r="R499" t="str">
        <v/>
      </c>
      <c r="S499" t="str">
        <v>2026-10-01 10:41:27 UTC</v>
      </c>
      <c r="T499" t="str">
        <v>Local Line cache</v>
      </c>
      <c r="U499" t="str">
        <v>Review before publishing</v>
      </c>
    </row>
    <row r="500">
      <c r="A500">
        <v>812655</v>
      </c>
      <c r="B500" t="str">
        <v>Mix of  Comice/D'Anjou</v>
      </c>
      <c r="C500" t="str">
        <v>Organically Grown Company</v>
      </c>
      <c r="D500">
        <v>534523</v>
      </c>
      <c r="E500" t="str">
        <v>ea</v>
      </c>
      <c r="F500" t="str">
        <v>CSA Members</v>
      </c>
      <c r="G500" t="str">
        <v>No</v>
      </c>
      <c r="H500" s="1">
        <v>121.80000000000001</v>
      </c>
      <c r="I500" s="1">
        <v>1.4</v>
      </c>
      <c r="J500" s="1">
        <v>1.4</v>
      </c>
      <c r="K500" s="1">
        <v>1</v>
      </c>
      <c r="L500" s="2">
        <v>0.4</v>
      </c>
      <c r="M500" s="2">
        <v>0.3999999999999999</v>
      </c>
      <c r="N500" s="2">
        <v>1</v>
      </c>
      <c r="O500" t="str">
        <v>No</v>
      </c>
      <c r="P500" s="1">
        <f>IF(O500="Yes",J500,ROUND(J500*(1+Model!$B$3),2))</f>
        <v>1.51</v>
      </c>
      <c r="Q500" s="2">
        <f>ROUND(P500/(K500*N500)-1,4)</f>
        <v>0.51</v>
      </c>
      <c r="R500" t="str">
        <v/>
      </c>
      <c r="S500" t="str">
        <v>2026-10-01 10:41:27 UTC</v>
      </c>
      <c r="T500" t="str">
        <v>Local Line cache</v>
      </c>
      <c r="U500" t="str">
        <v>Review before publishing</v>
      </c>
    </row>
    <row r="501">
      <c r="A501">
        <v>908804</v>
      </c>
      <c r="B501" t="str">
        <v>Flax Seed</v>
      </c>
      <c r="C501" t="str">
        <v>Camas Country Mill</v>
      </c>
      <c r="D501">
        <v>653619</v>
      </c>
      <c r="E501" t="str">
        <v>3 lb. bag</v>
      </c>
      <c r="F501" t="str">
        <v>Herd Share Members</v>
      </c>
      <c r="G501" t="str">
        <v>No</v>
      </c>
      <c r="H501" s="1">
        <v>121.8</v>
      </c>
      <c r="I501" s="1">
        <v>20.3</v>
      </c>
      <c r="J501" s="1">
        <v>20.3</v>
      </c>
      <c r="K501" s="1">
        <v>14.5</v>
      </c>
      <c r="L501" s="2">
        <v>0.4</v>
      </c>
      <c r="M501" s="2">
        <v>0.40000000000000013</v>
      </c>
      <c r="N501" s="2">
        <v>1</v>
      </c>
      <c r="O501" t="str">
        <v>No</v>
      </c>
      <c r="P501" s="1">
        <f>IF(O501="Yes",J501,ROUND(J501*(1+Model!$B$3),2))</f>
        <v>21.92</v>
      </c>
      <c r="Q501" s="2">
        <f>ROUND(P501/(K501*N501)-1,4)</f>
        <v>0.5117</v>
      </c>
      <c r="R501" t="str">
        <v/>
      </c>
      <c r="S501" t="str">
        <v>2026-10-01 10:41:27 UTC</v>
      </c>
      <c r="T501" t="str">
        <v>Local Line cache</v>
      </c>
      <c r="U501" t="str">
        <v>Review before publishing</v>
      </c>
    </row>
    <row r="502">
      <c r="A502">
        <v>906533</v>
      </c>
      <c r="B502" t="str">
        <v>Braising mix (chard and kale)</v>
      </c>
      <c r="C502" t="str">
        <v>Red Tail Growers</v>
      </c>
      <c r="D502">
        <v>650559</v>
      </c>
      <c r="E502" t="str">
        <v>1/2 lb</v>
      </c>
      <c r="F502" t="str">
        <v>Herd Share Members</v>
      </c>
      <c r="G502" t="str">
        <v>Yes</v>
      </c>
      <c r="H502" s="1">
        <v>121.45</v>
      </c>
      <c r="I502" s="1">
        <v>5.95</v>
      </c>
      <c r="J502" s="1">
        <v>5.95</v>
      </c>
      <c r="K502" s="1">
        <v>4.25</v>
      </c>
      <c r="L502" s="2">
        <v>0.4</v>
      </c>
      <c r="M502" s="2">
        <v>0.40000000000000013</v>
      </c>
      <c r="N502" s="2">
        <v>1</v>
      </c>
      <c r="O502" t="str">
        <v>No</v>
      </c>
      <c r="P502" s="1">
        <f>IF(O502="Yes",J502,ROUND(J502*(1+Model!$B$3),2))</f>
        <v>6.43</v>
      </c>
      <c r="Q502" s="2">
        <f>ROUND(P502/(K502*N502)-1,4)</f>
        <v>0.5129</v>
      </c>
      <c r="R502" t="str">
        <v/>
      </c>
      <c r="S502" t="str">
        <v>2026-10-01 10:41:27 UTC</v>
      </c>
      <c r="T502" t="str">
        <v>Local Line cache</v>
      </c>
      <c r="U502" t="str">
        <v>Review before publishing</v>
      </c>
    </row>
    <row r="503">
      <c r="A503">
        <v>805934</v>
      </c>
      <c r="B503" t="str">
        <v>Herb Bundle: Rosemary, Thyme and Sage Combo</v>
      </c>
      <c r="C503" t="str">
        <v>Little Wings</v>
      </c>
      <c r="D503">
        <v>526994</v>
      </c>
      <c r="E503" t="str">
        <v>each</v>
      </c>
      <c r="F503" t="str">
        <v>Herd Share Members</v>
      </c>
      <c r="G503" t="str">
        <v>Yes</v>
      </c>
      <c r="H503" s="1">
        <v>120.75</v>
      </c>
      <c r="I503" s="1">
        <v>2.8</v>
      </c>
      <c r="J503" s="1">
        <v>2.8</v>
      </c>
      <c r="K503" s="1">
        <v>2</v>
      </c>
      <c r="L503" s="2">
        <v>0.4</v>
      </c>
      <c r="M503" s="2">
        <v>0.3999999999999999</v>
      </c>
      <c r="N503" s="2">
        <v>1</v>
      </c>
      <c r="O503" t="str">
        <v>No</v>
      </c>
      <c r="P503" s="1">
        <f>IF(O503="Yes",J503,ROUND(J503*(1+Model!$B$3),2))</f>
        <v>3.02</v>
      </c>
      <c r="Q503" s="2">
        <f>ROUND(P503/(K503*N503)-1,4)</f>
        <v>0.51</v>
      </c>
      <c r="R503" t="str">
        <v/>
      </c>
      <c r="S503" t="str">
        <v>2026-10-01 10:41:27 UTC</v>
      </c>
      <c r="T503" t="str">
        <v>Local Line cache</v>
      </c>
      <c r="U503" t="str">
        <v>Review before publishing</v>
      </c>
    </row>
    <row r="504">
      <c r="A504">
        <v>1026134</v>
      </c>
      <c r="B504" t="str">
        <v>Lavender Goodness Soap Bar</v>
      </c>
      <c r="C504" t="str">
        <v>Granny Smith All Natural</v>
      </c>
      <c r="D504">
        <v>815779</v>
      </c>
      <c r="E504" t="str">
        <v>4.5 oz ea</v>
      </c>
      <c r="F504" t="str">
        <v>Herd Share Members</v>
      </c>
      <c r="G504" t="str">
        <v>Yes</v>
      </c>
      <c r="H504" s="1">
        <v>120</v>
      </c>
      <c r="I504" s="1">
        <v>8.33</v>
      </c>
      <c r="J504" s="1">
        <v>8</v>
      </c>
      <c r="K504" s="1">
        <v>5.95</v>
      </c>
      <c r="L504" s="2">
        <v>0.4</v>
      </c>
      <c r="M504" s="2">
        <v>0.3445378151260503</v>
      </c>
      <c r="N504" s="2">
        <v>1</v>
      </c>
      <c r="O504" t="str">
        <v>No</v>
      </c>
      <c r="P504" s="1">
        <f>IF(O504="Yes",J504,ROUND(J504*(1+Model!$B$3),2))</f>
        <v>8.64</v>
      </c>
      <c r="Q504" s="2">
        <f>ROUND(P504/(K504*N504)-1,4)</f>
        <v>0.4521</v>
      </c>
      <c r="R504" t="str">
        <v>Review</v>
      </c>
      <c r="S504" t="str">
        <v>2026-10-01 10:41:27 UTC</v>
      </c>
      <c r="T504" t="str">
        <v>Local Line cache</v>
      </c>
      <c r="U504" t="str">
        <v>Review local/Local Line price difference before publishing</v>
      </c>
    </row>
    <row r="505">
      <c r="A505">
        <v>1026140</v>
      </c>
      <c r="B505" t="str">
        <v>"It Really Woks!" Deodorant- Cedarwood and Fir</v>
      </c>
      <c r="C505" t="str">
        <v>Granny Smith All Natural</v>
      </c>
      <c r="D505">
        <v>815788</v>
      </c>
      <c r="E505" t="str">
        <v>2.5 oz ea</v>
      </c>
      <c r="F505" t="str">
        <v>Herd Share Members</v>
      </c>
      <c r="G505" t="str">
        <v>Yes</v>
      </c>
      <c r="H505" s="1">
        <v>120</v>
      </c>
      <c r="I505" s="1">
        <v>14.7</v>
      </c>
      <c r="J505" s="1">
        <v>15</v>
      </c>
      <c r="K505" s="1">
        <v>10.5</v>
      </c>
      <c r="L505" s="2">
        <v>0.4</v>
      </c>
      <c r="M505" s="2">
        <v>0.4285714285714286</v>
      </c>
      <c r="N505" s="2">
        <v>1</v>
      </c>
      <c r="O505" t="str">
        <v>No</v>
      </c>
      <c r="P505" s="1">
        <f>IF(O505="Yes",J505,ROUND(J505*(1+Model!$B$3),2))</f>
        <v>16.2</v>
      </c>
      <c r="Q505" s="2">
        <f>ROUND(P505/(K505*N505)-1,4)</f>
        <v>0.5429</v>
      </c>
      <c r="R505" t="str">
        <v>Review</v>
      </c>
      <c r="S505" t="str">
        <v>2026-10-01 10:41:27 UTC</v>
      </c>
      <c r="T505" t="str">
        <v>Local Line cache</v>
      </c>
      <c r="U505" t="str">
        <v>Review local/Local Line price difference before publishing</v>
      </c>
    </row>
    <row r="506">
      <c r="A506">
        <v>1094107</v>
      </c>
      <c r="B506" t="str">
        <v>Virtuous Lemon Soap Bar</v>
      </c>
      <c r="C506" t="str">
        <v>Granny Smith All Natural</v>
      </c>
      <c r="D506">
        <v>908489</v>
      </c>
      <c r="E506" t="str">
        <v>4.5 oz ea</v>
      </c>
      <c r="F506" t="str">
        <v>Herd Share Members</v>
      </c>
      <c r="G506" t="str">
        <v>No</v>
      </c>
      <c r="H506" s="1">
        <v>120</v>
      </c>
      <c r="I506" s="1">
        <v>8.33</v>
      </c>
      <c r="J506" s="1">
        <v>8</v>
      </c>
      <c r="K506" s="1">
        <v>5.95</v>
      </c>
      <c r="L506" s="2">
        <v>0.4</v>
      </c>
      <c r="M506" s="2">
        <v>0.3445378151260503</v>
      </c>
      <c r="N506" s="2">
        <v>1</v>
      </c>
      <c r="O506" t="str">
        <v>No</v>
      </c>
      <c r="P506" s="1">
        <f>IF(O506="Yes",J506,ROUND(J506*(1+Model!$B$3),2))</f>
        <v>8.64</v>
      </c>
      <c r="Q506" s="2">
        <f>ROUND(P506/(K506*N506)-1,4)</f>
        <v>0.4521</v>
      </c>
      <c r="R506" t="str">
        <v>Review</v>
      </c>
      <c r="S506" t="str">
        <v>2026-10-01 10:41:27 UTC</v>
      </c>
      <c r="T506" t="str">
        <v>Local Line cache</v>
      </c>
      <c r="U506" t="str">
        <v>Review local/Local Line price difference before publishing</v>
      </c>
    </row>
    <row r="507">
      <c r="A507">
        <v>806118</v>
      </c>
      <c r="B507" t="str">
        <v>Organic Corn Flour</v>
      </c>
      <c r="C507" t="str">
        <v>Camas Country Mill</v>
      </c>
      <c r="D507">
        <v>527183</v>
      </c>
      <c r="E507" t="str">
        <v>2.5 lbs</v>
      </c>
      <c r="F507" t="str">
        <v>Herd Share Members</v>
      </c>
      <c r="G507" t="str">
        <v>Yes</v>
      </c>
      <c r="H507" s="1">
        <v>118.72</v>
      </c>
      <c r="I507" s="1">
        <v>15.12</v>
      </c>
      <c r="J507" s="1">
        <v>15.12</v>
      </c>
      <c r="K507" s="1">
        <v>10.8</v>
      </c>
      <c r="L507" s="2">
        <v>0.4</v>
      </c>
      <c r="M507" s="2">
        <v>0.3999999999999999</v>
      </c>
      <c r="N507" s="2">
        <v>1</v>
      </c>
      <c r="O507" t="str">
        <v>No</v>
      </c>
      <c r="P507" s="1">
        <f>IF(O507="Yes",J507,ROUND(J507*(1+Model!$B$3),2))</f>
        <v>16.33</v>
      </c>
      <c r="Q507" s="2">
        <f>ROUND(P507/(K507*N507)-1,4)</f>
        <v>0.512</v>
      </c>
      <c r="R507" t="str">
        <v/>
      </c>
      <c r="S507" t="str">
        <v>2026-10-01 10:41:27 UTC</v>
      </c>
      <c r="T507" t="str">
        <v>Local Line cache</v>
      </c>
      <c r="U507" t="str">
        <v>Review before publishing</v>
      </c>
    </row>
    <row r="508">
      <c r="A508">
        <v>805845</v>
      </c>
      <c r="B508" t="str">
        <v>Yellow Potatoes (Canada Gold)</v>
      </c>
      <c r="C508" t="str">
        <v>Winter Green Farm</v>
      </c>
      <c r="D508">
        <v>526903</v>
      </c>
      <c r="E508" t="str">
        <v>1 lb</v>
      </c>
      <c r="F508" t="str">
        <v>Guest Basket</v>
      </c>
      <c r="G508" t="str">
        <v>No</v>
      </c>
      <c r="H508" s="1">
        <v>118.17</v>
      </c>
      <c r="I508" s="1">
        <v>3.01</v>
      </c>
      <c r="J508" s="1">
        <v>3.01</v>
      </c>
      <c r="K508" s="1">
        <v>2.15</v>
      </c>
      <c r="L508" s="2">
        <v>0.4</v>
      </c>
      <c r="M508" s="2">
        <v>0.3999999999999999</v>
      </c>
      <c r="N508" s="2">
        <v>1</v>
      </c>
      <c r="O508" t="str">
        <v>No</v>
      </c>
      <c r="P508" s="1">
        <f>IF(O508="Yes",J508,ROUND(J508*(1+Model!$B$3),2))</f>
        <v>3.25</v>
      </c>
      <c r="Q508" s="2">
        <f>ROUND(P508/(K508*N508)-1,4)</f>
        <v>0.5116</v>
      </c>
      <c r="R508" t="str">
        <v/>
      </c>
      <c r="S508" t="str">
        <v>2026-10-01 10:41:27 UTC</v>
      </c>
      <c r="T508" t="str">
        <v>Local Line cache</v>
      </c>
      <c r="U508" t="str">
        <v>Review before publishing</v>
      </c>
    </row>
    <row r="509">
      <c r="A509">
        <v>1129572</v>
      </c>
      <c r="B509" t="str">
        <v>Purple Kohlrabi</v>
      </c>
      <c r="C509" t="str">
        <v>Little Wings</v>
      </c>
      <c r="D509">
        <v>963331</v>
      </c>
      <c r="E509" t="str">
        <v>1 lb</v>
      </c>
      <c r="F509" t="str">
        <v>Herd Share Members</v>
      </c>
      <c r="G509" t="str">
        <v>No</v>
      </c>
      <c r="H509" s="1">
        <v>117.95</v>
      </c>
      <c r="I509" s="1">
        <v>3.15</v>
      </c>
      <c r="J509" s="1">
        <v>3.15</v>
      </c>
      <c r="K509" s="1">
        <v>2.25</v>
      </c>
      <c r="L509" s="2">
        <v>0.4</v>
      </c>
      <c r="M509" s="2">
        <v>0.3999999999999999</v>
      </c>
      <c r="N509" s="2">
        <v>1</v>
      </c>
      <c r="O509" t="str">
        <v>No</v>
      </c>
      <c r="P509" s="1">
        <f>IF(O509="Yes",J509,ROUND(J509*(1+Model!$B$3),2))</f>
        <v>3.4</v>
      </c>
      <c r="Q509" s="2">
        <f>ROUND(P509/(K509*N509)-1,4)</f>
        <v>0.5111</v>
      </c>
      <c r="R509" t="str">
        <v/>
      </c>
      <c r="S509" t="str">
        <v>2026-10-01 10:41:27 UTC</v>
      </c>
      <c r="T509" t="str">
        <v>Local Line cache</v>
      </c>
      <c r="U509" t="str">
        <v>Review before publishing</v>
      </c>
    </row>
    <row r="510">
      <c r="A510">
        <v>805918</v>
      </c>
      <c r="B510" t="str">
        <v>Red Onion</v>
      </c>
      <c r="C510" t="str">
        <v>Small is Beautiful Farm</v>
      </c>
      <c r="D510">
        <v>526979</v>
      </c>
      <c r="E510" t="str">
        <v>lb</v>
      </c>
      <c r="F510" t="str">
        <v>Herd Share Members</v>
      </c>
      <c r="G510" t="str">
        <v>Yes</v>
      </c>
      <c r="H510" s="1">
        <v>117.6</v>
      </c>
      <c r="I510" s="1">
        <v>2.1</v>
      </c>
      <c r="J510" s="1">
        <v>2.1</v>
      </c>
      <c r="K510" s="1">
        <v>1.5</v>
      </c>
      <c r="L510" s="2">
        <v>0.4</v>
      </c>
      <c r="M510" s="2">
        <v>0.40000000000000013</v>
      </c>
      <c r="N510" s="2">
        <v>1</v>
      </c>
      <c r="O510" t="str">
        <v>No</v>
      </c>
      <c r="P510" s="1">
        <f>IF(O510="Yes",J510,ROUND(J510*(1+Model!$B$3),2))</f>
        <v>2.27</v>
      </c>
      <c r="Q510" s="2">
        <f>ROUND(P510/(K510*N510)-1,4)</f>
        <v>0.5133</v>
      </c>
      <c r="R510" t="str">
        <v/>
      </c>
      <c r="S510" t="str">
        <v>2026-10-01 10:41:27 UTC</v>
      </c>
      <c r="T510" t="str">
        <v>Local Line cache</v>
      </c>
      <c r="U510" t="str">
        <v>Review before publishing</v>
      </c>
    </row>
    <row r="511">
      <c r="A511">
        <v>805932</v>
      </c>
      <c r="B511" t="str">
        <v>Shallots</v>
      </c>
      <c r="C511" t="str">
        <v>Red Tail Growers</v>
      </c>
      <c r="D511">
        <v>526992</v>
      </c>
      <c r="E511" t="str">
        <v>1 lb</v>
      </c>
      <c r="F511" t="str">
        <v>CSA Members</v>
      </c>
      <c r="G511" t="str">
        <v>No</v>
      </c>
      <c r="H511" s="1">
        <v>117.6</v>
      </c>
      <c r="I511" s="1">
        <v>5.6</v>
      </c>
      <c r="J511" s="1">
        <v>5.6</v>
      </c>
      <c r="K511" s="1">
        <v>4</v>
      </c>
      <c r="L511" s="2">
        <v>0.4</v>
      </c>
      <c r="M511" s="2">
        <v>0.3999999999999999</v>
      </c>
      <c r="N511" s="2">
        <v>1</v>
      </c>
      <c r="O511" t="str">
        <v>No</v>
      </c>
      <c r="P511" s="1">
        <f>IF(O511="Yes",J511,ROUND(J511*(1+Model!$B$3),2))</f>
        <v>6.05</v>
      </c>
      <c r="Q511" s="2">
        <f>ROUND(P511/(K511*N511)-1,4)</f>
        <v>0.5125</v>
      </c>
      <c r="R511" t="str">
        <v/>
      </c>
      <c r="S511" t="str">
        <v>2026-10-01 10:41:27 UTC</v>
      </c>
      <c r="T511" t="str">
        <v>Local Line cache</v>
      </c>
      <c r="U511" t="str">
        <v>Review before publishing</v>
      </c>
    </row>
    <row r="512">
      <c r="A512">
        <v>900152</v>
      </c>
      <c r="B512" t="str">
        <v>Garbanzo Beans/ Chickpeas, Organic</v>
      </c>
      <c r="C512" t="str">
        <v>Camas Country Mill</v>
      </c>
      <c r="D512">
        <v>642166</v>
      </c>
      <c r="E512" t="str">
        <v>3 lbs</v>
      </c>
      <c r="F512" t="str">
        <v>CSA Members</v>
      </c>
      <c r="G512" t="str">
        <v>No</v>
      </c>
      <c r="H512" s="1">
        <v>117.6</v>
      </c>
      <c r="I512" s="1">
        <v>16.8</v>
      </c>
      <c r="J512" s="1">
        <v>16.8</v>
      </c>
      <c r="K512" s="1">
        <v>12</v>
      </c>
      <c r="L512" s="2">
        <v>0.4</v>
      </c>
      <c r="M512" s="2">
        <v>0.40000000000000013</v>
      </c>
      <c r="N512" s="2">
        <v>1</v>
      </c>
      <c r="O512" t="str">
        <v>No</v>
      </c>
      <c r="P512" s="1">
        <f>IF(O512="Yes",J512,ROUND(J512*(1+Model!$B$3),2))</f>
        <v>18.14</v>
      </c>
      <c r="Q512" s="2">
        <f>ROUND(P512/(K512*N512)-1,4)</f>
        <v>0.5117</v>
      </c>
      <c r="R512" t="str">
        <v/>
      </c>
      <c r="S512" t="str">
        <v>2026-10-01 10:41:27 UTC</v>
      </c>
      <c r="T512" t="str">
        <v>Local Line cache</v>
      </c>
      <c r="U512" t="str">
        <v>Review before publishing</v>
      </c>
    </row>
    <row r="513">
      <c r="A513">
        <v>953035</v>
      </c>
      <c r="B513" t="str">
        <v>Cornish Roasting Chicken, Large</v>
      </c>
      <c r="C513" t="str">
        <v>Deck Family Farm</v>
      </c>
      <c r="D513">
        <v>710619</v>
      </c>
      <c r="E513" t="str">
        <v>Large, 4.21 - 4.99 lbs</v>
      </c>
      <c r="F513" t="str">
        <v>CSA Members</v>
      </c>
      <c r="G513" t="str">
        <v>No</v>
      </c>
      <c r="H513" s="1">
        <v>117.6</v>
      </c>
      <c r="I513" s="1">
        <v>35.07</v>
      </c>
      <c r="J513" s="1">
        <v>31.56</v>
      </c>
      <c r="K513" s="1">
        <v>21.16</v>
      </c>
      <c r="L513" s="2">
        <v>0.6574</v>
      </c>
      <c r="M513" s="2">
        <v>0.4914933837429112</v>
      </c>
      <c r="N513" s="2">
        <v>1</v>
      </c>
      <c r="O513" t="str">
        <v>No</v>
      </c>
      <c r="P513" s="1">
        <f>IF(O513="Yes",J513,ROUND(J513*(1+Model!$B$3),2))</f>
        <v>34.08</v>
      </c>
      <c r="Q513" s="2">
        <f>ROUND(P513/(K513*N513)-1,4)</f>
        <v>0.6106</v>
      </c>
      <c r="R513" t="str">
        <v>Review</v>
      </c>
      <c r="S513" t="str">
        <v>2026-10-01 10:41:27 UTC</v>
      </c>
      <c r="T513" t="str">
        <v>Local Line cache</v>
      </c>
      <c r="U513" t="str">
        <v>Review local/Local Line price difference before publishing</v>
      </c>
    </row>
    <row r="514">
      <c r="A514">
        <v>894790</v>
      </c>
      <c r="B514" t="str">
        <v>2025 Arbequina  Olive Oil 250mL</v>
      </c>
      <c r="C514" t="str">
        <v>River Ranch Oregon Olive OIl</v>
      </c>
      <c r="D514">
        <v>635197</v>
      </c>
      <c r="E514" t="str">
        <v>Ea.</v>
      </c>
      <c r="F514" t="str">
        <v>CSA Members</v>
      </c>
      <c r="G514" t="str">
        <v>Yes</v>
      </c>
      <c r="H514" s="1">
        <v>117.25</v>
      </c>
      <c r="I514" s="1">
        <v>23.45</v>
      </c>
      <c r="J514" s="1">
        <v>23.45</v>
      </c>
      <c r="K514" s="1">
        <v>16.75</v>
      </c>
      <c r="L514" s="2">
        <v>0.4</v>
      </c>
      <c r="M514" s="2">
        <v>0.3999999999999999</v>
      </c>
      <c r="N514" s="2">
        <v>1</v>
      </c>
      <c r="O514" t="str">
        <v>No</v>
      </c>
      <c r="P514" s="1">
        <f>IF(O514="Yes",J514,ROUND(J514*(1+Model!$B$3),2))</f>
        <v>25.33</v>
      </c>
      <c r="Q514" s="2">
        <f>ROUND(P514/(K514*N514)-1,4)</f>
        <v>0.5122</v>
      </c>
      <c r="R514" t="str">
        <v/>
      </c>
      <c r="S514" t="str">
        <v>2026-10-01 10:41:27 UTC</v>
      </c>
      <c r="T514" t="str">
        <v>Local Line cache</v>
      </c>
      <c r="U514" t="str">
        <v>Review before publishing</v>
      </c>
    </row>
    <row r="515">
      <c r="A515">
        <v>825832</v>
      </c>
      <c r="B515" t="str">
        <v>Beef Kidney</v>
      </c>
      <c r="C515" t="str">
        <v>Deck Family Farm</v>
      </c>
      <c r="D515">
        <v>549811</v>
      </c>
      <c r="E515" t="str">
        <v>0.80 - 1.00 lbs</v>
      </c>
      <c r="F515" t="str">
        <v>Herd Share Members</v>
      </c>
      <c r="G515" t="str">
        <v>Yes</v>
      </c>
      <c r="H515" s="1">
        <v>116.37</v>
      </c>
      <c r="I515" s="1">
        <v>12.12</v>
      </c>
      <c r="J515" s="1">
        <v>12.13</v>
      </c>
      <c r="K515" s="1">
        <v>7.31</v>
      </c>
      <c r="L515" s="2">
        <v>0.6574</v>
      </c>
      <c r="M515" s="2">
        <v>0.6593707250342</v>
      </c>
      <c r="N515" s="2">
        <v>1</v>
      </c>
      <c r="O515" t="str">
        <v>No</v>
      </c>
      <c r="P515" s="1">
        <f>IF(O515="Yes",J515,ROUND(J515*(1+Model!$B$3),2))</f>
        <v>13.1</v>
      </c>
      <c r="Q515" s="2">
        <f>ROUND(P515/(K515*N515)-1,4)</f>
        <v>0.7921</v>
      </c>
      <c r="R515" t="str">
        <v/>
      </c>
      <c r="S515" t="str">
        <v>2026-10-01 10:41:27 UTC</v>
      </c>
      <c r="T515" t="str">
        <v>Local Line cache</v>
      </c>
      <c r="U515" t="str">
        <v>Review before publishing</v>
      </c>
    </row>
    <row r="516">
      <c r="A516">
        <v>805907</v>
      </c>
      <c r="B516" t="str">
        <v>Fresno Peppers</v>
      </c>
      <c r="C516" t="str">
        <v>Camas Swale Farm</v>
      </c>
      <c r="D516">
        <v>526965</v>
      </c>
      <c r="E516" t="str">
        <v>1 lb</v>
      </c>
      <c r="F516" t="str">
        <v>Herd Share Members</v>
      </c>
      <c r="G516" t="str">
        <v>Yes</v>
      </c>
      <c r="H516" s="1">
        <v>116.25</v>
      </c>
      <c r="I516" s="1">
        <v>7</v>
      </c>
      <c r="J516" s="1">
        <v>7.75</v>
      </c>
      <c r="K516" s="1">
        <v>5</v>
      </c>
      <c r="L516" s="2">
        <v>0.4</v>
      </c>
      <c r="M516" s="2">
        <v>0.55</v>
      </c>
      <c r="N516" s="2">
        <v>1</v>
      </c>
      <c r="O516" t="str">
        <v>No</v>
      </c>
      <c r="P516" s="1">
        <f>IF(O516="Yes",J516,ROUND(J516*(1+Model!$B$3),2))</f>
        <v>8.37</v>
      </c>
      <c r="Q516" s="2">
        <f>ROUND(P516/(K516*N516)-1,4)</f>
        <v>0.674</v>
      </c>
      <c r="R516" t="str">
        <v>Review</v>
      </c>
      <c r="S516" t="str">
        <v>2026-10-01 10:41:27 UTC</v>
      </c>
      <c r="T516" t="str">
        <v>Local Line cache</v>
      </c>
      <c r="U516" t="str">
        <v>Review local/Local Line price difference before publishing</v>
      </c>
    </row>
    <row r="517">
      <c r="A517">
        <v>928530</v>
      </c>
      <c r="B517" t="str">
        <v>Gold Beets</v>
      </c>
      <c r="C517" t="str">
        <v>Organically Grown Company</v>
      </c>
      <c r="D517">
        <v>676674</v>
      </c>
      <c r="E517" t="str">
        <v>lb</v>
      </c>
      <c r="F517" t="str">
        <v>CSA Members</v>
      </c>
      <c r="G517" t="str">
        <v>No</v>
      </c>
      <c r="H517" s="1">
        <v>113.39999999999999</v>
      </c>
      <c r="I517" s="1">
        <v>2.24</v>
      </c>
      <c r="J517" s="1">
        <v>2.24</v>
      </c>
      <c r="K517" s="1">
        <v>1.6</v>
      </c>
      <c r="L517" s="2">
        <v>0.4</v>
      </c>
      <c r="M517" s="2">
        <v>0.40000000000000013</v>
      </c>
      <c r="N517" s="2">
        <v>1</v>
      </c>
      <c r="O517" t="str">
        <v>No</v>
      </c>
      <c r="P517" s="1">
        <f>IF(O517="Yes",J517,ROUND(J517*(1+Model!$B$3),2))</f>
        <v>2.42</v>
      </c>
      <c r="Q517" s="2">
        <f>ROUND(P517/(K517*N517)-1,4)</f>
        <v>0.5125</v>
      </c>
      <c r="R517" t="str">
        <v/>
      </c>
      <c r="S517" t="str">
        <v>2026-10-01 10:41:27 UTC</v>
      </c>
      <c r="T517" t="str">
        <v>Local Line cache</v>
      </c>
      <c r="U517" t="str">
        <v>Review before publishing</v>
      </c>
    </row>
    <row r="518">
      <c r="A518">
        <v>805661</v>
      </c>
      <c r="B518" t="str">
        <v>Red Ranger Roasting Chicken, Small</v>
      </c>
      <c r="C518" t="str">
        <v>Deck Family Farm</v>
      </c>
      <c r="D518">
        <v>642346</v>
      </c>
      <c r="E518" t="str">
        <v>Small, 3.00 - 4.00 lbs</v>
      </c>
      <c r="F518" t="str">
        <v>CSA Members</v>
      </c>
      <c r="G518" t="str">
        <v>Yes</v>
      </c>
      <c r="H518" s="1">
        <v>113.01</v>
      </c>
      <c r="I518" s="1">
        <v>31.39</v>
      </c>
      <c r="J518" s="1">
        <v>31.39</v>
      </c>
      <c r="K518" s="1">
        <v>18.94</v>
      </c>
      <c r="L518" s="2">
        <v>0.6574</v>
      </c>
      <c r="M518" s="2">
        <v>0.657338965153115</v>
      </c>
      <c r="N518" s="2">
        <v>1</v>
      </c>
      <c r="O518" t="str">
        <v>No</v>
      </c>
      <c r="P518" s="1">
        <f>IF(O518="Yes",J518,ROUND(J518*(1+Model!$B$3),2))</f>
        <v>33.9</v>
      </c>
      <c r="Q518" s="2">
        <f>ROUND(P518/(K518*N518)-1,4)</f>
        <v>0.7899</v>
      </c>
      <c r="R518" t="str">
        <v/>
      </c>
      <c r="S518" t="str">
        <v>2026-10-01 10:41:27 UTC</v>
      </c>
      <c r="T518" t="str">
        <v>Local Line cache</v>
      </c>
      <c r="U518" t="str">
        <v>Review before publishing</v>
      </c>
    </row>
    <row r="519">
      <c r="A519">
        <v>859028</v>
      </c>
      <c r="B519" t="str">
        <v>Olympia Provisions, Dog Treats</v>
      </c>
      <c r="C519" t="str">
        <v>Deck Family Farm</v>
      </c>
      <c r="D519">
        <v>588612</v>
      </c>
      <c r="E519" t="str">
        <v>5 oz</v>
      </c>
      <c r="F519" t="str">
        <v>CSA Members</v>
      </c>
      <c r="G519" t="str">
        <v>Yes</v>
      </c>
      <c r="H519" s="1">
        <v>112.98</v>
      </c>
      <c r="I519" s="1">
        <v>16.14</v>
      </c>
      <c r="J519" s="1">
        <v>16.14</v>
      </c>
      <c r="K519" s="1">
        <v>9.74</v>
      </c>
      <c r="L519" s="2">
        <v>0.6574</v>
      </c>
      <c r="M519" s="2">
        <v>0.6570841889117043</v>
      </c>
      <c r="N519" s="2">
        <v>1</v>
      </c>
      <c r="O519" t="str">
        <v>No</v>
      </c>
      <c r="P519" s="1">
        <f>IF(O519="Yes",J519,ROUND(J519*(1+Model!$B$3),2))</f>
        <v>17.43</v>
      </c>
      <c r="Q519" s="2">
        <f>ROUND(P519/(K519*N519)-1,4)</f>
        <v>0.7895</v>
      </c>
      <c r="R519" t="str">
        <v/>
      </c>
      <c r="S519" t="str">
        <v>2026-10-01 10:41:27 UTC</v>
      </c>
      <c r="T519" t="str">
        <v>Local Line cache</v>
      </c>
      <c r="U519" t="str">
        <v>Review before publishing</v>
      </c>
    </row>
    <row r="520">
      <c r="A520">
        <v>805900</v>
      </c>
      <c r="B520" t="str">
        <v>Parsnips</v>
      </c>
      <c r="C520" t="str">
        <v>Organically Grown Company</v>
      </c>
      <c r="D520">
        <v>526958</v>
      </c>
      <c r="E520" t="str">
        <v>1 lb</v>
      </c>
      <c r="F520" t="str">
        <v>CSA Members</v>
      </c>
      <c r="G520" t="str">
        <v>No</v>
      </c>
      <c r="H520" s="1">
        <v>112</v>
      </c>
      <c r="I520" s="1">
        <v>3.5</v>
      </c>
      <c r="J520" s="1">
        <v>3.5</v>
      </c>
      <c r="K520" s="1">
        <v>2.5</v>
      </c>
      <c r="L520" s="2">
        <v>0.4</v>
      </c>
      <c r="M520" s="2">
        <v>0.3999999999999999</v>
      </c>
      <c r="N520" s="2">
        <v>1</v>
      </c>
      <c r="O520" t="str">
        <v>No</v>
      </c>
      <c r="P520" s="1">
        <f>IF(O520="Yes",J520,ROUND(J520*(1+Model!$B$3),2))</f>
        <v>3.78</v>
      </c>
      <c r="Q520" s="2">
        <f>ROUND(P520/(K520*N520)-1,4)</f>
        <v>0.512</v>
      </c>
      <c r="R520" t="str">
        <v/>
      </c>
      <c r="S520" t="str">
        <v>2026-10-01 10:41:27 UTC</v>
      </c>
      <c r="T520" t="str">
        <v>Local Line cache</v>
      </c>
      <c r="U520" t="str">
        <v>Review before publishing</v>
      </c>
    </row>
    <row r="521">
      <c r="A521">
        <v>1033694</v>
      </c>
      <c r="B521" t="str">
        <v>Oregon Peppermint Fields Soap Bar</v>
      </c>
      <c r="C521" t="str">
        <v>Granny Smith All Natural</v>
      </c>
      <c r="D521">
        <v>829893</v>
      </c>
      <c r="E521" t="str">
        <v>4.5 oz ea</v>
      </c>
      <c r="F521" t="str">
        <v>Herd Share Members</v>
      </c>
      <c r="G521" t="str">
        <v>No</v>
      </c>
      <c r="H521" s="1">
        <v>112</v>
      </c>
      <c r="I521" s="1">
        <v>8.33</v>
      </c>
      <c r="J521" s="1">
        <v>8</v>
      </c>
      <c r="K521" s="1">
        <v>5.95</v>
      </c>
      <c r="L521" s="2">
        <v>0.4</v>
      </c>
      <c r="M521" s="2">
        <v>0.3445378151260503</v>
      </c>
      <c r="N521" s="2">
        <v>1</v>
      </c>
      <c r="O521" t="str">
        <v>No</v>
      </c>
      <c r="P521" s="1">
        <f>IF(O521="Yes",J521,ROUND(J521*(1+Model!$B$3),2))</f>
        <v>8.64</v>
      </c>
      <c r="Q521" s="2">
        <f>ROUND(P521/(K521*N521)-1,4)</f>
        <v>0.4521</v>
      </c>
      <c r="R521" t="str">
        <v>Review</v>
      </c>
      <c r="S521" t="str">
        <v>2026-10-01 10:41:27 UTC</v>
      </c>
      <c r="T521" t="str">
        <v>Local Line cache</v>
      </c>
      <c r="U521" t="str">
        <v>Review local/Local Line price difference before publishing</v>
      </c>
    </row>
    <row r="522">
      <c r="A522">
        <v>936388</v>
      </c>
      <c r="B522" t="str">
        <v>Heidi of the Hills Cheese, 18 Month Aged,  4.8-5.8 oz</v>
      </c>
      <c r="C522" t="str">
        <v>Creamy Cow, LLC</v>
      </c>
      <c r="D522">
        <v>689801</v>
      </c>
      <c r="E522" t="str">
        <v>4.8-5.8 oz</v>
      </c>
      <c r="F522" t="str">
        <v>Herd Share Members</v>
      </c>
      <c r="G522" t="str">
        <v>No</v>
      </c>
      <c r="H522" s="1">
        <v>111.76</v>
      </c>
      <c r="I522" s="1">
        <v>13.97</v>
      </c>
      <c r="J522" s="1">
        <v>13.97</v>
      </c>
      <c r="K522" s="1">
        <v>9.98</v>
      </c>
      <c r="L522" s="2">
        <v>0.4</v>
      </c>
      <c r="M522" s="2">
        <v>0.3997995991983967</v>
      </c>
      <c r="N522" s="2">
        <v>1</v>
      </c>
      <c r="O522" t="str">
        <v>No</v>
      </c>
      <c r="P522" s="1">
        <f>IF(O522="Yes",J522,ROUND(J522*(1+Model!$B$3),2))</f>
        <v>15.09</v>
      </c>
      <c r="Q522" s="2">
        <f>ROUND(P522/(K522*N522)-1,4)</f>
        <v>0.512</v>
      </c>
      <c r="R522" t="str">
        <v/>
      </c>
      <c r="S522" t="str">
        <v>2026-10-01 10:41:27 UTC</v>
      </c>
      <c r="T522" t="str">
        <v>Local Line cache</v>
      </c>
      <c r="U522" t="str">
        <v>Review before publishing</v>
      </c>
    </row>
    <row r="523">
      <c r="A523">
        <v>805873</v>
      </c>
      <c r="B523" t="str">
        <v>Butternut Squash</v>
      </c>
      <c r="C523" t="str">
        <v>Full Farm CSA</v>
      </c>
      <c r="D523">
        <v>526931</v>
      </c>
      <c r="E523" t="str">
        <v>3-4 lbs each</v>
      </c>
      <c r="F523" t="str">
        <v>CSA Members</v>
      </c>
      <c r="G523" t="str">
        <v>No</v>
      </c>
      <c r="H523" s="1">
        <v>110.60000000000001</v>
      </c>
      <c r="I523" s="1">
        <v>4.09</v>
      </c>
      <c r="J523" s="1">
        <v>4.09</v>
      </c>
      <c r="K523" s="1">
        <v>2.92</v>
      </c>
      <c r="L523" s="2">
        <v>0.4</v>
      </c>
      <c r="M523" s="2">
        <v>0.40068493150684925</v>
      </c>
      <c r="N523" s="2">
        <v>1</v>
      </c>
      <c r="O523" t="str">
        <v>No</v>
      </c>
      <c r="P523" s="1">
        <f>IF(O523="Yes",J523,ROUND(J523*(1+Model!$B$3),2))</f>
        <v>4.42</v>
      </c>
      <c r="Q523" s="2">
        <f>ROUND(P523/(K523*N523)-1,4)</f>
        <v>0.5137</v>
      </c>
      <c r="R523" t="str">
        <v/>
      </c>
      <c r="S523" t="str">
        <v>2026-10-01 10:41:27 UTC</v>
      </c>
      <c r="T523" t="str">
        <v>Local Line cache</v>
      </c>
      <c r="U523" t="str">
        <v>Review before publishing</v>
      </c>
    </row>
    <row r="524">
      <c r="A524">
        <v>910776</v>
      </c>
      <c r="B524" t="str">
        <v>Heritage Turkeys, Medium</v>
      </c>
      <c r="C524" t="str">
        <v>Deck Family Farm</v>
      </c>
      <c r="D524">
        <v>655864</v>
      </c>
      <c r="E524" t="str">
        <v>12.01 - 14.00 lbs</v>
      </c>
      <c r="F524" t="str">
        <v>CSA Members</v>
      </c>
      <c r="G524" t="str">
        <v>Yes</v>
      </c>
      <c r="H524" s="1">
        <v>110</v>
      </c>
      <c r="I524" s="1">
        <v>112.12</v>
      </c>
      <c r="J524" s="1">
        <v>112.12</v>
      </c>
      <c r="K524" s="1">
        <v>67.65</v>
      </c>
      <c r="L524" s="2">
        <v>0.6574</v>
      </c>
      <c r="M524" s="2">
        <v>0.6573540280857353</v>
      </c>
      <c r="N524" s="2">
        <v>1</v>
      </c>
      <c r="O524" t="str">
        <v>No</v>
      </c>
      <c r="P524" s="1">
        <f>IF(O524="Yes",J524,ROUND(J524*(1+Model!$B$3),2))</f>
        <v>121.09</v>
      </c>
      <c r="Q524" s="2">
        <f>ROUND(P524/(K524*N524)-1,4)</f>
        <v>0.7899</v>
      </c>
      <c r="R524" t="str">
        <v/>
      </c>
      <c r="S524" t="str">
        <v>2026-10-01 10:41:27 UTC</v>
      </c>
      <c r="T524" t="str">
        <v>Local Line cache</v>
      </c>
      <c r="U524" t="str">
        <v>Review before publishing</v>
      </c>
    </row>
    <row r="525">
      <c r="A525">
        <v>1038287</v>
      </c>
      <c r="B525" t="str">
        <v>Red Beets</v>
      </c>
      <c r="C525" t="str">
        <v>Organically Grown Company</v>
      </c>
      <c r="D525">
        <v>836559</v>
      </c>
      <c r="E525" t="str">
        <v>1 lb</v>
      </c>
      <c r="F525" t="str">
        <v>CSA Members</v>
      </c>
      <c r="G525" t="str">
        <v>No</v>
      </c>
      <c r="H525" s="1">
        <v>109.2</v>
      </c>
      <c r="I525" s="1">
        <v>1.9</v>
      </c>
      <c r="J525" s="1">
        <v>1.9</v>
      </c>
      <c r="K525" s="1">
        <v>1.36</v>
      </c>
      <c r="L525" s="2">
        <v>0.4</v>
      </c>
      <c r="M525" s="2">
        <v>0.3970588235294117</v>
      </c>
      <c r="N525" s="2">
        <v>1</v>
      </c>
      <c r="O525" t="str">
        <v>No</v>
      </c>
      <c r="P525" s="1">
        <f>IF(O525="Yes",J525,ROUND(J525*(1+Model!$B$3),2))</f>
        <v>2.05</v>
      </c>
      <c r="Q525" s="2">
        <f>ROUND(P525/(K525*N525)-1,4)</f>
        <v>0.5074</v>
      </c>
      <c r="R525" t="str">
        <v/>
      </c>
      <c r="S525" t="str">
        <v>2026-10-01 10:41:27 UTC</v>
      </c>
      <c r="T525" t="str">
        <v>Local Line cache</v>
      </c>
      <c r="U525" t="str">
        <v>Review before publishing</v>
      </c>
    </row>
    <row r="526">
      <c r="A526">
        <v>805659</v>
      </c>
      <c r="B526" t="str">
        <v>Rack of Lamb</v>
      </c>
      <c r="C526" t="str">
        <v>Deck Family Farm</v>
      </c>
      <c r="D526">
        <v>526712</v>
      </c>
      <c r="E526" t="str">
        <v>2.50 - 3.10 lbs</v>
      </c>
      <c r="F526" t="str">
        <v>CSA Members</v>
      </c>
      <c r="G526" t="str">
        <v>No</v>
      </c>
      <c r="H526" s="1">
        <v>108</v>
      </c>
      <c r="I526" s="1">
        <v>54</v>
      </c>
      <c r="J526" s="1">
        <v>54</v>
      </c>
      <c r="K526" s="1">
        <v>32.58</v>
      </c>
      <c r="L526" s="2">
        <v>0.6574</v>
      </c>
      <c r="M526" s="2">
        <v>0.6574585635359116</v>
      </c>
      <c r="N526" s="2">
        <v>1</v>
      </c>
      <c r="O526" t="str">
        <v>No</v>
      </c>
      <c r="P526" s="1">
        <f>IF(O526="Yes",J526,ROUND(J526*(1+Model!$B$3),2))</f>
        <v>58.32</v>
      </c>
      <c r="Q526" s="2">
        <f>ROUND(P526/(K526*N526)-1,4)</f>
        <v>0.7901</v>
      </c>
      <c r="R526" t="str">
        <v/>
      </c>
      <c r="S526" t="str">
        <v>2026-10-01 10:41:27 UTC</v>
      </c>
      <c r="T526" t="str">
        <v>Local Line cache</v>
      </c>
      <c r="U526" t="str">
        <v>Review before publishing</v>
      </c>
    </row>
    <row r="527">
      <c r="A527">
        <v>806051</v>
      </c>
      <c r="B527" t="str">
        <v>Flavor Infused Olive Oil- Rosemary and Basil 100mL</v>
      </c>
      <c r="C527" t="str">
        <v>River Ranch Oregon Olive OIl</v>
      </c>
      <c r="D527">
        <v>527115</v>
      </c>
      <c r="E527" t="str">
        <v>3.38oz (100mL)</v>
      </c>
      <c r="F527" t="str">
        <v>Herd Share Members</v>
      </c>
      <c r="G527" t="str">
        <v>Yes</v>
      </c>
      <c r="H527" s="1">
        <v>107.31</v>
      </c>
      <c r="I527" s="1">
        <v>15.33</v>
      </c>
      <c r="J527" s="1">
        <v>15.33</v>
      </c>
      <c r="K527" s="1">
        <v>10.95</v>
      </c>
      <c r="L527" s="2">
        <v>0.4</v>
      </c>
      <c r="M527" s="2">
        <v>0.40000000000000013</v>
      </c>
      <c r="N527" s="2">
        <v>1</v>
      </c>
      <c r="O527" t="str">
        <v>No</v>
      </c>
      <c r="P527" s="1">
        <f>IF(O527="Yes",J527,ROUND(J527*(1+Model!$B$3),2))</f>
        <v>16.56</v>
      </c>
      <c r="Q527" s="2">
        <f>ROUND(P527/(K527*N527)-1,4)</f>
        <v>0.5123</v>
      </c>
      <c r="R527" t="str">
        <v/>
      </c>
      <c r="S527" t="str">
        <v>2026-10-01 10:41:27 UTC</v>
      </c>
      <c r="T527" t="str">
        <v>Local Line cache</v>
      </c>
      <c r="U527" t="str">
        <v>Review before publishing</v>
      </c>
    </row>
    <row r="528">
      <c r="A528">
        <v>805758</v>
      </c>
      <c r="B528" t="str">
        <v>Frozen Blueberries</v>
      </c>
      <c r="C528" t="str">
        <v>Full Farm CSA</v>
      </c>
      <c r="D528">
        <v>526813</v>
      </c>
      <c r="E528" t="str">
        <v>~1.0 lbs</v>
      </c>
      <c r="F528" t="str">
        <v>CSA Members</v>
      </c>
      <c r="G528" t="str">
        <v>Yes</v>
      </c>
      <c r="H528" s="1">
        <v>107.10000000000001</v>
      </c>
      <c r="I528" s="1">
        <v>6.3</v>
      </c>
      <c r="J528" s="1">
        <v>6.3</v>
      </c>
      <c r="K528" s="1">
        <v>4.5</v>
      </c>
      <c r="L528" s="2">
        <v>0.4</v>
      </c>
      <c r="M528" s="2">
        <v>0.3999999999999999</v>
      </c>
      <c r="N528" s="2">
        <v>1</v>
      </c>
      <c r="O528" t="str">
        <v>No</v>
      </c>
      <c r="P528" s="1">
        <f>IF(O528="Yes",J528,ROUND(J528*(1+Model!$B$3),2))</f>
        <v>6.8</v>
      </c>
      <c r="Q528" s="2">
        <f>ROUND(P528/(K528*N528)-1,4)</f>
        <v>0.5111</v>
      </c>
      <c r="R528" t="str">
        <v/>
      </c>
      <c r="S528" t="str">
        <v>2026-10-01 10:41:27 UTC</v>
      </c>
      <c r="T528" t="str">
        <v>Local Line cache</v>
      </c>
      <c r="U528" t="str">
        <v>Review before publishing</v>
      </c>
    </row>
    <row r="529">
      <c r="A529">
        <v>805665</v>
      </c>
      <c r="B529" t="str">
        <v>Rendered Pork Leaf Lard, 8 oz</v>
      </c>
      <c r="C529" t="str">
        <v>Deck Family Farm's Hyland Artisinal Meats</v>
      </c>
      <c r="D529">
        <v>595381</v>
      </c>
      <c r="E529" t="str">
        <v>8 oz</v>
      </c>
      <c r="F529" t="str">
        <v>Herd Share Members</v>
      </c>
      <c r="G529" t="str">
        <v>Yes</v>
      </c>
      <c r="H529" s="1">
        <v>106.74000000000001</v>
      </c>
      <c r="I529" s="1">
        <v>8.97</v>
      </c>
      <c r="J529" s="1">
        <v>8.97</v>
      </c>
      <c r="K529" s="1">
        <v>5.41</v>
      </c>
      <c r="L529" s="2">
        <v>0.6574</v>
      </c>
      <c r="M529" s="2">
        <v>0.6580406654343809</v>
      </c>
      <c r="N529" s="2">
        <v>1</v>
      </c>
      <c r="O529" t="str">
        <v>No</v>
      </c>
      <c r="P529" s="1">
        <f>IF(O529="Yes",J529,ROUND(J529*(1+Model!$B$3),2))</f>
        <v>9.69</v>
      </c>
      <c r="Q529" s="2">
        <f>ROUND(P529/(K529*N529)-1,4)</f>
        <v>0.7911</v>
      </c>
      <c r="R529" t="str">
        <v/>
      </c>
      <c r="S529" t="str">
        <v>2026-10-01 10:41:27 UTC</v>
      </c>
      <c r="T529" t="str">
        <v>Local Line cache</v>
      </c>
      <c r="U529" t="str">
        <v>Review before publishing</v>
      </c>
    </row>
    <row r="530">
      <c r="A530">
        <v>922133</v>
      </c>
      <c r="B530" t="str">
        <v>Lamb Chops, 2 pack</v>
      </c>
      <c r="C530" t="str">
        <v>Deck Family Farm</v>
      </c>
      <c r="D530">
        <v>669028</v>
      </c>
      <c r="E530" t="str">
        <v>2 pack, 0.70 - 1.10 lbs</v>
      </c>
      <c r="F530" t="str">
        <v>Guest Basket</v>
      </c>
      <c r="G530" t="str">
        <v>Yes</v>
      </c>
      <c r="H530" s="1">
        <v>106.62</v>
      </c>
      <c r="I530" s="1">
        <v>16.96</v>
      </c>
      <c r="J530" s="1">
        <v>16.96</v>
      </c>
      <c r="K530" s="1">
        <v>10.23</v>
      </c>
      <c r="L530" s="2">
        <v>0.6574</v>
      </c>
      <c r="M530" s="2">
        <v>0.6578690127077225</v>
      </c>
      <c r="N530" s="2">
        <v>1</v>
      </c>
      <c r="O530" t="str">
        <v>No</v>
      </c>
      <c r="P530" s="1">
        <f>IF(O530="Yes",J530,ROUND(J530*(1+Model!$B$3),2))</f>
        <v>18.32</v>
      </c>
      <c r="Q530" s="2">
        <f>ROUND(P530/(K530*N530)-1,4)</f>
        <v>0.7908</v>
      </c>
      <c r="R530" t="str">
        <v/>
      </c>
      <c r="S530" t="str">
        <v>2026-10-01T16:20:40.571Z</v>
      </c>
      <c r="T530" t="str">
        <v>Live GET verified</v>
      </c>
      <c r="U530" t="str">
        <v>Review before publishing</v>
      </c>
    </row>
    <row r="531">
      <c r="A531">
        <v>953039</v>
      </c>
      <c r="B531" t="str">
        <v>Cornish Roasting Chicken, Small</v>
      </c>
      <c r="C531" t="str">
        <v>Deck Family Farm</v>
      </c>
      <c r="D531">
        <v>710624</v>
      </c>
      <c r="E531" t="str">
        <v>Small, 2.50 - 3.19 lbs</v>
      </c>
      <c r="F531" t="str">
        <v>Guest Basket</v>
      </c>
      <c r="G531" t="str">
        <v>No</v>
      </c>
      <c r="H531" s="1">
        <v>104.12</v>
      </c>
      <c r="I531" s="1">
        <v>24.25</v>
      </c>
      <c r="J531" s="1">
        <v>21.82</v>
      </c>
      <c r="K531" s="1">
        <v>14.63</v>
      </c>
      <c r="L531" s="2">
        <v>0.6574</v>
      </c>
      <c r="M531" s="2">
        <v>0.49145591250854403</v>
      </c>
      <c r="N531" s="2">
        <v>1</v>
      </c>
      <c r="O531" t="str">
        <v>No</v>
      </c>
      <c r="P531" s="1">
        <f>IF(O531="Yes",J531,ROUND(J531*(1+Model!$B$3),2))</f>
        <v>23.57</v>
      </c>
      <c r="Q531" s="2">
        <f>ROUND(P531/(K531*N531)-1,4)</f>
        <v>0.6111</v>
      </c>
      <c r="R531" t="str">
        <v>Review</v>
      </c>
      <c r="S531" t="str">
        <v>2026-10-01 10:41:27 UTC</v>
      </c>
      <c r="T531" t="str">
        <v>Local Line cache</v>
      </c>
      <c r="U531" t="str">
        <v>Review local/Local Line price difference before publishing</v>
      </c>
    </row>
    <row r="532">
      <c r="A532">
        <v>1004600</v>
      </c>
      <c r="B532" t="str">
        <v>Red Ranger Roasting Chicken, Large</v>
      </c>
      <c r="C532" t="str">
        <v>Deck Family Farm</v>
      </c>
      <c r="D532">
        <v>784656</v>
      </c>
      <c r="E532" t="str">
        <v>Large, 5.01 - 5.70 lbs</v>
      </c>
      <c r="F532" t="str">
        <v>Guest Basket</v>
      </c>
      <c r="G532" t="str">
        <v>No</v>
      </c>
      <c r="H532" s="1">
        <v>103.94999999999999</v>
      </c>
      <c r="I532" s="1">
        <v>48.03</v>
      </c>
      <c r="J532" s="1">
        <v>48.03</v>
      </c>
      <c r="K532" s="1">
        <v>28.98</v>
      </c>
      <c r="L532" s="2">
        <v>0.6574</v>
      </c>
      <c r="M532" s="2">
        <v>0.6573498964803313</v>
      </c>
      <c r="N532" s="2">
        <v>1</v>
      </c>
      <c r="O532" t="str">
        <v>No</v>
      </c>
      <c r="P532" s="1">
        <f>IF(O532="Yes",J532,ROUND(J532*(1+Model!$B$3),2))</f>
        <v>51.87</v>
      </c>
      <c r="Q532" s="2">
        <f>ROUND(P532/(K532*N532)-1,4)</f>
        <v>0.7899</v>
      </c>
      <c r="R532" t="str">
        <v/>
      </c>
      <c r="S532" t="str">
        <v>2026-10-01 10:41:27 UTC</v>
      </c>
      <c r="T532" t="str">
        <v>Local Line cache</v>
      </c>
      <c r="U532" t="str">
        <v>Review before publishing</v>
      </c>
    </row>
    <row r="533">
      <c r="A533">
        <v>913651</v>
      </c>
      <c r="B533" t="str">
        <v>Bulk Thai Curry Sausage</v>
      </c>
      <c r="C533" t="str">
        <v>Deck Family Farm's Hyland Artisinal Meats</v>
      </c>
      <c r="D533">
        <v>659187</v>
      </c>
      <c r="E533" t="str">
        <v>12 oz</v>
      </c>
      <c r="F533" t="str">
        <v>Guest Basket</v>
      </c>
      <c r="G533" t="str">
        <v>Yes</v>
      </c>
      <c r="H533" s="1">
        <v>103.60000000000001</v>
      </c>
      <c r="I533" s="1">
        <v>14.8</v>
      </c>
      <c r="J533" s="1">
        <v>14.8</v>
      </c>
      <c r="K533" s="1">
        <v>8.93</v>
      </c>
      <c r="L533" s="2">
        <v>0.6574</v>
      </c>
      <c r="M533" s="2">
        <v>0.6573348264277716</v>
      </c>
      <c r="N533" s="2">
        <v>1</v>
      </c>
      <c r="O533" t="str">
        <v>No</v>
      </c>
      <c r="P533" s="1">
        <f>IF(O533="Yes",J533,ROUND(J533*(1+Model!$B$3),2))</f>
        <v>15.98</v>
      </c>
      <c r="Q533" s="2">
        <f>ROUND(P533/(K533*N533)-1,4)</f>
        <v>0.7895</v>
      </c>
      <c r="R533" t="str">
        <v/>
      </c>
      <c r="S533" t="str">
        <v>2026-10-01 10:41:27 UTC</v>
      </c>
      <c r="T533" t="str">
        <v>Local Line cache</v>
      </c>
      <c r="U533" t="str">
        <v>Review before publishing</v>
      </c>
    </row>
    <row r="534">
      <c r="A534">
        <v>1013987</v>
      </c>
      <c r="B534" t="str">
        <v>Smoked Pork Hocks -Skin-on and Smoked</v>
      </c>
      <c r="C534" t="str">
        <v>Deck Family Farm</v>
      </c>
      <c r="D534">
        <v>798011</v>
      </c>
      <c r="E534" t="str">
        <v>0.8 - 1.2 lbs</v>
      </c>
      <c r="F534" t="str">
        <v>CSA Members</v>
      </c>
      <c r="G534" t="str">
        <v>Yes</v>
      </c>
      <c r="H534" s="1">
        <v>103.6</v>
      </c>
      <c r="I534" s="1">
        <v>14.8</v>
      </c>
      <c r="J534" s="1">
        <v>14.8</v>
      </c>
      <c r="K534" s="1">
        <v>8.93</v>
      </c>
      <c r="L534" s="2">
        <v>0.6574</v>
      </c>
      <c r="M534" s="2">
        <v>0.6573348264277716</v>
      </c>
      <c r="N534" s="2">
        <v>1</v>
      </c>
      <c r="O534" t="str">
        <v>No</v>
      </c>
      <c r="P534" s="1">
        <f>IF(O534="Yes",J534,ROUND(J534*(1+Model!$B$3),2))</f>
        <v>15.98</v>
      </c>
      <c r="Q534" s="2">
        <f>ROUND(P534/(K534*N534)-1,4)</f>
        <v>0.7895</v>
      </c>
      <c r="R534" t="str">
        <v/>
      </c>
      <c r="S534" t="str">
        <v>2026-10-01 10:41:27 UTC</v>
      </c>
      <c r="T534" t="str">
        <v>Local Line cache</v>
      </c>
      <c r="U534" t="str">
        <v>Review before publishing</v>
      </c>
    </row>
    <row r="535">
      <c r="A535">
        <v>910774</v>
      </c>
      <c r="B535" t="str">
        <v>Broad Breasted White Thanksgiving Turkeys, Medium</v>
      </c>
      <c r="C535" t="str">
        <v>Deck Family Farm</v>
      </c>
      <c r="D535">
        <v>655862</v>
      </c>
      <c r="E535" t="str">
        <v>12.01 - 14.00  lbs</v>
      </c>
      <c r="F535" t="str">
        <v>Herd Share Members</v>
      </c>
      <c r="G535" t="str">
        <v>Yes</v>
      </c>
      <c r="H535" s="1">
        <v>103.16</v>
      </c>
      <c r="I535" s="1">
        <v>103.16</v>
      </c>
      <c r="J535" s="1">
        <v>103.16</v>
      </c>
      <c r="K535" s="1">
        <v>62.24</v>
      </c>
      <c r="L535" s="2">
        <v>0.6574</v>
      </c>
      <c r="M535" s="2">
        <v>0.6574550128534704</v>
      </c>
      <c r="N535" s="2">
        <v>1</v>
      </c>
      <c r="O535" t="str">
        <v>No</v>
      </c>
      <c r="P535" s="1">
        <f>IF(O535="Yes",J535,ROUND(J535*(1+Model!$B$3),2))</f>
        <v>111.41</v>
      </c>
      <c r="Q535" s="2">
        <f>ROUND(P535/(K535*N535)-1,4)</f>
        <v>0.79</v>
      </c>
      <c r="R535" t="str">
        <v/>
      </c>
      <c r="S535" t="str">
        <v>2026-10-01 10:41:27 UTC</v>
      </c>
      <c r="T535" t="str">
        <v>Local Line cache</v>
      </c>
      <c r="U535" t="str">
        <v>Review before publishing</v>
      </c>
    </row>
    <row r="536">
      <c r="A536">
        <v>910774</v>
      </c>
      <c r="B536" t="str">
        <v>Broad Breasted White Thanksgiving Turkeys, Medium</v>
      </c>
      <c r="C536" t="str">
        <v>Deck Family Farm</v>
      </c>
      <c r="D536">
        <v>655862</v>
      </c>
      <c r="E536" t="str">
        <v>12.01 - 14.00  lbs</v>
      </c>
      <c r="F536" t="str">
        <v>Guest Basket</v>
      </c>
      <c r="G536" t="str">
        <v>Yes</v>
      </c>
      <c r="H536" s="1">
        <v>103.16</v>
      </c>
      <c r="I536" s="1">
        <v>103.16</v>
      </c>
      <c r="J536" s="1">
        <v>103.16</v>
      </c>
      <c r="K536" s="1">
        <v>62.24</v>
      </c>
      <c r="L536" s="2">
        <v>0.6574</v>
      </c>
      <c r="M536" s="2">
        <v>0.6574550128534704</v>
      </c>
      <c r="N536" s="2">
        <v>1</v>
      </c>
      <c r="O536" t="str">
        <v>No</v>
      </c>
      <c r="P536" s="1">
        <f>IF(O536="Yes",J536,ROUND(J536*(1+Model!$B$3),2))</f>
        <v>111.41</v>
      </c>
      <c r="Q536" s="2">
        <f>ROUND(P536/(K536*N536)-1,4)</f>
        <v>0.79</v>
      </c>
      <c r="R536" t="str">
        <v/>
      </c>
      <c r="S536" t="str">
        <v>2026-10-01 10:41:27 UTC</v>
      </c>
      <c r="T536" t="str">
        <v>Local Line cache</v>
      </c>
      <c r="U536" t="str">
        <v>Review before publishing</v>
      </c>
    </row>
    <row r="537">
      <c r="A537">
        <v>816241</v>
      </c>
      <c r="B537" t="str">
        <v>Pork Spare Ribs</v>
      </c>
      <c r="C537" t="str">
        <v>Deck Family Farm</v>
      </c>
      <c r="D537">
        <v>538685</v>
      </c>
      <c r="E537" t="str">
        <v>2.00 - 3.00 lbs</v>
      </c>
      <c r="F537" t="str">
        <v>Guest Basket</v>
      </c>
      <c r="G537" t="str">
        <v>Yes</v>
      </c>
      <c r="H537" s="1">
        <v>103.10000000000002</v>
      </c>
      <c r="I537" s="1">
        <v>32.52</v>
      </c>
      <c r="J537" s="1">
        <v>32.52</v>
      </c>
      <c r="K537" s="1">
        <v>19.62</v>
      </c>
      <c r="L537" s="2">
        <v>0.6574</v>
      </c>
      <c r="M537" s="2">
        <v>0.6574923547400613</v>
      </c>
      <c r="N537" s="2">
        <v>1</v>
      </c>
      <c r="O537" t="str">
        <v>No</v>
      </c>
      <c r="P537" s="1">
        <f>IF(O537="Yes",J537,ROUND(J537*(1+Model!$B$3),2))</f>
        <v>35.12</v>
      </c>
      <c r="Q537" s="2">
        <f>ROUND(P537/(K537*N537)-1,4)</f>
        <v>0.79</v>
      </c>
      <c r="R537" t="str">
        <v/>
      </c>
      <c r="S537" t="str">
        <v>2026-10-01 10:41:27 UTC</v>
      </c>
      <c r="T537" t="str">
        <v>Local Line cache</v>
      </c>
      <c r="U537" t="str">
        <v>Review before publishing</v>
      </c>
    </row>
    <row r="538">
      <c r="A538">
        <v>805845</v>
      </c>
      <c r="B538" t="str">
        <v>Yellow Potatoes (Canada Gold)</v>
      </c>
      <c r="C538" t="str">
        <v>Winter Green Farm</v>
      </c>
      <c r="D538">
        <v>526903</v>
      </c>
      <c r="E538" t="str">
        <v>1 lb</v>
      </c>
      <c r="F538" t="str">
        <v>CSA Members</v>
      </c>
      <c r="G538" t="str">
        <v>No</v>
      </c>
      <c r="H538" s="1">
        <v>102.2</v>
      </c>
      <c r="I538" s="1">
        <v>3.01</v>
      </c>
      <c r="J538" s="1">
        <v>3.01</v>
      </c>
      <c r="K538" s="1">
        <v>2.15</v>
      </c>
      <c r="L538" s="2">
        <v>0.4</v>
      </c>
      <c r="M538" s="2">
        <v>0.3999999999999999</v>
      </c>
      <c r="N538" s="2">
        <v>1</v>
      </c>
      <c r="O538" t="str">
        <v>No</v>
      </c>
      <c r="P538" s="1">
        <f>IF(O538="Yes",J538,ROUND(J538*(1+Model!$B$3),2))</f>
        <v>3.25</v>
      </c>
      <c r="Q538" s="2">
        <f>ROUND(P538/(K538*N538)-1,4)</f>
        <v>0.5116</v>
      </c>
      <c r="R538" t="str">
        <v/>
      </c>
      <c r="S538" t="str">
        <v>2026-10-01 10:41:27 UTC</v>
      </c>
      <c r="T538" t="str">
        <v>Local Line cache</v>
      </c>
      <c r="U538" t="str">
        <v>Review before publishing</v>
      </c>
    </row>
    <row r="539">
      <c r="A539">
        <v>1004980</v>
      </c>
      <c r="B539" t="str">
        <v>Romaine Lettuce</v>
      </c>
      <c r="C539" t="str">
        <v>Little Wings</v>
      </c>
      <c r="D539">
        <v>785188</v>
      </c>
      <c r="E539" t="str">
        <v>each</v>
      </c>
      <c r="F539" t="str">
        <v>Guest Basket</v>
      </c>
      <c r="G539" t="str">
        <v>Yes</v>
      </c>
      <c r="H539" s="1">
        <v>102.2</v>
      </c>
      <c r="I539" s="1">
        <v>2.8</v>
      </c>
      <c r="J539" s="1">
        <v>2.8</v>
      </c>
      <c r="K539" s="1">
        <v>2</v>
      </c>
      <c r="L539" s="2">
        <v>0.4</v>
      </c>
      <c r="M539" s="2">
        <v>0.3999999999999999</v>
      </c>
      <c r="N539" s="2">
        <v>1</v>
      </c>
      <c r="O539" t="str">
        <v>No</v>
      </c>
      <c r="P539" s="1">
        <f>IF(O539="Yes",J539,ROUND(J539*(1+Model!$B$3),2))</f>
        <v>3.02</v>
      </c>
      <c r="Q539" s="2">
        <f>ROUND(P539/(K539*N539)-1,4)</f>
        <v>0.51</v>
      </c>
      <c r="R539" t="str">
        <v/>
      </c>
      <c r="S539" t="str">
        <v>2026-10-01 10:41:27 UTC</v>
      </c>
      <c r="T539" t="str">
        <v>Local Line cache</v>
      </c>
      <c r="U539" t="str">
        <v>Review before publishing</v>
      </c>
    </row>
    <row r="540">
      <c r="A540">
        <v>928741</v>
      </c>
      <c r="B540" t="str">
        <v>Broccoli Microgreens</v>
      </c>
      <c r="C540" t="str">
        <v>Lone Wolf Ranch</v>
      </c>
      <c r="D540">
        <v>676917</v>
      </c>
      <c r="E540" t="str">
        <v>1 oz. pk</v>
      </c>
      <c r="F540" t="str">
        <v>Herd Share Members</v>
      </c>
      <c r="G540" t="str">
        <v>No</v>
      </c>
      <c r="H540" s="1">
        <v>101.5</v>
      </c>
      <c r="I540" s="1">
        <v>3.5</v>
      </c>
      <c r="J540" s="1">
        <v>3.5</v>
      </c>
      <c r="K540" s="1">
        <v>2.5</v>
      </c>
      <c r="L540" s="2">
        <v>0.4</v>
      </c>
      <c r="M540" s="2">
        <v>0.3999999999999999</v>
      </c>
      <c r="N540" s="2">
        <v>1</v>
      </c>
      <c r="O540" t="str">
        <v>No</v>
      </c>
      <c r="P540" s="1">
        <f>IF(O540="Yes",J540,ROUND(J540*(1+Model!$B$3),2))</f>
        <v>3.78</v>
      </c>
      <c r="Q540" s="2">
        <f>ROUND(P540/(K540*N540)-1,4)</f>
        <v>0.512</v>
      </c>
      <c r="R540" t="str">
        <v/>
      </c>
      <c r="S540" t="str">
        <v>2026-10-01 10:41:27 UTC</v>
      </c>
      <c r="T540" t="str">
        <v>Local Line cache</v>
      </c>
      <c r="U540" t="str">
        <v>Review before publishing</v>
      </c>
    </row>
    <row r="541">
      <c r="A541">
        <v>824478</v>
      </c>
      <c r="B541" t="str">
        <v>Russet potatoes (CA)</v>
      </c>
      <c r="C541" t="str">
        <v>Organically Grown Company</v>
      </c>
      <c r="D541">
        <v>548051</v>
      </c>
      <c r="E541" t="str">
        <v>1 lb</v>
      </c>
      <c r="F541" t="str">
        <v>CSA Members</v>
      </c>
      <c r="G541" t="str">
        <v>No</v>
      </c>
      <c r="H541" s="1">
        <v>100.8</v>
      </c>
      <c r="I541" s="1">
        <v>1.4</v>
      </c>
      <c r="J541" s="1">
        <v>1.4</v>
      </c>
      <c r="K541" s="1">
        <v>1</v>
      </c>
      <c r="L541" s="2">
        <v>0.4</v>
      </c>
      <c r="M541" s="2">
        <v>0.3999999999999999</v>
      </c>
      <c r="N541" s="2">
        <v>1</v>
      </c>
      <c r="O541" t="str">
        <v>No</v>
      </c>
      <c r="P541" s="1">
        <f>IF(O541="Yes",J541,ROUND(J541*(1+Model!$B$3),2))</f>
        <v>1.51</v>
      </c>
      <c r="Q541" s="2">
        <f>ROUND(P541/(K541*N541)-1,4)</f>
        <v>0.51</v>
      </c>
      <c r="R541" t="str">
        <v/>
      </c>
      <c r="S541" t="str">
        <v>2026-10-01 10:41:27 UTC</v>
      </c>
      <c r="T541" t="str">
        <v>Local Line cache</v>
      </c>
      <c r="U541" t="str">
        <v>Review before publishing</v>
      </c>
    </row>
    <row r="542">
      <c r="A542">
        <v>925431</v>
      </c>
      <c r="B542" t="str">
        <v>Radiant Decaf Columbia Ground Coffee</v>
      </c>
      <c r="C542" t="str">
        <v>Radiant Coffee Roasters</v>
      </c>
      <c r="D542">
        <v>673000</v>
      </c>
      <c r="E542" t="str">
        <v>12 oz</v>
      </c>
      <c r="F542" t="str">
        <v>CSA Members</v>
      </c>
      <c r="G542" t="str">
        <v>Yes</v>
      </c>
      <c r="H542" s="1">
        <v>100.8</v>
      </c>
      <c r="I542" s="1">
        <v>18.2</v>
      </c>
      <c r="J542" s="1">
        <v>18.2</v>
      </c>
      <c r="K542" s="1">
        <v>13</v>
      </c>
      <c r="L542" s="2">
        <v>0.4</v>
      </c>
      <c r="M542" s="2">
        <v>0.3999999999999999</v>
      </c>
      <c r="N542" s="2">
        <v>1</v>
      </c>
      <c r="O542" t="str">
        <v>No</v>
      </c>
      <c r="P542" s="1">
        <f>IF(O542="Yes",J542,ROUND(J542*(1+Model!$B$3),2))</f>
        <v>19.66</v>
      </c>
      <c r="Q542" s="2">
        <f>ROUND(P542/(K542*N542)-1,4)</f>
        <v>0.5123</v>
      </c>
      <c r="R542" t="str">
        <v/>
      </c>
      <c r="S542" t="str">
        <v>2026-10-01 10:41:27 UTC</v>
      </c>
      <c r="T542" t="str">
        <v>Local Line cache</v>
      </c>
      <c r="U542" t="str">
        <v>Review before publishing</v>
      </c>
    </row>
    <row r="543">
      <c r="A543">
        <v>976168</v>
      </c>
      <c r="B543" t="str">
        <v>French Breakfast Radish</v>
      </c>
      <c r="C543" t="str">
        <v>Grazier's Garden</v>
      </c>
      <c r="D543">
        <v>741892</v>
      </c>
      <c r="E543" t="str">
        <v>Bunch</v>
      </c>
      <c r="F543" t="str">
        <v>Herd Share Members</v>
      </c>
      <c r="G543" t="str">
        <v>No</v>
      </c>
      <c r="H543" s="1">
        <v>100.8</v>
      </c>
      <c r="I543" s="1">
        <v>2.8</v>
      </c>
      <c r="J543" s="1">
        <v>2.8</v>
      </c>
      <c r="K543" s="1">
        <v>2</v>
      </c>
      <c r="L543" s="2">
        <v>0.4</v>
      </c>
      <c r="M543" s="2">
        <v>0.3999999999999999</v>
      </c>
      <c r="N543" s="2">
        <v>1</v>
      </c>
      <c r="O543" t="str">
        <v>No</v>
      </c>
      <c r="P543" s="1">
        <f>IF(O543="Yes",J543,ROUND(J543*(1+Model!$B$3),2))</f>
        <v>3.02</v>
      </c>
      <c r="Q543" s="2">
        <f>ROUND(P543/(K543*N543)-1,4)</f>
        <v>0.51</v>
      </c>
      <c r="R543" t="str">
        <v/>
      </c>
      <c r="S543" t="str">
        <v>2026-10-01 10:41:27 UTC</v>
      </c>
      <c r="T543" t="str">
        <v>Local Line cache</v>
      </c>
      <c r="U543" t="str">
        <v>Review before publishing</v>
      </c>
    </row>
    <row r="544">
      <c r="A544">
        <v>1048411</v>
      </c>
      <c r="B544" t="str">
        <v>Shallots</v>
      </c>
      <c r="C544" t="str">
        <v>Organically Grown Company</v>
      </c>
      <c r="D544">
        <v>851691</v>
      </c>
      <c r="E544" t="str">
        <v>1 lb</v>
      </c>
      <c r="F544" t="str">
        <v>Guest Basket</v>
      </c>
      <c r="G544" t="str">
        <v>Yes</v>
      </c>
      <c r="H544" s="1">
        <v>100.63</v>
      </c>
      <c r="I544" s="1">
        <v>4.9</v>
      </c>
      <c r="J544" s="1">
        <v>4.9</v>
      </c>
      <c r="K544" s="1">
        <v>3.5</v>
      </c>
      <c r="L544" s="2">
        <v>0.4</v>
      </c>
      <c r="M544" s="2">
        <v>0.40000000000000013</v>
      </c>
      <c r="N544" s="2">
        <v>1</v>
      </c>
      <c r="O544" t="str">
        <v>No</v>
      </c>
      <c r="P544" s="1">
        <f>IF(O544="Yes",J544,ROUND(J544*(1+Model!$B$3),2))</f>
        <v>5.29</v>
      </c>
      <c r="Q544" s="2">
        <f>ROUND(P544/(K544*N544)-1,4)</f>
        <v>0.5114</v>
      </c>
      <c r="R544" t="str">
        <v/>
      </c>
      <c r="S544" t="str">
        <v>2026-10-01 10:41:27 UTC</v>
      </c>
      <c r="T544" t="str">
        <v>Local Line cache</v>
      </c>
      <c r="U544" t="str">
        <v>Review before publishing</v>
      </c>
    </row>
    <row r="545">
      <c r="A545">
        <v>806029</v>
      </c>
      <c r="B545" t="str">
        <v>Challah Sandwich Loaf</v>
      </c>
      <c r="C545" t="str">
        <v>Reality Kitchen Nonprofit</v>
      </c>
      <c r="D545">
        <v>527091</v>
      </c>
      <c r="E545" t="str">
        <v>each</v>
      </c>
      <c r="F545" t="str">
        <v>Guest Basket</v>
      </c>
      <c r="G545" t="str">
        <v>Yes</v>
      </c>
      <c r="H545" s="1">
        <v>100</v>
      </c>
      <c r="I545" s="1">
        <v>9.1</v>
      </c>
      <c r="J545" s="1">
        <v>9.1</v>
      </c>
      <c r="K545" s="1">
        <v>6.5</v>
      </c>
      <c r="L545" s="2">
        <v>0.4</v>
      </c>
      <c r="M545" s="2">
        <v>0.3999999999999999</v>
      </c>
      <c r="N545" s="2">
        <v>1</v>
      </c>
      <c r="O545" t="str">
        <v>No</v>
      </c>
      <c r="P545" s="1">
        <f>IF(O545="Yes",J545,ROUND(J545*(1+Model!$B$3),2))</f>
        <v>9.83</v>
      </c>
      <c r="Q545" s="2">
        <f>ROUND(P545/(K545*N545)-1,4)</f>
        <v>0.5123</v>
      </c>
      <c r="R545" t="str">
        <v/>
      </c>
      <c r="S545" t="str">
        <v>2026-10-01 10:41:27 UTC</v>
      </c>
      <c r="T545" t="str">
        <v>Local Line cache</v>
      </c>
      <c r="U545" t="str">
        <v>Review before publishing</v>
      </c>
    </row>
    <row r="546">
      <c r="A546">
        <v>1094108</v>
      </c>
      <c r="B546" t="str">
        <v>Travel Size Bug Repellent Stick</v>
      </c>
      <c r="C546" t="str">
        <v>Granny Smith All Natural</v>
      </c>
      <c r="D546">
        <v>908490</v>
      </c>
      <c r="E546" t="str">
        <v>0.5 oz ea</v>
      </c>
      <c r="F546" t="str">
        <v>Herd Share Members</v>
      </c>
      <c r="G546" t="str">
        <v>Yes</v>
      </c>
      <c r="H546" s="1">
        <v>98.98</v>
      </c>
      <c r="I546" s="1">
        <v>8.33</v>
      </c>
      <c r="J546" s="1">
        <v>8.33</v>
      </c>
      <c r="K546" s="1">
        <v>5.95</v>
      </c>
      <c r="L546" s="2">
        <v>0.4</v>
      </c>
      <c r="M546" s="2">
        <v>0.3999999999999999</v>
      </c>
      <c r="N546" s="2">
        <v>1</v>
      </c>
      <c r="O546" t="str">
        <v>No</v>
      </c>
      <c r="P546" s="1">
        <f>IF(O546="Yes",J546,ROUND(J546*(1+Model!$B$3),2))</f>
        <v>9</v>
      </c>
      <c r="Q546" s="2">
        <f>ROUND(P546/(K546*N546)-1,4)</f>
        <v>0.5126</v>
      </c>
      <c r="R546" t="str">
        <v/>
      </c>
      <c r="S546" t="str">
        <v>2026-10-01 10:41:27 UTC</v>
      </c>
      <c r="T546" t="str">
        <v>Local Line cache</v>
      </c>
      <c r="U546" t="str">
        <v>Review before publishing</v>
      </c>
    </row>
    <row r="547">
      <c r="A547">
        <v>806038</v>
      </c>
      <c r="B547" t="str">
        <v>Gluten Free Chocolate Donut</v>
      </c>
      <c r="C547" t="str">
        <v>Elegant Elephant Baking Co.</v>
      </c>
      <c r="D547">
        <v>527100</v>
      </c>
      <c r="E547" t="str">
        <v>each</v>
      </c>
      <c r="F547" t="str">
        <v>Herd Share Members</v>
      </c>
      <c r="G547" t="str">
        <v>Yes</v>
      </c>
      <c r="H547" s="1">
        <v>98.7</v>
      </c>
      <c r="I547" s="1">
        <v>3.29</v>
      </c>
      <c r="J547" s="1">
        <v>3.29</v>
      </c>
      <c r="K547" s="1">
        <v>2.35</v>
      </c>
      <c r="L547" s="2">
        <v>0.4</v>
      </c>
      <c r="M547" s="2">
        <v>0.3999999999999999</v>
      </c>
      <c r="N547" s="2">
        <v>1</v>
      </c>
      <c r="O547" t="str">
        <v>No</v>
      </c>
      <c r="P547" s="1">
        <f>IF(O547="Yes",J547,ROUND(J547*(1+Model!$B$3),2))</f>
        <v>3.55</v>
      </c>
      <c r="Q547" s="2">
        <f>ROUND(P547/(K547*N547)-1,4)</f>
        <v>0.5106</v>
      </c>
      <c r="R547" t="str">
        <v/>
      </c>
      <c r="S547" t="str">
        <v>2026-10-01 10:41:27 UTC</v>
      </c>
      <c r="T547" t="str">
        <v>Local Line cache</v>
      </c>
      <c r="U547" t="str">
        <v>Review before publishing</v>
      </c>
    </row>
    <row r="548">
      <c r="A548">
        <v>1091600</v>
      </c>
      <c r="B548" t="str">
        <v>Kale Raab</v>
      </c>
      <c r="C548" t="str">
        <v>Grazier's Garden</v>
      </c>
      <c r="D548">
        <v>905262</v>
      </c>
      <c r="E548" t="str">
        <v>bu</v>
      </c>
      <c r="F548" t="str">
        <v>Herd Share Members</v>
      </c>
      <c r="G548" t="str">
        <v>No</v>
      </c>
      <c r="H548" s="1">
        <v>98</v>
      </c>
      <c r="I548" s="1">
        <v>4.9</v>
      </c>
      <c r="J548" s="1">
        <v>4.9</v>
      </c>
      <c r="K548" s="1">
        <v>3.5</v>
      </c>
      <c r="L548" s="2">
        <v>0.4</v>
      </c>
      <c r="M548" s="2">
        <v>0.40000000000000013</v>
      </c>
      <c r="N548" s="2">
        <v>1</v>
      </c>
      <c r="O548" t="str">
        <v>No</v>
      </c>
      <c r="P548" s="1">
        <f>IF(O548="Yes",J548,ROUND(J548*(1+Model!$B$3),2))</f>
        <v>5.29</v>
      </c>
      <c r="Q548" s="2">
        <f>ROUND(P548/(K548*N548)-1,4)</f>
        <v>0.5114</v>
      </c>
      <c r="R548" t="str">
        <v/>
      </c>
      <c r="S548" t="str">
        <v>2026-10-01 10:41:27 UTC</v>
      </c>
      <c r="T548" t="str">
        <v>Local Line cache</v>
      </c>
      <c r="U548" t="str">
        <v>Review before publishing</v>
      </c>
    </row>
    <row r="549">
      <c r="A549">
        <v>805711</v>
      </c>
      <c r="B549" t="str">
        <v>Lamb Shoulder Roast</v>
      </c>
      <c r="C549" t="str">
        <v>Deck Family Farm</v>
      </c>
      <c r="D549">
        <v>526764</v>
      </c>
      <c r="E549" t="str">
        <v>2.30 - 2.70 lbs</v>
      </c>
      <c r="F549" t="str">
        <v>Guest Basket</v>
      </c>
      <c r="G549" t="str">
        <v>Yes</v>
      </c>
      <c r="H549" s="1">
        <v>97.35</v>
      </c>
      <c r="I549" s="1">
        <v>44.85</v>
      </c>
      <c r="J549" s="1">
        <v>44.85</v>
      </c>
      <c r="K549" s="1">
        <v>27.06</v>
      </c>
      <c r="L549" s="2">
        <v>0.6574</v>
      </c>
      <c r="M549" s="2">
        <v>0.6574279379157428</v>
      </c>
      <c r="N549" s="2">
        <v>1</v>
      </c>
      <c r="O549" t="str">
        <v>No</v>
      </c>
      <c r="P549" s="1">
        <f>IF(O549="Yes",J549,ROUND(J549*(1+Model!$B$3),2))</f>
        <v>48.44</v>
      </c>
      <c r="Q549" s="2">
        <f>ROUND(P549/(K549*N549)-1,4)</f>
        <v>0.7901</v>
      </c>
      <c r="R549" t="str">
        <v/>
      </c>
      <c r="S549" t="str">
        <v>2026-10-01 10:41:27 UTC</v>
      </c>
      <c r="T549" t="str">
        <v>Local Line cache</v>
      </c>
      <c r="U549" t="str">
        <v>Review before publishing</v>
      </c>
    </row>
    <row r="550">
      <c r="A550">
        <v>805694</v>
      </c>
      <c r="B550" t="str">
        <v>Tamari Pressed Beef Jerky</v>
      </c>
      <c r="C550" t="str">
        <v>Deck Family Farm</v>
      </c>
      <c r="D550">
        <v>526747</v>
      </c>
      <c r="E550" t="str">
        <v>3 oz</v>
      </c>
      <c r="F550" t="str">
        <v>CSA Members</v>
      </c>
      <c r="G550" t="str">
        <v>Yes</v>
      </c>
      <c r="H550" s="1">
        <v>96.84</v>
      </c>
      <c r="I550" s="1">
        <v>8.97</v>
      </c>
      <c r="J550" s="1">
        <v>8.97</v>
      </c>
      <c r="K550" s="1">
        <v>5.41</v>
      </c>
      <c r="L550" s="2">
        <v>0.6574</v>
      </c>
      <c r="M550" s="2">
        <v>0.6580406654343809</v>
      </c>
      <c r="N550" s="2">
        <v>1</v>
      </c>
      <c r="O550" t="str">
        <v>No</v>
      </c>
      <c r="P550" s="1">
        <f>IF(O550="Yes",J550,ROUND(J550*(1+Model!$B$3),2))</f>
        <v>9.69</v>
      </c>
      <c r="Q550" s="2">
        <f>ROUND(P550/(K550*N550)-1,4)</f>
        <v>0.7911</v>
      </c>
      <c r="R550" t="str">
        <v/>
      </c>
      <c r="S550" t="str">
        <v>2026-10-01 10:41:27 UTC</v>
      </c>
      <c r="T550" t="str">
        <v>Local Line cache</v>
      </c>
      <c r="U550" t="str">
        <v>Review before publishing</v>
      </c>
    </row>
    <row r="551">
      <c r="A551">
        <v>997517</v>
      </c>
      <c r="B551" t="str">
        <v>Winterbor Mixed Curly Kale Bunch</v>
      </c>
      <c r="C551" t="str">
        <v>Grazier's Garden</v>
      </c>
      <c r="D551">
        <v>772950</v>
      </c>
      <c r="E551" t="str">
        <v>bu</v>
      </c>
      <c r="F551" t="str">
        <v>Herd Share Members</v>
      </c>
      <c r="G551" t="str">
        <v>No</v>
      </c>
      <c r="H551" s="1">
        <v>96.6</v>
      </c>
      <c r="I551" s="1">
        <v>4.2</v>
      </c>
      <c r="J551" s="1">
        <v>4.2</v>
      </c>
      <c r="K551" s="1">
        <v>3</v>
      </c>
      <c r="L551" s="2">
        <v>0.4</v>
      </c>
      <c r="M551" s="2">
        <v>0.40000000000000013</v>
      </c>
      <c r="N551" s="2">
        <v>1</v>
      </c>
      <c r="O551" t="str">
        <v>No</v>
      </c>
      <c r="P551" s="1">
        <f>IF(O551="Yes",J551,ROUND(J551*(1+Model!$B$3),2))</f>
        <v>4.54</v>
      </c>
      <c r="Q551" s="2">
        <f>ROUND(P551/(K551*N551)-1,4)</f>
        <v>0.5133</v>
      </c>
      <c r="R551" t="str">
        <v/>
      </c>
      <c r="S551" t="str">
        <v>2026-10-01 10:41:27 UTC</v>
      </c>
      <c r="T551" t="str">
        <v>Local Line cache</v>
      </c>
      <c r="U551" t="str">
        <v>Review before publishing</v>
      </c>
    </row>
    <row r="552">
      <c r="A552">
        <v>806125</v>
      </c>
      <c r="B552" t="str">
        <v>Organic Spelt Flour</v>
      </c>
      <c r="C552" t="str">
        <v>Camas Country Mill</v>
      </c>
      <c r="D552">
        <v>642173</v>
      </c>
      <c r="E552" t="str">
        <v>2 lb. Bag</v>
      </c>
      <c r="F552" t="str">
        <v>Herd Share Members</v>
      </c>
      <c r="G552" t="str">
        <v>No</v>
      </c>
      <c r="H552" s="1">
        <v>96.53</v>
      </c>
      <c r="I552" s="1">
        <v>12.11</v>
      </c>
      <c r="J552" s="1">
        <v>12.11</v>
      </c>
      <c r="K552" s="1">
        <v>8.65</v>
      </c>
      <c r="L552" s="2">
        <v>0.4</v>
      </c>
      <c r="M552" s="2">
        <v>0.3999999999999999</v>
      </c>
      <c r="N552" s="2">
        <v>1</v>
      </c>
      <c r="O552" t="str">
        <v>No</v>
      </c>
      <c r="P552" s="1">
        <f>IF(O552="Yes",J552,ROUND(J552*(1+Model!$B$3),2))</f>
        <v>13.08</v>
      </c>
      <c r="Q552" s="2">
        <f>ROUND(P552/(K552*N552)-1,4)</f>
        <v>0.5121</v>
      </c>
      <c r="R552" t="str">
        <v/>
      </c>
      <c r="S552" t="str">
        <v>2026-10-01 10:41:27 UTC</v>
      </c>
      <c r="T552" t="str">
        <v>Local Line cache</v>
      </c>
      <c r="U552" t="str">
        <v>Review before publishing</v>
      </c>
    </row>
    <row r="553">
      <c r="A553">
        <v>805712</v>
      </c>
      <c r="B553" t="str">
        <v>Lamb Stew</v>
      </c>
      <c r="C553" t="str">
        <v>Deck Family Farm</v>
      </c>
      <c r="D553">
        <v>526765</v>
      </c>
      <c r="E553" t="str">
        <v>0.90 - 1.10 lbs</v>
      </c>
      <c r="F553" t="str">
        <v>CSA Members</v>
      </c>
      <c r="G553" t="str">
        <v>No</v>
      </c>
      <c r="H553" s="1">
        <v>96.44999999999999</v>
      </c>
      <c r="I553" s="1">
        <v>19.29</v>
      </c>
      <c r="J553" s="1">
        <v>19.29</v>
      </c>
      <c r="K553" s="1">
        <v>11.64</v>
      </c>
      <c r="L553" s="2">
        <v>0.6574</v>
      </c>
      <c r="M553" s="2">
        <v>0.6572164948453607</v>
      </c>
      <c r="N553" s="2">
        <v>1</v>
      </c>
      <c r="O553" t="str">
        <v>No</v>
      </c>
      <c r="P553" s="1">
        <f>IF(O553="Yes",J553,ROUND(J553*(1+Model!$B$3),2))</f>
        <v>20.83</v>
      </c>
      <c r="Q553" s="2">
        <f>ROUND(P553/(K553*N553)-1,4)</f>
        <v>0.7895</v>
      </c>
      <c r="R553" t="str">
        <v/>
      </c>
      <c r="S553" t="str">
        <v>2026-10-01 10:41:27 UTC</v>
      </c>
      <c r="T553" t="str">
        <v>Local Line cache</v>
      </c>
      <c r="U553" t="str">
        <v>Review before publishing</v>
      </c>
    </row>
    <row r="554">
      <c r="A554">
        <v>818963</v>
      </c>
      <c r="B554" t="str">
        <v>Greek Loukaniko Sausage Links</v>
      </c>
      <c r="C554" t="str">
        <v>Deck Family Farm's Hyland Artisinal Meats</v>
      </c>
      <c r="D554">
        <v>541754</v>
      </c>
      <c r="E554" t="str">
        <v>4 links/ pack 14 oz pack</v>
      </c>
      <c r="F554" t="str">
        <v>Guest Basket</v>
      </c>
      <c r="G554" t="str">
        <v>Yes</v>
      </c>
      <c r="H554" s="1">
        <v>96.05000000000001</v>
      </c>
      <c r="I554" s="1">
        <v>17.93</v>
      </c>
      <c r="J554" s="1">
        <v>17.93</v>
      </c>
      <c r="K554" s="1">
        <v>10.82</v>
      </c>
      <c r="L554" s="2">
        <v>0.6574</v>
      </c>
      <c r="M554" s="2">
        <v>0.6571164510166358</v>
      </c>
      <c r="N554" s="2">
        <v>1</v>
      </c>
      <c r="O554" t="str">
        <v>No</v>
      </c>
      <c r="P554" s="1">
        <f>IF(O554="Yes",J554,ROUND(J554*(1+Model!$B$3),2))</f>
        <v>19.36</v>
      </c>
      <c r="Q554" s="2">
        <f>ROUND(P554/(K554*N554)-1,4)</f>
        <v>0.7893</v>
      </c>
      <c r="R554" t="str">
        <v/>
      </c>
      <c r="S554" t="str">
        <v>2026-10-01 10:41:27 UTC</v>
      </c>
      <c r="T554" t="str">
        <v>Local Line cache</v>
      </c>
      <c r="U554" t="str">
        <v>Review before publishing</v>
      </c>
    </row>
    <row r="555">
      <c r="A555">
        <v>1125866</v>
      </c>
      <c r="B555" t="str">
        <v>Orange Carrots</v>
      </c>
      <c r="C555" t="str">
        <v>Camas Swale Farm</v>
      </c>
      <c r="D555">
        <v>958135</v>
      </c>
      <c r="E555" t="str">
        <v>1 bunch</v>
      </c>
      <c r="F555" t="str">
        <v>Guest Basket</v>
      </c>
      <c r="G555" t="str">
        <v>No</v>
      </c>
      <c r="H555" s="1">
        <v>95.9</v>
      </c>
      <c r="I555" s="1">
        <v>3.5</v>
      </c>
      <c r="J555" s="1">
        <v>3.5</v>
      </c>
      <c r="K555" s="1">
        <v>2.5</v>
      </c>
      <c r="L555" s="2">
        <v>0.4</v>
      </c>
      <c r="M555" s="2">
        <v>0.3999999999999999</v>
      </c>
      <c r="N555" s="2">
        <v>1</v>
      </c>
      <c r="O555" t="str">
        <v>No</v>
      </c>
      <c r="P555" s="1">
        <f>IF(O555="Yes",J555,ROUND(J555*(1+Model!$B$3),2))</f>
        <v>3.78</v>
      </c>
      <c r="Q555" s="2">
        <f>ROUND(P555/(K555*N555)-1,4)</f>
        <v>0.512</v>
      </c>
      <c r="R555" t="str">
        <v/>
      </c>
      <c r="S555" t="str">
        <v>2026-10-01 10:41:27 UTC</v>
      </c>
      <c r="T555" t="str">
        <v>Local Line cache</v>
      </c>
      <c r="U555" t="str">
        <v>Review before publishing</v>
      </c>
    </row>
    <row r="556">
      <c r="A556">
        <v>806037</v>
      </c>
      <c r="B556" t="str">
        <v>Wholewheat Multigrain Sandwich Loaf</v>
      </c>
      <c r="C556" t="str">
        <v>Reality Kitchen Nonprofit</v>
      </c>
      <c r="D556">
        <v>527099</v>
      </c>
      <c r="E556" t="str">
        <v>each</v>
      </c>
      <c r="F556" t="str">
        <v>CSA Members</v>
      </c>
      <c r="G556" t="str">
        <v>Yes</v>
      </c>
      <c r="H556" s="1">
        <v>95.55</v>
      </c>
      <c r="I556" s="1">
        <v>8.75</v>
      </c>
      <c r="J556" s="1">
        <v>8.75</v>
      </c>
      <c r="K556" s="1">
        <v>6.25</v>
      </c>
      <c r="L556" s="2">
        <v>0.4</v>
      </c>
      <c r="M556" s="2">
        <v>0.3999999999999999</v>
      </c>
      <c r="N556" s="2">
        <v>1</v>
      </c>
      <c r="O556" t="str">
        <v>No</v>
      </c>
      <c r="P556" s="1">
        <f>IF(O556="Yes",J556,ROUND(J556*(1+Model!$B$3),2))</f>
        <v>9.45</v>
      </c>
      <c r="Q556" s="2">
        <f>ROUND(P556/(K556*N556)-1,4)</f>
        <v>0.512</v>
      </c>
      <c r="R556" t="str">
        <v/>
      </c>
      <c r="S556" t="str">
        <v>2026-10-01 10:41:27 UTC</v>
      </c>
      <c r="T556" t="str">
        <v>Local Line cache</v>
      </c>
      <c r="U556" t="str">
        <v>Review before publishing</v>
      </c>
    </row>
    <row r="557">
      <c r="A557">
        <v>812626</v>
      </c>
      <c r="B557" t="str">
        <v>Red Potatoes (Idaho)</v>
      </c>
      <c r="C557" t="str">
        <v>Organically Grown Company</v>
      </c>
      <c r="D557">
        <v>534494</v>
      </c>
      <c r="E557" t="str">
        <v>1 lb</v>
      </c>
      <c r="F557" t="str">
        <v>Guest Basket</v>
      </c>
      <c r="G557" t="str">
        <v>No</v>
      </c>
      <c r="H557" s="1">
        <v>95.45000000000002</v>
      </c>
      <c r="I557" s="1">
        <v>1.4</v>
      </c>
      <c r="J557" s="1">
        <v>1.4</v>
      </c>
      <c r="K557" s="1">
        <v>1</v>
      </c>
      <c r="L557" s="2">
        <v>0.4</v>
      </c>
      <c r="M557" s="2">
        <v>0.3999999999999999</v>
      </c>
      <c r="N557" s="2">
        <v>1</v>
      </c>
      <c r="O557" t="str">
        <v>No</v>
      </c>
      <c r="P557" s="1">
        <f>IF(O557="Yes",J557,ROUND(J557*(1+Model!$B$3),2))</f>
        <v>1.51</v>
      </c>
      <c r="Q557" s="2">
        <f>ROUND(P557/(K557*N557)-1,4)</f>
        <v>0.51</v>
      </c>
      <c r="R557" t="str">
        <v/>
      </c>
      <c r="S557" t="str">
        <v>2026-10-01 10:41:27 UTC</v>
      </c>
      <c r="T557" t="str">
        <v>Local Line cache</v>
      </c>
      <c r="U557" t="str">
        <v>Review before publishing</v>
      </c>
    </row>
    <row r="558">
      <c r="A558">
        <v>1008414</v>
      </c>
      <c r="B558" t="str">
        <v>Heritage Thanksgiving Turkey, Small</v>
      </c>
      <c r="C558" t="str">
        <v>Deck Family Farm</v>
      </c>
      <c r="D558">
        <v>789843</v>
      </c>
      <c r="E558" t="str">
        <v>9 - 12  lbs</v>
      </c>
      <c r="F558" t="str">
        <v>Guest Basket</v>
      </c>
      <c r="G558" t="str">
        <v>Yes</v>
      </c>
      <c r="H558" s="1">
        <v>94.19</v>
      </c>
      <c r="I558" s="1">
        <v>94.19</v>
      </c>
      <c r="J558" s="1">
        <v>94.19</v>
      </c>
      <c r="K558" s="1">
        <v>56.83</v>
      </c>
      <c r="L558" s="2">
        <v>0.6574</v>
      </c>
      <c r="M558" s="2">
        <v>0.6573992609537216</v>
      </c>
      <c r="N558" s="2">
        <v>1</v>
      </c>
      <c r="O558" t="str">
        <v>No</v>
      </c>
      <c r="P558" s="1">
        <f>IF(O558="Yes",J558,ROUND(J558*(1+Model!$B$3),2))</f>
        <v>101.73</v>
      </c>
      <c r="Q558" s="2">
        <f>ROUND(P558/(K558*N558)-1,4)</f>
        <v>0.7901</v>
      </c>
      <c r="R558" t="str">
        <v/>
      </c>
      <c r="S558" t="str">
        <v>2026-10-01 10:41:27 UTC</v>
      </c>
      <c r="T558" t="str">
        <v>Local Line cache</v>
      </c>
      <c r="U558" t="str">
        <v>Review before publishing</v>
      </c>
    </row>
    <row r="559">
      <c r="A559">
        <v>806144</v>
      </c>
      <c r="B559" t="str">
        <v>Sweet Relish</v>
      </c>
      <c r="C559" t="str">
        <v>Sweet Creek</v>
      </c>
      <c r="D559">
        <v>527209</v>
      </c>
      <c r="E559" t="str">
        <v>16 oz</v>
      </c>
      <c r="F559" t="str">
        <v>Herd Share Members</v>
      </c>
      <c r="G559" t="str">
        <v>No</v>
      </c>
      <c r="H559" s="1">
        <v>94.08</v>
      </c>
      <c r="I559" s="1">
        <v>7.84</v>
      </c>
      <c r="J559" s="1">
        <v>7.84</v>
      </c>
      <c r="K559" s="1">
        <v>5.6</v>
      </c>
      <c r="L559" s="2">
        <v>0.4</v>
      </c>
      <c r="M559" s="2">
        <v>0.40000000000000013</v>
      </c>
      <c r="N559" s="2">
        <v>1</v>
      </c>
      <c r="O559" t="str">
        <v>No</v>
      </c>
      <c r="P559" s="1">
        <f>IF(O559="Yes",J559,ROUND(J559*(1+Model!$B$3),2))</f>
        <v>8.47</v>
      </c>
      <c r="Q559" s="2">
        <f>ROUND(P559/(K559*N559)-1,4)</f>
        <v>0.5125</v>
      </c>
      <c r="R559" t="str">
        <v/>
      </c>
      <c r="S559" t="str">
        <v>2026-10-01 10:41:27 UTC</v>
      </c>
      <c r="T559" t="str">
        <v>Local Line cache</v>
      </c>
      <c r="U559" t="str">
        <v>Review before publishing</v>
      </c>
    </row>
    <row r="560">
      <c r="A560">
        <v>806063</v>
      </c>
      <c r="B560" t="str">
        <v>Brown Teff Flour</v>
      </c>
      <c r="C560" t="str">
        <v>Camas Country Mill</v>
      </c>
      <c r="D560">
        <v>527127</v>
      </c>
      <c r="E560" t="str">
        <v>3 lbs</v>
      </c>
      <c r="F560" t="str">
        <v>Herd Share Members</v>
      </c>
      <c r="G560" t="str">
        <v>Yes</v>
      </c>
      <c r="H560" s="1">
        <v>92.82000000000001</v>
      </c>
      <c r="I560" s="1">
        <v>15.47</v>
      </c>
      <c r="J560" s="1">
        <v>15.47</v>
      </c>
      <c r="K560" s="1">
        <v>11.05</v>
      </c>
      <c r="L560" s="2">
        <v>0.4</v>
      </c>
      <c r="M560" s="2">
        <v>0.3999999999999999</v>
      </c>
      <c r="N560" s="2">
        <v>1</v>
      </c>
      <c r="O560" t="str">
        <v>No</v>
      </c>
      <c r="P560" s="1">
        <f>IF(O560="Yes",J560,ROUND(J560*(1+Model!$B$3),2))</f>
        <v>16.71</v>
      </c>
      <c r="Q560" s="2">
        <f>ROUND(P560/(K560*N560)-1,4)</f>
        <v>0.5122</v>
      </c>
      <c r="R560" t="str">
        <v/>
      </c>
      <c r="S560" t="str">
        <v>2026-10-01 10:41:27 UTC</v>
      </c>
      <c r="T560" t="str">
        <v>Local Line cache</v>
      </c>
      <c r="U560" t="str">
        <v>Review before publishing</v>
      </c>
    </row>
    <row r="561">
      <c r="A561">
        <v>879552</v>
      </c>
      <c r="B561" t="str">
        <v>Green Garlic</v>
      </c>
      <c r="C561" t="str">
        <v>Red Tail Growers</v>
      </c>
      <c r="D561">
        <v>615273</v>
      </c>
      <c r="E561" t="str">
        <v>bu</v>
      </c>
      <c r="F561" t="str">
        <v>Herd Share Members</v>
      </c>
      <c r="G561" t="str">
        <v>No</v>
      </c>
      <c r="H561" s="1">
        <v>92.4</v>
      </c>
      <c r="I561" s="1">
        <v>2.8</v>
      </c>
      <c r="J561" s="1">
        <v>2.8</v>
      </c>
      <c r="K561" s="1">
        <v>2</v>
      </c>
      <c r="L561" s="2">
        <v>0.4</v>
      </c>
      <c r="M561" s="2">
        <v>0.3999999999999999</v>
      </c>
      <c r="N561" s="2">
        <v>1</v>
      </c>
      <c r="O561" t="str">
        <v>No</v>
      </c>
      <c r="P561" s="1">
        <f>IF(O561="Yes",J561,ROUND(J561*(1+Model!$B$3),2))</f>
        <v>3.02</v>
      </c>
      <c r="Q561" s="2">
        <f>ROUND(P561/(K561*N561)-1,4)</f>
        <v>0.51</v>
      </c>
      <c r="R561" t="str">
        <v/>
      </c>
      <c r="S561" t="str">
        <v>2026-10-01 10:41:27 UTC</v>
      </c>
      <c r="T561" t="str">
        <v>Local Line cache</v>
      </c>
      <c r="U561" t="str">
        <v>Review before publishing</v>
      </c>
    </row>
    <row r="562">
      <c r="A562">
        <v>1017975</v>
      </c>
      <c r="B562" t="str">
        <v>Bulk Carrots</v>
      </c>
      <c r="C562" t="str">
        <v>Grazier's Garden</v>
      </c>
      <c r="D562">
        <v>803425</v>
      </c>
      <c r="E562" t="str">
        <v>pound</v>
      </c>
      <c r="F562" t="str">
        <v>CSA Members</v>
      </c>
      <c r="G562" t="str">
        <v>No</v>
      </c>
      <c r="H562" s="1">
        <v>92.4</v>
      </c>
      <c r="I562" s="1">
        <v>3.08</v>
      </c>
      <c r="J562" s="1">
        <v>3.08</v>
      </c>
      <c r="K562" s="1">
        <v>2.2</v>
      </c>
      <c r="L562" s="2">
        <v>0.4</v>
      </c>
      <c r="M562" s="2">
        <v>0.3999999999999999</v>
      </c>
      <c r="N562" s="2">
        <v>1</v>
      </c>
      <c r="O562" t="str">
        <v>No</v>
      </c>
      <c r="P562" s="1">
        <f>IF(O562="Yes",J562,ROUND(J562*(1+Model!$B$3),2))</f>
        <v>3.33</v>
      </c>
      <c r="Q562" s="2">
        <f>ROUND(P562/(K562*N562)-1,4)</f>
        <v>0.5136</v>
      </c>
      <c r="R562" t="str">
        <v/>
      </c>
      <c r="S562" t="str">
        <v>2026-10-01 10:41:27 UTC</v>
      </c>
      <c r="T562" t="str">
        <v>Local Line cache</v>
      </c>
      <c r="U562" t="str">
        <v>Review before publishing</v>
      </c>
    </row>
    <row r="563">
      <c r="A563">
        <v>805673</v>
      </c>
      <c r="B563" t="str">
        <v>Cornish Roasting Chicken, Extra Large</v>
      </c>
      <c r="C563" t="str">
        <v>Deck Family Farm</v>
      </c>
      <c r="D563">
        <v>608372</v>
      </c>
      <c r="E563" t="str">
        <v>Extra Large, 5.00 - 6.00 lbs</v>
      </c>
      <c r="F563" t="str">
        <v>Guest Basket</v>
      </c>
      <c r="G563" t="str">
        <v>No</v>
      </c>
      <c r="H563" s="1">
        <v>91.43</v>
      </c>
      <c r="I563" s="1">
        <v>39.46</v>
      </c>
      <c r="J563" s="1">
        <v>35.52</v>
      </c>
      <c r="K563" s="1">
        <v>23.81</v>
      </c>
      <c r="L563" s="2">
        <v>0.6574</v>
      </c>
      <c r="M563" s="2">
        <v>0.49181016379672426</v>
      </c>
      <c r="N563" s="2">
        <v>1</v>
      </c>
      <c r="O563" t="str">
        <v>No</v>
      </c>
      <c r="P563" s="1">
        <f>IF(O563="Yes",J563,ROUND(J563*(1+Model!$B$3),2))</f>
        <v>38.36</v>
      </c>
      <c r="Q563" s="2">
        <f>ROUND(P563/(K563*N563)-1,4)</f>
        <v>0.6111</v>
      </c>
      <c r="R563" t="str">
        <v>Review</v>
      </c>
      <c r="S563" t="str">
        <v>2026-10-01 10:41:27 UTC</v>
      </c>
      <c r="T563" t="str">
        <v>Local Line cache</v>
      </c>
      <c r="U563" t="str">
        <v>Review local/Local Line price difference before publishing</v>
      </c>
    </row>
    <row r="564">
      <c r="A564">
        <v>928742</v>
      </c>
      <c r="B564" t="str">
        <v>Purple Radish Microgreens</v>
      </c>
      <c r="C564" t="str">
        <v>Lone Wolf Ranch</v>
      </c>
      <c r="D564">
        <v>726765</v>
      </c>
      <c r="E564" t="str">
        <v>2 oz pk</v>
      </c>
      <c r="F564" t="str">
        <v>Herd Share Members</v>
      </c>
      <c r="G564" t="str">
        <v>No</v>
      </c>
      <c r="H564" s="1">
        <v>91</v>
      </c>
      <c r="I564" s="1">
        <v>7</v>
      </c>
      <c r="J564" s="1">
        <v>7</v>
      </c>
      <c r="K564" s="1">
        <v>5</v>
      </c>
      <c r="L564" s="2">
        <v>0.4</v>
      </c>
      <c r="M564" s="2">
        <v>0.3999999999999999</v>
      </c>
      <c r="N564" s="2">
        <v>1</v>
      </c>
      <c r="O564" t="str">
        <v>No</v>
      </c>
      <c r="P564" s="1">
        <f>IF(O564="Yes",J564,ROUND(J564*(1+Model!$B$3),2))</f>
        <v>7.56</v>
      </c>
      <c r="Q564" s="2">
        <f>ROUND(P564/(K564*N564)-1,4)</f>
        <v>0.512</v>
      </c>
      <c r="R564" t="str">
        <v/>
      </c>
      <c r="S564" t="str">
        <v>2026-10-01 10:41:27 UTC</v>
      </c>
      <c r="T564" t="str">
        <v>Local Line cache</v>
      </c>
      <c r="U564" t="str">
        <v>Review before publishing</v>
      </c>
    </row>
    <row r="565">
      <c r="A565">
        <v>1108544</v>
      </c>
      <c r="B565" t="str">
        <v>Purple Radish</v>
      </c>
      <c r="C565" t="str">
        <v>Little Wings</v>
      </c>
      <c r="D565">
        <v>927365</v>
      </c>
      <c r="E565" t="str">
        <v>bu</v>
      </c>
      <c r="F565" t="str">
        <v>Herd Share Members</v>
      </c>
      <c r="G565" t="str">
        <v>No</v>
      </c>
      <c r="H565" s="1">
        <v>89.6</v>
      </c>
      <c r="I565" s="1">
        <v>3.15</v>
      </c>
      <c r="J565" s="1">
        <v>3.15</v>
      </c>
      <c r="K565" s="1">
        <v>2.25</v>
      </c>
      <c r="L565" s="2">
        <v>0.4</v>
      </c>
      <c r="M565" s="2">
        <v>0.3999999999999999</v>
      </c>
      <c r="N565" s="2">
        <v>1</v>
      </c>
      <c r="O565" t="str">
        <v>No</v>
      </c>
      <c r="P565" s="1">
        <f>IF(O565="Yes",J565,ROUND(J565*(1+Model!$B$3),2))</f>
        <v>3.4</v>
      </c>
      <c r="Q565" s="2">
        <f>ROUND(P565/(K565*N565)-1,4)</f>
        <v>0.5111</v>
      </c>
      <c r="R565" t="str">
        <v/>
      </c>
      <c r="S565" t="str">
        <v>2026-10-01 10:41:27 UTC</v>
      </c>
      <c r="T565" t="str">
        <v>Local Line cache</v>
      </c>
      <c r="U565" t="str">
        <v>Review before publishing</v>
      </c>
    </row>
    <row r="566">
      <c r="A566">
        <v>806102</v>
      </c>
      <c r="B566" t="str">
        <v>Rise &amp; Shine Gluten Free Pancake Mix</v>
      </c>
      <c r="C566" t="str">
        <v>Lonesome Whistle</v>
      </c>
      <c r="D566">
        <v>527166</v>
      </c>
      <c r="E566" t="str">
        <v>1.6 lbs</v>
      </c>
      <c r="F566" t="str">
        <v>Herd Share Members</v>
      </c>
      <c r="G566" t="str">
        <v>Yes</v>
      </c>
      <c r="H566" s="1">
        <v>89.51999999999998</v>
      </c>
      <c r="I566" s="1">
        <v>7.46</v>
      </c>
      <c r="J566" s="1">
        <v>7.46</v>
      </c>
      <c r="K566" s="1">
        <v>5.33</v>
      </c>
      <c r="L566" s="2">
        <v>0.4</v>
      </c>
      <c r="M566" s="2">
        <v>0.39962476547842396</v>
      </c>
      <c r="N566" s="2">
        <v>1</v>
      </c>
      <c r="O566" t="str">
        <v>No</v>
      </c>
      <c r="P566" s="1">
        <f>IF(O566="Yes",J566,ROUND(J566*(1+Model!$B$3),2))</f>
        <v>8.06</v>
      </c>
      <c r="Q566" s="2">
        <f>ROUND(P566/(K566*N566)-1,4)</f>
        <v>0.5122</v>
      </c>
      <c r="R566" t="str">
        <v/>
      </c>
      <c r="S566" t="str">
        <v>2026-10-01 10:41:27 UTC</v>
      </c>
      <c r="T566" t="str">
        <v>Local Line cache</v>
      </c>
      <c r="U566" t="str">
        <v>Review before publishing</v>
      </c>
    </row>
    <row r="567">
      <c r="A567">
        <v>883799</v>
      </c>
      <c r="B567" t="str">
        <v>Unrendered Beef Tallow</v>
      </c>
      <c r="C567" t="str">
        <v>Deck Family Farm</v>
      </c>
      <c r="D567">
        <v>621045</v>
      </c>
      <c r="E567" t="str">
        <v>2.00 - 3.70 lbs</v>
      </c>
      <c r="F567" t="str">
        <v>Herd Share Members</v>
      </c>
      <c r="G567" t="str">
        <v>No</v>
      </c>
      <c r="H567" s="1">
        <v>89.46000000000001</v>
      </c>
      <c r="I567" s="1">
        <v>12.78</v>
      </c>
      <c r="J567" s="1">
        <v>12.78</v>
      </c>
      <c r="K567" s="1">
        <v>7.71</v>
      </c>
      <c r="L567" s="2">
        <v>0.6574</v>
      </c>
      <c r="M567" s="2">
        <v>0.6575875486381322</v>
      </c>
      <c r="N567" s="2">
        <v>1</v>
      </c>
      <c r="O567" t="str">
        <v>No</v>
      </c>
      <c r="P567" s="1">
        <f>IF(O567="Yes",J567,ROUND(J567*(1+Model!$B$3),2))</f>
        <v>13.8</v>
      </c>
      <c r="Q567" s="2">
        <f>ROUND(P567/(K567*N567)-1,4)</f>
        <v>0.7899</v>
      </c>
      <c r="R567" t="str">
        <v/>
      </c>
      <c r="S567" t="str">
        <v>2026-10-01 10:41:27 UTC</v>
      </c>
      <c r="T567" t="str">
        <v>Local Line cache</v>
      </c>
      <c r="U567" t="str">
        <v>Review before publishing</v>
      </c>
    </row>
    <row r="568">
      <c r="A568">
        <v>897010</v>
      </c>
      <c r="B568" t="str">
        <v>Dry Herb Mix</v>
      </c>
      <c r="C568" t="str">
        <v>River Ranch Oregon Olive OIl</v>
      </c>
      <c r="D568">
        <v>638080</v>
      </c>
      <c r="E568" t="str">
        <v>ea 1 ounce jar</v>
      </c>
      <c r="F568" t="str">
        <v>Herd Share Members</v>
      </c>
      <c r="G568" t="str">
        <v>Yes</v>
      </c>
      <c r="H568" s="1">
        <v>88.99999999999999</v>
      </c>
      <c r="I568" s="1">
        <v>9.8</v>
      </c>
      <c r="J568" s="1">
        <v>9.8</v>
      </c>
      <c r="K568" s="1">
        <v>7</v>
      </c>
      <c r="L568" s="2">
        <v>0.4</v>
      </c>
      <c r="M568" s="2">
        <v>0.40000000000000013</v>
      </c>
      <c r="N568" s="2">
        <v>1</v>
      </c>
      <c r="O568" t="str">
        <v>No</v>
      </c>
      <c r="P568" s="1">
        <f>IF(O568="Yes",J568,ROUND(J568*(1+Model!$B$3),2))</f>
        <v>10.58</v>
      </c>
      <c r="Q568" s="2">
        <f>ROUND(P568/(K568*N568)-1,4)</f>
        <v>0.5114</v>
      </c>
      <c r="R568" t="str">
        <v/>
      </c>
      <c r="S568" t="str">
        <v>2026-10-01 10:41:27 UTC</v>
      </c>
      <c r="T568" t="str">
        <v>Local Line cache</v>
      </c>
      <c r="U568" t="str">
        <v>Review before publishing</v>
      </c>
    </row>
    <row r="569">
      <c r="A569">
        <v>806086</v>
      </c>
      <c r="B569" t="str">
        <v>Einkorn Fusilli</v>
      </c>
      <c r="C569" t="str">
        <v>Lonesome Whistle</v>
      </c>
      <c r="D569">
        <v>527150</v>
      </c>
      <c r="E569" t="str">
        <v>0.5 lb bag</v>
      </c>
      <c r="F569" t="str">
        <v>Herd Share Members</v>
      </c>
      <c r="G569" t="str">
        <v>No</v>
      </c>
      <c r="H569" s="1">
        <v>88.53999999999999</v>
      </c>
      <c r="I569" s="1">
        <v>4.66</v>
      </c>
      <c r="J569" s="1">
        <v>4.66</v>
      </c>
      <c r="K569" s="1">
        <v>3.33</v>
      </c>
      <c r="L569" s="2">
        <v>0.4</v>
      </c>
      <c r="M569" s="2">
        <v>0.3993993993993994</v>
      </c>
      <c r="N569" s="2">
        <v>1</v>
      </c>
      <c r="O569" t="str">
        <v>No</v>
      </c>
      <c r="P569" s="1">
        <f>IF(O569="Yes",J569,ROUND(J569*(1+Model!$B$3),2))</f>
        <v>5.03</v>
      </c>
      <c r="Q569" s="2">
        <f>ROUND(P569/(K569*N569)-1,4)</f>
        <v>0.5105</v>
      </c>
      <c r="R569" t="str">
        <v/>
      </c>
      <c r="S569" t="str">
        <v>2026-10-01 10:41:27 UTC</v>
      </c>
      <c r="T569" t="str">
        <v>Local Line cache</v>
      </c>
      <c r="U569" t="str">
        <v>Review before publishing</v>
      </c>
    </row>
    <row r="570">
      <c r="A570">
        <v>912736</v>
      </c>
      <c r="B570" t="str">
        <v>Red Cabbage</v>
      </c>
      <c r="C570" t="str">
        <v>Organically Grown Company</v>
      </c>
      <c r="D570">
        <v>658110</v>
      </c>
      <c r="E570" t="str">
        <v>each</v>
      </c>
      <c r="F570" t="str">
        <v>CSA Members</v>
      </c>
      <c r="G570" t="str">
        <v>No</v>
      </c>
      <c r="H570" s="1">
        <v>88.48</v>
      </c>
      <c r="I570" s="1">
        <v>5.53</v>
      </c>
      <c r="J570" s="1">
        <v>5.53</v>
      </c>
      <c r="K570" s="1">
        <v>3.95</v>
      </c>
      <c r="L570" s="2">
        <v>0.4</v>
      </c>
      <c r="M570" s="2">
        <v>0.3999999999999999</v>
      </c>
      <c r="N570" s="2">
        <v>1</v>
      </c>
      <c r="O570" t="str">
        <v>No</v>
      </c>
      <c r="P570" s="1">
        <f>IF(O570="Yes",J570,ROUND(J570*(1+Model!$B$3),2))</f>
        <v>5.97</v>
      </c>
      <c r="Q570" s="2">
        <f>ROUND(P570/(K570*N570)-1,4)</f>
        <v>0.5114</v>
      </c>
      <c r="R570" t="str">
        <v/>
      </c>
      <c r="S570" t="str">
        <v>2026-10-01 10:41:27 UTC</v>
      </c>
      <c r="T570" t="str">
        <v>Local Line cache</v>
      </c>
      <c r="U570" t="str">
        <v>Review before publishing</v>
      </c>
    </row>
    <row r="571">
      <c r="A571">
        <v>806109</v>
      </c>
      <c r="B571" t="str">
        <v>Jalapeno Relish</v>
      </c>
      <c r="C571" t="str">
        <v>Sweet Creek</v>
      </c>
      <c r="D571">
        <v>527174</v>
      </c>
      <c r="E571" t="str">
        <v>each</v>
      </c>
      <c r="F571" t="str">
        <v>Herd Share Members</v>
      </c>
      <c r="G571" t="str">
        <v>Yes</v>
      </c>
      <c r="H571" s="1">
        <v>88.2</v>
      </c>
      <c r="I571" s="1">
        <v>14.7</v>
      </c>
      <c r="J571" s="1">
        <v>14.7</v>
      </c>
      <c r="K571" s="1">
        <v>10.5</v>
      </c>
      <c r="L571" s="2">
        <v>0.4</v>
      </c>
      <c r="M571" s="2">
        <v>0.3999999999999999</v>
      </c>
      <c r="N571" s="2">
        <v>1</v>
      </c>
      <c r="O571" t="str">
        <v>No</v>
      </c>
      <c r="P571" s="1">
        <f>IF(O571="Yes",J571,ROUND(J571*(1+Model!$B$3),2))</f>
        <v>15.88</v>
      </c>
      <c r="Q571" s="2">
        <f>ROUND(P571/(K571*N571)-1,4)</f>
        <v>0.5124</v>
      </c>
      <c r="R571" t="str">
        <v/>
      </c>
      <c r="S571" t="str">
        <v>2026-10-01 10:41:27 UTC</v>
      </c>
      <c r="T571" t="str">
        <v>Local Line cache</v>
      </c>
      <c r="U571" t="str">
        <v>Review before publishing</v>
      </c>
    </row>
    <row r="572">
      <c r="A572">
        <v>836358</v>
      </c>
      <c r="B572" t="str">
        <v>Lucianna Toma Rustica Cheese, 4 Month Aged, 4.8-5.8 oz</v>
      </c>
      <c r="C572" t="str">
        <v>Creamy Cow, LLC</v>
      </c>
      <c r="D572">
        <v>562940</v>
      </c>
      <c r="E572" t="str">
        <v>4.8-5.8 oz</v>
      </c>
      <c r="F572" t="str">
        <v>Herd Share Members</v>
      </c>
      <c r="G572" t="str">
        <v>No</v>
      </c>
      <c r="H572" s="1">
        <v>87.99000000000001</v>
      </c>
      <c r="I572" s="1">
        <v>12.57</v>
      </c>
      <c r="J572" s="1">
        <v>12.57</v>
      </c>
      <c r="K572" s="1">
        <v>8.98</v>
      </c>
      <c r="L572" s="2">
        <v>0.4</v>
      </c>
      <c r="M572" s="2">
        <v>0.3997772828507795</v>
      </c>
      <c r="N572" s="2">
        <v>1</v>
      </c>
      <c r="O572" t="str">
        <v>No</v>
      </c>
      <c r="P572" s="1">
        <f>IF(O572="Yes",J572,ROUND(J572*(1+Model!$B$3),2))</f>
        <v>13.58</v>
      </c>
      <c r="Q572" s="2">
        <f>ROUND(P572/(K572*N572)-1,4)</f>
        <v>0.5122</v>
      </c>
      <c r="R572" t="str">
        <v/>
      </c>
      <c r="S572" t="str">
        <v>2026-10-01 10:41:27 UTC</v>
      </c>
      <c r="T572" t="str">
        <v>Local Line cache</v>
      </c>
      <c r="U572" t="str">
        <v>Review before publishing</v>
      </c>
    </row>
    <row r="573">
      <c r="A573">
        <v>806009</v>
      </c>
      <c r="B573" t="str">
        <v>Slicer Cucumbers</v>
      </c>
      <c r="C573" t="str">
        <v>Camas Swale Farm</v>
      </c>
      <c r="D573">
        <v>527069</v>
      </c>
      <c r="E573" t="str">
        <v>1 lb</v>
      </c>
      <c r="F573" t="str">
        <v>Guest Basket</v>
      </c>
      <c r="G573" t="str">
        <v>No</v>
      </c>
      <c r="H573" s="1">
        <v>87.64</v>
      </c>
      <c r="I573" s="1">
        <v>2.8</v>
      </c>
      <c r="J573" s="1">
        <v>2.8</v>
      </c>
      <c r="K573" s="1">
        <v>2</v>
      </c>
      <c r="L573" s="2">
        <v>0.4</v>
      </c>
      <c r="M573" s="2">
        <v>0.3999999999999999</v>
      </c>
      <c r="N573" s="2">
        <v>1</v>
      </c>
      <c r="O573" t="str">
        <v>No</v>
      </c>
      <c r="P573" s="1">
        <f>IF(O573="Yes",J573,ROUND(J573*(1+Model!$B$3),2))</f>
        <v>3.02</v>
      </c>
      <c r="Q573" s="2">
        <f>ROUND(P573/(K573*N573)-1,4)</f>
        <v>0.51</v>
      </c>
      <c r="R573" t="str">
        <v/>
      </c>
      <c r="S573" t="str">
        <v>2026-10-01 10:41:27 UTC</v>
      </c>
      <c r="T573" t="str">
        <v>Local Line cache</v>
      </c>
      <c r="U573" t="str">
        <v>Review before publishing</v>
      </c>
    </row>
    <row r="574">
      <c r="A574">
        <v>806032</v>
      </c>
      <c r="B574" t="str">
        <v>Gluten Free Cheddar Rolls</v>
      </c>
      <c r="C574" t="str">
        <v>Elegant Elephant Baking Co.</v>
      </c>
      <c r="D574">
        <v>527094</v>
      </c>
      <c r="E574" t="str">
        <v>bag of 4</v>
      </c>
      <c r="F574" t="str">
        <v>Herd Share Members</v>
      </c>
      <c r="G574" t="str">
        <v>Yes</v>
      </c>
      <c r="H574" s="1">
        <v>87.5</v>
      </c>
      <c r="I574" s="1">
        <v>8.75</v>
      </c>
      <c r="J574" s="1">
        <v>8.75</v>
      </c>
      <c r="K574" s="1">
        <v>6.25</v>
      </c>
      <c r="L574" s="2">
        <v>0.4</v>
      </c>
      <c r="M574" s="2">
        <v>0.3999999999999999</v>
      </c>
      <c r="N574" s="2">
        <v>1</v>
      </c>
      <c r="O574" t="str">
        <v>No</v>
      </c>
      <c r="P574" s="1">
        <f>IF(O574="Yes",J574,ROUND(J574*(1+Model!$B$3),2))</f>
        <v>9.45</v>
      </c>
      <c r="Q574" s="2">
        <f>ROUND(P574/(K574*N574)-1,4)</f>
        <v>0.512</v>
      </c>
      <c r="R574" t="str">
        <v/>
      </c>
      <c r="S574" t="str">
        <v>2026-10-01 10:41:27 UTC</v>
      </c>
      <c r="T574" t="str">
        <v>Local Line cache</v>
      </c>
      <c r="U574" t="str">
        <v>Review before publishing</v>
      </c>
    </row>
    <row r="575">
      <c r="A575">
        <v>805977</v>
      </c>
      <c r="B575" t="str">
        <v>Salad Mix</v>
      </c>
      <c r="C575" t="str">
        <v>Little Wings</v>
      </c>
      <c r="D575">
        <v>527037</v>
      </c>
      <c r="E575" t="str">
        <v>1/2 lb</v>
      </c>
      <c r="F575" t="str">
        <v>Guest Basket</v>
      </c>
      <c r="G575" t="str">
        <v>No</v>
      </c>
      <c r="H575" s="1">
        <v>87.49999999999999</v>
      </c>
      <c r="I575" s="1">
        <v>6.3</v>
      </c>
      <c r="J575" s="1">
        <v>6.3</v>
      </c>
      <c r="K575" s="1">
        <v>4.5</v>
      </c>
      <c r="L575" s="2">
        <v>0.4</v>
      </c>
      <c r="M575" s="2">
        <v>0.3999999999999999</v>
      </c>
      <c r="N575" s="2">
        <v>1</v>
      </c>
      <c r="O575" t="str">
        <v>No</v>
      </c>
      <c r="P575" s="1">
        <f>IF(O575="Yes",J575,ROUND(J575*(1+Model!$B$3),2))</f>
        <v>6.8</v>
      </c>
      <c r="Q575" s="2">
        <f>ROUND(P575/(K575*N575)-1,4)</f>
        <v>0.5111</v>
      </c>
      <c r="R575" t="str">
        <v/>
      </c>
      <c r="S575" t="str">
        <v>2026-10-01 10:41:27 UTC</v>
      </c>
      <c r="T575" t="str">
        <v>Local Line cache</v>
      </c>
      <c r="U575" t="str">
        <v>Review before publishing</v>
      </c>
    </row>
    <row r="576">
      <c r="A576">
        <v>883820</v>
      </c>
      <c r="B576" t="str">
        <v>Basil</v>
      </c>
      <c r="C576" t="str">
        <v>Little Wings</v>
      </c>
      <c r="D576">
        <v>621072</v>
      </c>
      <c r="E576" t="str">
        <v>1 bu.</v>
      </c>
      <c r="F576" t="str">
        <v>Guest Basket</v>
      </c>
      <c r="G576" t="str">
        <v>No</v>
      </c>
      <c r="H576" s="1">
        <v>87.15</v>
      </c>
      <c r="I576" s="1">
        <v>3.15</v>
      </c>
      <c r="J576" s="1">
        <v>3.15</v>
      </c>
      <c r="K576" s="1">
        <v>2.25</v>
      </c>
      <c r="L576" s="2">
        <v>0.4</v>
      </c>
      <c r="M576" s="2">
        <v>0.3999999999999999</v>
      </c>
      <c r="N576" s="2">
        <v>1</v>
      </c>
      <c r="O576" t="str">
        <v>No</v>
      </c>
      <c r="P576" s="1">
        <f>IF(O576="Yes",J576,ROUND(J576*(1+Model!$B$3),2))</f>
        <v>3.4</v>
      </c>
      <c r="Q576" s="2">
        <f>ROUND(P576/(K576*N576)-1,4)</f>
        <v>0.5111</v>
      </c>
      <c r="R576" t="str">
        <v/>
      </c>
      <c r="S576" t="str">
        <v>2026-10-01 10:41:27 UTC</v>
      </c>
      <c r="T576" t="str">
        <v>Local Line cache</v>
      </c>
      <c r="U576" t="str">
        <v>Review before publishing</v>
      </c>
    </row>
    <row r="577">
      <c r="A577">
        <v>929322</v>
      </c>
      <c r="B577" t="str">
        <v>Winter Carrots</v>
      </c>
      <c r="C577" t="str">
        <v>Small is Beautiful Farm</v>
      </c>
      <c r="D577">
        <v>677788</v>
      </c>
      <c r="E577" t="str">
        <v>2# bag</v>
      </c>
      <c r="F577" t="str">
        <v>Guest Basket</v>
      </c>
      <c r="G577" t="str">
        <v>No</v>
      </c>
      <c r="H577" s="1">
        <v>86.8</v>
      </c>
      <c r="I577" s="1">
        <v>5.6</v>
      </c>
      <c r="J577" s="1">
        <v>5.6</v>
      </c>
      <c r="K577" s="1">
        <v>4</v>
      </c>
      <c r="L577" s="2">
        <v>0.4</v>
      </c>
      <c r="M577" s="2">
        <v>0.3999999999999999</v>
      </c>
      <c r="N577" s="2">
        <v>1</v>
      </c>
      <c r="O577" t="str">
        <v>No</v>
      </c>
      <c r="P577" s="1">
        <f>IF(O577="Yes",J577,ROUND(J577*(1+Model!$B$3),2))</f>
        <v>6.05</v>
      </c>
      <c r="Q577" s="2">
        <f>ROUND(P577/(K577*N577)-1,4)</f>
        <v>0.5125</v>
      </c>
      <c r="R577" t="str">
        <v/>
      </c>
      <c r="S577" t="str">
        <v>2026-10-01 10:41:27 UTC</v>
      </c>
      <c r="T577" t="str">
        <v>Local Line cache</v>
      </c>
      <c r="U577" t="str">
        <v>Review before publishing</v>
      </c>
    </row>
    <row r="578">
      <c r="A578">
        <v>812532</v>
      </c>
      <c r="B578" t="str">
        <v>Red Russian Kale</v>
      </c>
      <c r="C578" t="str">
        <v>Little Wings</v>
      </c>
      <c r="D578">
        <v>534390</v>
      </c>
      <c r="E578" t="str">
        <v>bu</v>
      </c>
      <c r="F578" t="str">
        <v>Herd Share Members</v>
      </c>
      <c r="G578" t="str">
        <v>Yes</v>
      </c>
      <c r="H578" s="1">
        <v>85.96000000000001</v>
      </c>
      <c r="I578" s="1">
        <v>3.22</v>
      </c>
      <c r="J578" s="1">
        <v>3.22</v>
      </c>
      <c r="K578" s="1">
        <v>2.3</v>
      </c>
      <c r="L578" s="2">
        <v>0.4</v>
      </c>
      <c r="M578" s="2">
        <v>0.40000000000000013</v>
      </c>
      <c r="N578" s="2">
        <v>1</v>
      </c>
      <c r="O578" t="str">
        <v>No</v>
      </c>
      <c r="P578" s="1">
        <f>IF(O578="Yes",J578,ROUND(J578*(1+Model!$B$3),2))</f>
        <v>3.48</v>
      </c>
      <c r="Q578" s="2">
        <f>ROUND(P578/(K578*N578)-1,4)</f>
        <v>0.513</v>
      </c>
      <c r="R578" t="str">
        <v/>
      </c>
      <c r="S578" t="str">
        <v>2026-10-01 10:41:27 UTC</v>
      </c>
      <c r="T578" t="str">
        <v>Local Line cache</v>
      </c>
      <c r="U578" t="str">
        <v>Review before publishing</v>
      </c>
    </row>
    <row r="579">
      <c r="A579">
        <v>806115</v>
      </c>
      <c r="B579" t="str">
        <v>Organic Oat Flakes</v>
      </c>
      <c r="C579" t="str">
        <v>Camas Country Mill</v>
      </c>
      <c r="D579">
        <v>527180</v>
      </c>
      <c r="E579" t="str">
        <v>4 lbs</v>
      </c>
      <c r="F579" t="str">
        <v>CSA Members</v>
      </c>
      <c r="G579" t="str">
        <v>Yes</v>
      </c>
      <c r="H579" s="1">
        <v>85.89</v>
      </c>
      <c r="I579" s="1">
        <v>21.84</v>
      </c>
      <c r="J579" s="1">
        <v>21.84</v>
      </c>
      <c r="K579" s="1">
        <v>15.6</v>
      </c>
      <c r="L579" s="2">
        <v>0.4</v>
      </c>
      <c r="M579" s="2">
        <v>0.40000000000000013</v>
      </c>
      <c r="N579" s="2">
        <v>1</v>
      </c>
      <c r="O579" t="str">
        <v>No</v>
      </c>
      <c r="P579" s="1">
        <f>IF(O579="Yes",J579,ROUND(J579*(1+Model!$B$3),2))</f>
        <v>23.59</v>
      </c>
      <c r="Q579" s="2">
        <f>ROUND(P579/(K579*N579)-1,4)</f>
        <v>0.5122</v>
      </c>
      <c r="R579" t="str">
        <v/>
      </c>
      <c r="S579" t="str">
        <v>2026-10-01 10:41:27 UTC</v>
      </c>
      <c r="T579" t="str">
        <v>Local Line cache</v>
      </c>
      <c r="U579" t="str">
        <v>Review before publishing</v>
      </c>
    </row>
    <row r="580">
      <c r="A580">
        <v>964205</v>
      </c>
      <c r="B580" t="str">
        <v>Tropea onion</v>
      </c>
      <c r="C580" t="str">
        <v>Camas Swale Farm</v>
      </c>
      <c r="D580">
        <v>725640</v>
      </c>
      <c r="E580" t="str">
        <v>bu</v>
      </c>
      <c r="F580" t="str">
        <v>Herd Share Members</v>
      </c>
      <c r="G580" t="str">
        <v>No</v>
      </c>
      <c r="H580" s="1">
        <v>85.53999999999999</v>
      </c>
      <c r="I580" s="1">
        <v>3.29</v>
      </c>
      <c r="J580" s="1">
        <v>3.29</v>
      </c>
      <c r="K580" s="1">
        <v>2.35</v>
      </c>
      <c r="L580" s="2">
        <v>0.4</v>
      </c>
      <c r="M580" s="2">
        <v>0.3999999999999999</v>
      </c>
      <c r="N580" s="2">
        <v>1</v>
      </c>
      <c r="O580" t="str">
        <v>No</v>
      </c>
      <c r="P580" s="1">
        <f>IF(O580="Yes",J580,ROUND(J580*(1+Model!$B$3),2))</f>
        <v>3.55</v>
      </c>
      <c r="Q580" s="2">
        <f>ROUND(P580/(K580*N580)-1,4)</f>
        <v>0.5106</v>
      </c>
      <c r="R580" t="str">
        <v/>
      </c>
      <c r="S580" t="str">
        <v>2026-10-01 10:41:27 UTC</v>
      </c>
      <c r="T580" t="str">
        <v>Local Line cache</v>
      </c>
      <c r="U580" t="str">
        <v>Review before publishing</v>
      </c>
    </row>
    <row r="581">
      <c r="A581">
        <v>813086</v>
      </c>
      <c r="B581" t="str">
        <v>Country Sausage, Bulk</v>
      </c>
      <c r="C581" t="str">
        <v>Deck Family Farm</v>
      </c>
      <c r="D581">
        <v>535117</v>
      </c>
      <c r="E581" t="str">
        <v>12 oz</v>
      </c>
      <c r="F581" t="str">
        <v>Guest Basket</v>
      </c>
      <c r="G581" t="str">
        <v>Yes</v>
      </c>
      <c r="H581" s="1">
        <v>85.42</v>
      </c>
      <c r="I581" s="1">
        <v>13.91</v>
      </c>
      <c r="J581" s="1">
        <v>13.91</v>
      </c>
      <c r="K581" s="1">
        <v>8.39</v>
      </c>
      <c r="L581" s="2">
        <v>0.6574</v>
      </c>
      <c r="M581" s="2">
        <v>0.6579261025029797</v>
      </c>
      <c r="N581" s="2">
        <v>1</v>
      </c>
      <c r="O581" t="str">
        <v>No</v>
      </c>
      <c r="P581" s="1">
        <f>IF(O581="Yes",J581,ROUND(J581*(1+Model!$B$3),2))</f>
        <v>15.02</v>
      </c>
      <c r="Q581" s="2">
        <f>ROUND(P581/(K581*N581)-1,4)</f>
        <v>0.7902</v>
      </c>
      <c r="R581" t="str">
        <v/>
      </c>
      <c r="S581" t="str">
        <v>2026-10-01 10:41:27 UTC</v>
      </c>
      <c r="T581" t="str">
        <v>Local Line cache</v>
      </c>
      <c r="U581" t="str">
        <v>Review before publishing</v>
      </c>
    </row>
    <row r="582">
      <c r="A582">
        <v>805981</v>
      </c>
      <c r="B582" t="str">
        <v>Savoy Cabbage</v>
      </c>
      <c r="C582" t="str">
        <v>Organically Grown Company</v>
      </c>
      <c r="D582">
        <v>527041</v>
      </c>
      <c r="E582" t="str">
        <v>each</v>
      </c>
      <c r="F582" t="str">
        <v>Herd Share Members</v>
      </c>
      <c r="G582" t="str">
        <v>No</v>
      </c>
      <c r="H582" s="1">
        <v>85.05000000000001</v>
      </c>
      <c r="I582" s="1">
        <v>3.15</v>
      </c>
      <c r="J582" s="1">
        <v>3.15</v>
      </c>
      <c r="K582" s="1">
        <v>2.25</v>
      </c>
      <c r="L582" s="2">
        <v>0.4</v>
      </c>
      <c r="M582" s="2">
        <v>0.3999999999999999</v>
      </c>
      <c r="N582" s="2">
        <v>1</v>
      </c>
      <c r="O582" t="str">
        <v>No</v>
      </c>
      <c r="P582" s="1">
        <f>IF(O582="Yes",J582,ROUND(J582*(1+Model!$B$3),2))</f>
        <v>3.4</v>
      </c>
      <c r="Q582" s="2">
        <f>ROUND(P582/(K582*N582)-1,4)</f>
        <v>0.5111</v>
      </c>
      <c r="R582" t="str">
        <v/>
      </c>
      <c r="S582" t="str">
        <v>2026-10-01 10:41:27 UTC</v>
      </c>
      <c r="T582" t="str">
        <v>Local Line cache</v>
      </c>
      <c r="U582" t="str">
        <v>Review before publishing</v>
      </c>
    </row>
    <row r="583">
      <c r="A583">
        <v>982583</v>
      </c>
      <c r="B583" t="str">
        <v>Green Kohlrabi</v>
      </c>
      <c r="C583" t="str">
        <v>Little Wings</v>
      </c>
      <c r="D583">
        <v>751076</v>
      </c>
      <c r="E583" t="str">
        <v>1 bunch</v>
      </c>
      <c r="F583" t="str">
        <v>Herd Share Members</v>
      </c>
      <c r="G583" t="str">
        <v>No</v>
      </c>
      <c r="H583" s="1">
        <v>85.05</v>
      </c>
      <c r="I583" s="1">
        <v>3.15</v>
      </c>
      <c r="J583" s="1">
        <v>3.15</v>
      </c>
      <c r="K583" s="1">
        <v>2.25</v>
      </c>
      <c r="L583" s="2">
        <v>0.4</v>
      </c>
      <c r="M583" s="2">
        <v>0.3999999999999999</v>
      </c>
      <c r="N583" s="2">
        <v>1</v>
      </c>
      <c r="O583" t="str">
        <v>No</v>
      </c>
      <c r="P583" s="1">
        <f>IF(O583="Yes",J583,ROUND(J583*(1+Model!$B$3),2))</f>
        <v>3.4</v>
      </c>
      <c r="Q583" s="2">
        <f>ROUND(P583/(K583*N583)-1,4)</f>
        <v>0.5111</v>
      </c>
      <c r="R583" t="str">
        <v/>
      </c>
      <c r="S583" t="str">
        <v>2026-10-01 10:41:27 UTC</v>
      </c>
      <c r="T583" t="str">
        <v>Local Line cache</v>
      </c>
      <c r="U583" t="str">
        <v>Review before publishing</v>
      </c>
    </row>
    <row r="584">
      <c r="A584">
        <v>1108430</v>
      </c>
      <c r="B584" t="str">
        <v>Baby Bok Choi</v>
      </c>
      <c r="C584" t="str">
        <v>Little Wings</v>
      </c>
      <c r="D584">
        <v>927191</v>
      </c>
      <c r="E584" t="str">
        <v>Bunch</v>
      </c>
      <c r="F584" t="str">
        <v>Herd Share Members</v>
      </c>
      <c r="G584" t="str">
        <v>No</v>
      </c>
      <c r="H584" s="1">
        <v>85.05</v>
      </c>
      <c r="I584" s="1">
        <v>3.15</v>
      </c>
      <c r="J584" s="1">
        <v>3.15</v>
      </c>
      <c r="K584" s="1">
        <v>2.25</v>
      </c>
      <c r="L584" s="2">
        <v>0.4</v>
      </c>
      <c r="M584" s="2">
        <v>0.3999999999999999</v>
      </c>
      <c r="N584" s="2">
        <v>1</v>
      </c>
      <c r="O584" t="str">
        <v>No</v>
      </c>
      <c r="P584" s="1">
        <f>IF(O584="Yes",J584,ROUND(J584*(1+Model!$B$3),2))</f>
        <v>3.4</v>
      </c>
      <c r="Q584" s="2">
        <f>ROUND(P584/(K584*N584)-1,4)</f>
        <v>0.5111</v>
      </c>
      <c r="R584" t="str">
        <v/>
      </c>
      <c r="S584" t="str">
        <v>2026-10-01 10:41:27 UTC</v>
      </c>
      <c r="T584" t="str">
        <v>Local Line cache</v>
      </c>
      <c r="U584" t="str">
        <v>Review before publishing</v>
      </c>
    </row>
    <row r="585">
      <c r="A585">
        <v>928531</v>
      </c>
      <c r="B585" t="str">
        <v>Red Skinned Daikon Radish</v>
      </c>
      <c r="C585" t="str">
        <v>Winter Green Farm</v>
      </c>
      <c r="D585">
        <v>676675</v>
      </c>
      <c r="E585" t="str">
        <v>lb</v>
      </c>
      <c r="F585" t="str">
        <v>Herd Share Members</v>
      </c>
      <c r="G585" t="str">
        <v>Yes</v>
      </c>
      <c r="H585" s="1">
        <v>84.84</v>
      </c>
      <c r="I585" s="1">
        <v>4.48</v>
      </c>
      <c r="J585" s="1">
        <v>4.48</v>
      </c>
      <c r="K585" s="1">
        <v>3.2</v>
      </c>
      <c r="L585" s="2">
        <v>0.4</v>
      </c>
      <c r="M585" s="2">
        <v>0.40000000000000013</v>
      </c>
      <c r="N585" s="2">
        <v>1</v>
      </c>
      <c r="O585" t="str">
        <v>No</v>
      </c>
      <c r="P585" s="1">
        <f>IF(O585="Yes",J585,ROUND(J585*(1+Model!$B$3),2))</f>
        <v>4.84</v>
      </c>
      <c r="Q585" s="2">
        <f>ROUND(P585/(K585*N585)-1,4)</f>
        <v>0.5125</v>
      </c>
      <c r="R585" t="str">
        <v/>
      </c>
      <c r="S585" t="str">
        <v>2026-10-01 10:41:27 UTC</v>
      </c>
      <c r="T585" t="str">
        <v>Local Line cache</v>
      </c>
      <c r="U585" t="str">
        <v>Review before publishing</v>
      </c>
    </row>
    <row r="586">
      <c r="A586">
        <v>805882</v>
      </c>
      <c r="B586" t="str">
        <v>Green Cabbage</v>
      </c>
      <c r="C586" t="str">
        <v>Red Tail Growers</v>
      </c>
      <c r="D586">
        <v>526940</v>
      </c>
      <c r="E586" t="str">
        <v>each</v>
      </c>
      <c r="F586" t="str">
        <v>Guest Basket</v>
      </c>
      <c r="G586" t="str">
        <v>Yes</v>
      </c>
      <c r="H586" s="1">
        <v>84.63000000000001</v>
      </c>
      <c r="I586" s="1">
        <v>5.6</v>
      </c>
      <c r="J586" s="1">
        <v>5.6</v>
      </c>
      <c r="K586" s="1">
        <v>4</v>
      </c>
      <c r="L586" s="2">
        <v>0.4</v>
      </c>
      <c r="M586" s="2">
        <v>0.3999999999999999</v>
      </c>
      <c r="N586" s="2">
        <v>1</v>
      </c>
      <c r="O586" t="str">
        <v>No</v>
      </c>
      <c r="P586" s="1">
        <f>IF(O586="Yes",J586,ROUND(J586*(1+Model!$B$3),2))</f>
        <v>6.05</v>
      </c>
      <c r="Q586" s="2">
        <f>ROUND(P586/(K586*N586)-1,4)</f>
        <v>0.5125</v>
      </c>
      <c r="R586" t="str">
        <v/>
      </c>
      <c r="S586" t="str">
        <v>2026-10-01 10:41:27 UTC</v>
      </c>
      <c r="T586" t="str">
        <v>Local Line cache</v>
      </c>
      <c r="U586" t="str">
        <v>Review before publishing</v>
      </c>
    </row>
    <row r="587">
      <c r="A587">
        <v>940998</v>
      </c>
      <c r="B587" t="str">
        <v>Raw Honey, 1/2 pint</v>
      </c>
      <c r="C587" t="str">
        <v>Deck Family Farm</v>
      </c>
      <c r="D587">
        <v>694994</v>
      </c>
      <c r="E587" t="str">
        <v>1/2 pint</v>
      </c>
      <c r="F587" t="str">
        <v>CSA Members</v>
      </c>
      <c r="G587" t="str">
        <v>Yes</v>
      </c>
      <c r="H587" s="1">
        <v>84.63</v>
      </c>
      <c r="I587" s="1">
        <v>15.25</v>
      </c>
      <c r="J587" s="1">
        <v>15.25</v>
      </c>
      <c r="K587" s="1">
        <v>9.2</v>
      </c>
      <c r="L587" s="2">
        <v>0.6574</v>
      </c>
      <c r="M587" s="2">
        <v>0.6576086956521741</v>
      </c>
      <c r="N587" s="2">
        <v>1</v>
      </c>
      <c r="O587" t="str">
        <v>No</v>
      </c>
      <c r="P587" s="1">
        <f>IF(O587="Yes",J587,ROUND(J587*(1+Model!$B$3),2))</f>
        <v>16.47</v>
      </c>
      <c r="Q587" s="2">
        <f>ROUND(P587/(K587*N587)-1,4)</f>
        <v>0.7902</v>
      </c>
      <c r="R587" t="str">
        <v/>
      </c>
      <c r="S587" t="str">
        <v>2026-10-01 10:41:27 UTC</v>
      </c>
      <c r="T587" t="str">
        <v>Local Line cache</v>
      </c>
      <c r="U587" t="str">
        <v>Review before publishing</v>
      </c>
    </row>
    <row r="588">
      <c r="A588">
        <v>812626</v>
      </c>
      <c r="B588" t="str">
        <v>Red Potatoes (Idaho)</v>
      </c>
      <c r="C588" t="str">
        <v>Organically Grown Company</v>
      </c>
      <c r="D588">
        <v>534494</v>
      </c>
      <c r="E588" t="str">
        <v>1 lb</v>
      </c>
      <c r="F588" t="str">
        <v>CSA Members</v>
      </c>
      <c r="G588" t="str">
        <v>No</v>
      </c>
      <c r="H588" s="1">
        <v>84</v>
      </c>
      <c r="I588" s="1">
        <v>1.4</v>
      </c>
      <c r="J588" s="1">
        <v>1.4</v>
      </c>
      <c r="K588" s="1">
        <v>1</v>
      </c>
      <c r="L588" s="2">
        <v>0.4</v>
      </c>
      <c r="M588" s="2">
        <v>0.3999999999999999</v>
      </c>
      <c r="N588" s="2">
        <v>1</v>
      </c>
      <c r="O588" t="str">
        <v>No</v>
      </c>
      <c r="P588" s="1">
        <f>IF(O588="Yes",J588,ROUND(J588*(1+Model!$B$3),2))</f>
        <v>1.51</v>
      </c>
      <c r="Q588" s="2">
        <f>ROUND(P588/(K588*N588)-1,4)</f>
        <v>0.51</v>
      </c>
      <c r="R588" t="str">
        <v/>
      </c>
      <c r="S588" t="str">
        <v>2026-10-01 10:41:27 UTC</v>
      </c>
      <c r="T588" t="str">
        <v>Local Line cache</v>
      </c>
      <c r="U588" t="str">
        <v>Review before publishing</v>
      </c>
    </row>
    <row r="589">
      <c r="A589">
        <v>1005219</v>
      </c>
      <c r="B589" t="str">
        <v>Rainbow Carrots</v>
      </c>
      <c r="C589" t="str">
        <v>Red Tail Growers</v>
      </c>
      <c r="D589">
        <v>785523</v>
      </c>
      <c r="E589" t="str">
        <v>1 lb</v>
      </c>
      <c r="F589" t="str">
        <v>CSA Members</v>
      </c>
      <c r="G589" t="str">
        <v>No</v>
      </c>
      <c r="H589" s="1">
        <v>84</v>
      </c>
      <c r="I589" s="1">
        <v>2.1</v>
      </c>
      <c r="J589" s="1">
        <v>2.1</v>
      </c>
      <c r="K589" s="1">
        <v>1.5</v>
      </c>
      <c r="L589" s="2">
        <v>0.4</v>
      </c>
      <c r="M589" s="2">
        <v>0.40000000000000013</v>
      </c>
      <c r="N589" s="2">
        <v>1</v>
      </c>
      <c r="O589" t="str">
        <v>No</v>
      </c>
      <c r="P589" s="1">
        <f>IF(O589="Yes",J589,ROUND(J589*(1+Model!$B$3),2))</f>
        <v>2.27</v>
      </c>
      <c r="Q589" s="2">
        <f>ROUND(P589/(K589*N589)-1,4)</f>
        <v>0.5133</v>
      </c>
      <c r="R589" t="str">
        <v/>
      </c>
      <c r="S589" t="str">
        <v>2026-10-01 10:41:27 UTC</v>
      </c>
      <c r="T589" t="str">
        <v>Local Line cache</v>
      </c>
      <c r="U589" t="str">
        <v>Review before publishing</v>
      </c>
    </row>
    <row r="590">
      <c r="A590">
        <v>941045</v>
      </c>
      <c r="B590" t="str">
        <v>Rendered Beef Tallow, 8 oz</v>
      </c>
      <c r="C590" t="str">
        <v>Deck Family Farm's Hyland Artisinal Meats</v>
      </c>
      <c r="D590">
        <v>695051</v>
      </c>
      <c r="E590" t="str">
        <v>8 oz</v>
      </c>
      <c r="F590" t="str">
        <v>Guest Basket</v>
      </c>
      <c r="G590" t="str">
        <v>Yes</v>
      </c>
      <c r="H590" s="1">
        <v>83.78999999999999</v>
      </c>
      <c r="I590" s="1">
        <v>8.97</v>
      </c>
      <c r="J590" s="1">
        <v>8.97</v>
      </c>
      <c r="K590" s="1">
        <v>5.41</v>
      </c>
      <c r="L590" s="2">
        <v>0.6574</v>
      </c>
      <c r="M590" s="2">
        <v>0.6580406654343809</v>
      </c>
      <c r="N590" s="2">
        <v>1</v>
      </c>
      <c r="O590" t="str">
        <v>No</v>
      </c>
      <c r="P590" s="1">
        <f>IF(O590="Yes",J590,ROUND(J590*(1+Model!$B$3),2))</f>
        <v>9.69</v>
      </c>
      <c r="Q590" s="2">
        <f>ROUND(P590/(K590*N590)-1,4)</f>
        <v>0.7911</v>
      </c>
      <c r="R590" t="str">
        <v/>
      </c>
      <c r="S590" t="str">
        <v>2026-10-01 10:41:27 UTC</v>
      </c>
      <c r="T590" t="str">
        <v>Local Line cache</v>
      </c>
      <c r="U590" t="str">
        <v>Review before publishing</v>
      </c>
    </row>
    <row r="591">
      <c r="A591">
        <v>805712</v>
      </c>
      <c r="B591" t="str">
        <v>Lamb Stew</v>
      </c>
      <c r="C591" t="str">
        <v>Deck Family Farm</v>
      </c>
      <c r="D591">
        <v>526765</v>
      </c>
      <c r="E591" t="str">
        <v>0.90 - 1.10 lbs</v>
      </c>
      <c r="F591" t="str">
        <v>Guest Basket</v>
      </c>
      <c r="G591" t="str">
        <v>No</v>
      </c>
      <c r="H591" s="1">
        <v>83.74</v>
      </c>
      <c r="I591" s="1">
        <v>19.29</v>
      </c>
      <c r="J591" s="1">
        <v>19.29</v>
      </c>
      <c r="K591" s="1">
        <v>11.64</v>
      </c>
      <c r="L591" s="2">
        <v>0.6574</v>
      </c>
      <c r="M591" s="2">
        <v>0.6572164948453607</v>
      </c>
      <c r="N591" s="2">
        <v>1</v>
      </c>
      <c r="O591" t="str">
        <v>No</v>
      </c>
      <c r="P591" s="1">
        <f>IF(O591="Yes",J591,ROUND(J591*(1+Model!$B$3),2))</f>
        <v>20.83</v>
      </c>
      <c r="Q591" s="2">
        <f>ROUND(P591/(K591*N591)-1,4)</f>
        <v>0.7895</v>
      </c>
      <c r="R591" t="str">
        <v/>
      </c>
      <c r="S591" t="str">
        <v>2026-10-01 10:41:27 UTC</v>
      </c>
      <c r="T591" t="str">
        <v>Local Line cache</v>
      </c>
      <c r="U591" t="str">
        <v>Review before publishing</v>
      </c>
    </row>
    <row r="592">
      <c r="A592">
        <v>805876</v>
      </c>
      <c r="B592" t="str">
        <v>Red Cherry Tomatoes</v>
      </c>
      <c r="C592" t="str">
        <v>Little Wings</v>
      </c>
      <c r="D592">
        <v>526934</v>
      </c>
      <c r="E592" t="str">
        <v>each</v>
      </c>
      <c r="F592" t="str">
        <v>Guest Basket</v>
      </c>
      <c r="G592" t="str">
        <v>No</v>
      </c>
      <c r="H592" s="1">
        <v>82.46000000000001</v>
      </c>
      <c r="I592" s="1">
        <v>4.9</v>
      </c>
      <c r="J592" s="1">
        <v>4.9</v>
      </c>
      <c r="K592" s="1">
        <v>3.5</v>
      </c>
      <c r="L592" s="2">
        <v>0.4</v>
      </c>
      <c r="M592" s="2">
        <v>0.40000000000000013</v>
      </c>
      <c r="N592" s="2">
        <v>1</v>
      </c>
      <c r="O592" t="str">
        <v>No</v>
      </c>
      <c r="P592" s="1">
        <f>IF(O592="Yes",J592,ROUND(J592*(1+Model!$B$3),2))</f>
        <v>5.29</v>
      </c>
      <c r="Q592" s="2">
        <f>ROUND(P592/(K592*N592)-1,4)</f>
        <v>0.5114</v>
      </c>
      <c r="R592" t="str">
        <v/>
      </c>
      <c r="S592" t="str">
        <v>2026-10-01 10:41:27 UTC</v>
      </c>
      <c r="T592" t="str">
        <v>Local Line cache</v>
      </c>
      <c r="U592" t="str">
        <v>Review before publishing</v>
      </c>
    </row>
    <row r="593">
      <c r="A593">
        <v>1072323</v>
      </c>
      <c r="B593" t="str">
        <v>Dried Heirloom Tomatoes</v>
      </c>
      <c r="C593" t="str">
        <v>Small is Beautiful Farm</v>
      </c>
      <c r="D593">
        <v>881484</v>
      </c>
      <c r="E593" t="str">
        <v>2 oz bag</v>
      </c>
      <c r="F593" t="str">
        <v>Herd Share Members</v>
      </c>
      <c r="G593" t="str">
        <v>No</v>
      </c>
      <c r="H593" s="1">
        <v>81.9</v>
      </c>
      <c r="I593" s="1">
        <v>9.1</v>
      </c>
      <c r="J593" s="1">
        <v>9.1</v>
      </c>
      <c r="K593" s="1">
        <v>6.5</v>
      </c>
      <c r="L593" s="2">
        <v>0.4</v>
      </c>
      <c r="M593" s="2">
        <v>0.3999999999999999</v>
      </c>
      <c r="N593" s="2">
        <v>1</v>
      </c>
      <c r="O593" t="str">
        <v>No</v>
      </c>
      <c r="P593" s="1">
        <f>IF(O593="Yes",J593,ROUND(J593*(1+Model!$B$3),2))</f>
        <v>9.83</v>
      </c>
      <c r="Q593" s="2">
        <f>ROUND(P593/(K593*N593)-1,4)</f>
        <v>0.5123</v>
      </c>
      <c r="R593" t="str">
        <v/>
      </c>
      <c r="S593" t="str">
        <v>2026-10-01 10:41:27 UTC</v>
      </c>
      <c r="T593" t="str">
        <v>Local Line cache</v>
      </c>
      <c r="U593" t="str">
        <v>Review before publishing</v>
      </c>
    </row>
    <row r="594">
      <c r="A594">
        <v>897631</v>
      </c>
      <c r="B594" t="str">
        <v>Dark Northern Rye Flour</v>
      </c>
      <c r="C594" t="str">
        <v>Lonesome Whistle</v>
      </c>
      <c r="D594">
        <v>638990</v>
      </c>
      <c r="E594" t="str">
        <v>1.6 lbs</v>
      </c>
      <c r="F594" t="str">
        <v>Herd Share Members</v>
      </c>
      <c r="G594" t="str">
        <v>Yes</v>
      </c>
      <c r="H594" s="1">
        <v>81.89999999999999</v>
      </c>
      <c r="I594" s="1">
        <v>6.3</v>
      </c>
      <c r="J594" s="1">
        <v>6.3</v>
      </c>
      <c r="K594" s="1">
        <v>4.5</v>
      </c>
      <c r="L594" s="2">
        <v>0.4</v>
      </c>
      <c r="M594" s="2">
        <v>0.3999999999999999</v>
      </c>
      <c r="N594" s="2">
        <v>1</v>
      </c>
      <c r="O594" t="str">
        <v>No</v>
      </c>
      <c r="P594" s="1">
        <f>IF(O594="Yes",J594,ROUND(J594*(1+Model!$B$3),2))</f>
        <v>6.8</v>
      </c>
      <c r="Q594" s="2">
        <f>ROUND(P594/(K594*N594)-1,4)</f>
        <v>0.5111</v>
      </c>
      <c r="R594" t="str">
        <v/>
      </c>
      <c r="S594" t="str">
        <v>2026-10-01 10:41:27 UTC</v>
      </c>
      <c r="T594" t="str">
        <v>Local Line cache</v>
      </c>
      <c r="U594" t="str">
        <v>Review before publishing</v>
      </c>
    </row>
    <row r="595">
      <c r="A595">
        <v>859074</v>
      </c>
      <c r="B595" t="str">
        <v>Leeks</v>
      </c>
      <c r="C595" t="str">
        <v>Organically Grown Company</v>
      </c>
      <c r="D595">
        <v>588665</v>
      </c>
      <c r="E595" t="str">
        <v>1 lb</v>
      </c>
      <c r="F595" t="str">
        <v>Guest Basket</v>
      </c>
      <c r="G595" t="str">
        <v>No</v>
      </c>
      <c r="H595" s="1">
        <v>81.78</v>
      </c>
      <c r="I595" s="1">
        <v>2.8</v>
      </c>
      <c r="J595" s="1">
        <v>2.8</v>
      </c>
      <c r="K595" s="1">
        <v>2</v>
      </c>
      <c r="L595" s="2">
        <v>0.4</v>
      </c>
      <c r="M595" s="2">
        <v>0.3999999999999999</v>
      </c>
      <c r="N595" s="2">
        <v>1</v>
      </c>
      <c r="O595" t="str">
        <v>No</v>
      </c>
      <c r="P595" s="1">
        <f>IF(O595="Yes",J595,ROUND(J595*(1+Model!$B$3),2))</f>
        <v>3.02</v>
      </c>
      <c r="Q595" s="2">
        <f>ROUND(P595/(K595*N595)-1,4)</f>
        <v>0.51</v>
      </c>
      <c r="R595" t="str">
        <v/>
      </c>
      <c r="S595" t="str">
        <v>2026-10-01 10:41:27 UTC</v>
      </c>
      <c r="T595" t="str">
        <v>Local Line cache</v>
      </c>
      <c r="U595" t="str">
        <v>Review before publishing</v>
      </c>
    </row>
    <row r="596">
      <c r="A596">
        <v>1128173</v>
      </c>
      <c r="B596" t="str">
        <v>Salad Turnips (Hakurei)</v>
      </c>
      <c r="C596" t="str">
        <v>Grazier's Garden</v>
      </c>
      <c r="D596">
        <v>961508</v>
      </c>
      <c r="E596" t="str">
        <v>bu</v>
      </c>
      <c r="F596" t="str">
        <v>Herd Share Members</v>
      </c>
      <c r="G596" t="str">
        <v>No</v>
      </c>
      <c r="H596" s="1">
        <v>81.27</v>
      </c>
      <c r="I596" s="1">
        <v>3.01</v>
      </c>
      <c r="J596" s="1">
        <v>3.01</v>
      </c>
      <c r="K596" s="1">
        <v>2.15</v>
      </c>
      <c r="L596" s="2">
        <v>0.4</v>
      </c>
      <c r="M596" s="2">
        <v>0.3999999999999999</v>
      </c>
      <c r="N596" s="2">
        <v>1</v>
      </c>
      <c r="O596" t="str">
        <v>No</v>
      </c>
      <c r="P596" s="1">
        <f>IF(O596="Yes",J596,ROUND(J596*(1+Model!$B$3),2))</f>
        <v>3.25</v>
      </c>
      <c r="Q596" s="2">
        <f>ROUND(P596/(K596*N596)-1,4)</f>
        <v>0.5116</v>
      </c>
      <c r="R596" t="str">
        <v/>
      </c>
      <c r="S596" t="str">
        <v>2026-10-01 10:41:27 UTC</v>
      </c>
      <c r="T596" t="str">
        <v>Local Line cache</v>
      </c>
      <c r="U596" t="str">
        <v>Review before publishing</v>
      </c>
    </row>
    <row r="597">
      <c r="A597">
        <v>805866</v>
      </c>
      <c r="B597" t="str">
        <v>Ho mi Zi (asian mustard heads)</v>
      </c>
      <c r="C597" t="str">
        <v>Camas Swale Farm</v>
      </c>
      <c r="D597">
        <v>526924</v>
      </c>
      <c r="E597" t="str">
        <v>each</v>
      </c>
      <c r="F597" t="str">
        <v>Herd Share Members</v>
      </c>
      <c r="G597" t="str">
        <v>No</v>
      </c>
      <c r="H597" s="1">
        <v>81.19999999999999</v>
      </c>
      <c r="I597" s="1">
        <v>2.8</v>
      </c>
      <c r="J597" s="1">
        <v>2.8</v>
      </c>
      <c r="K597" s="1">
        <v>2</v>
      </c>
      <c r="L597" s="2">
        <v>0.4</v>
      </c>
      <c r="M597" s="2">
        <v>0.3999999999999999</v>
      </c>
      <c r="N597" s="2">
        <v>1</v>
      </c>
      <c r="O597" t="str">
        <v>No</v>
      </c>
      <c r="P597" s="1">
        <f>IF(O597="Yes",J597,ROUND(J597*(1+Model!$B$3),2))</f>
        <v>3.02</v>
      </c>
      <c r="Q597" s="2">
        <f>ROUND(P597/(K597*N597)-1,4)</f>
        <v>0.51</v>
      </c>
      <c r="R597" t="str">
        <v/>
      </c>
      <c r="S597" t="str">
        <v>2026-10-01 10:41:27 UTC</v>
      </c>
      <c r="T597" t="str">
        <v>Local Line cache</v>
      </c>
      <c r="U597" t="str">
        <v>Review before publishing</v>
      </c>
    </row>
    <row r="598">
      <c r="A598">
        <v>806148</v>
      </c>
      <c r="B598" t="str">
        <v>Basil Tomato Sauce</v>
      </c>
      <c r="C598" t="str">
        <v>Sweet Creek</v>
      </c>
      <c r="D598">
        <v>527213</v>
      </c>
      <c r="E598" t="str">
        <v>16 oz</v>
      </c>
      <c r="F598" t="str">
        <v>CSA Members</v>
      </c>
      <c r="G598" t="str">
        <v>No</v>
      </c>
      <c r="H598" s="1">
        <v>81.18</v>
      </c>
      <c r="I598" s="1">
        <v>7.38</v>
      </c>
      <c r="J598" s="1">
        <v>7.38</v>
      </c>
      <c r="K598" s="1">
        <v>5.27</v>
      </c>
      <c r="L598" s="2">
        <v>0.4</v>
      </c>
      <c r="M598" s="2">
        <v>0.40037950664136623</v>
      </c>
      <c r="N598" s="2">
        <v>1</v>
      </c>
      <c r="O598" t="str">
        <v>No</v>
      </c>
      <c r="P598" s="1">
        <f>IF(O598="Yes",J598,ROUND(J598*(1+Model!$B$3),2))</f>
        <v>7.97</v>
      </c>
      <c r="Q598" s="2">
        <f>ROUND(P598/(K598*N598)-1,4)</f>
        <v>0.5123</v>
      </c>
      <c r="R598" t="str">
        <v/>
      </c>
      <c r="S598" t="str">
        <v>2026-10-01 10:41:27 UTC</v>
      </c>
      <c r="T598" t="str">
        <v>Local Line cache</v>
      </c>
      <c r="U598" t="str">
        <v>Review before publishing</v>
      </c>
    </row>
    <row r="599">
      <c r="A599">
        <v>899385</v>
      </c>
      <c r="B599" t="str">
        <v>Broccoli</v>
      </c>
      <c r="C599" t="str">
        <v>Camas Swale Farm</v>
      </c>
      <c r="D599">
        <v>641280</v>
      </c>
      <c r="E599" t="str">
        <v>ea</v>
      </c>
      <c r="F599" t="str">
        <v>CSA Members</v>
      </c>
      <c r="G599" t="str">
        <v>No</v>
      </c>
      <c r="H599" s="1">
        <v>79.36</v>
      </c>
      <c r="I599" s="1">
        <v>7</v>
      </c>
      <c r="J599" s="1">
        <v>7</v>
      </c>
      <c r="K599" s="1">
        <v>5</v>
      </c>
      <c r="L599" s="2">
        <v>0.4</v>
      </c>
      <c r="M599" s="2">
        <v>0.3999999999999999</v>
      </c>
      <c r="N599" s="2">
        <v>1</v>
      </c>
      <c r="O599" t="str">
        <v>No</v>
      </c>
      <c r="P599" s="1">
        <f>IF(O599="Yes",J599,ROUND(J599*(1+Model!$B$3),2))</f>
        <v>7.56</v>
      </c>
      <c r="Q599" s="2">
        <f>ROUND(P599/(K599*N599)-1,4)</f>
        <v>0.512</v>
      </c>
      <c r="R599" t="str">
        <v/>
      </c>
      <c r="S599" t="str">
        <v>2026-10-01 10:41:27 UTC</v>
      </c>
      <c r="T599" t="str">
        <v>Local Line cache</v>
      </c>
      <c r="U599" t="str">
        <v>Review before publishing</v>
      </c>
    </row>
    <row r="600">
      <c r="A600">
        <v>1038287</v>
      </c>
      <c r="B600" t="str">
        <v>Red Beets</v>
      </c>
      <c r="C600" t="str">
        <v>Organically Grown Company</v>
      </c>
      <c r="D600">
        <v>836559</v>
      </c>
      <c r="E600" t="str">
        <v>1 lb</v>
      </c>
      <c r="F600" t="str">
        <v>Guest Basket</v>
      </c>
      <c r="G600" t="str">
        <v>No</v>
      </c>
      <c r="H600" s="1">
        <v>79.24</v>
      </c>
      <c r="I600" s="1">
        <v>1.9</v>
      </c>
      <c r="J600" s="1">
        <v>1.9</v>
      </c>
      <c r="K600" s="1">
        <v>1.36</v>
      </c>
      <c r="L600" s="2">
        <v>0.4</v>
      </c>
      <c r="M600" s="2">
        <v>0.3970588235294117</v>
      </c>
      <c r="N600" s="2">
        <v>1</v>
      </c>
      <c r="O600" t="str">
        <v>No</v>
      </c>
      <c r="P600" s="1">
        <f>IF(O600="Yes",J600,ROUND(J600*(1+Model!$B$3),2))</f>
        <v>2.05</v>
      </c>
      <c r="Q600" s="2">
        <f>ROUND(P600/(K600*N600)-1,4)</f>
        <v>0.5074</v>
      </c>
      <c r="R600" t="str">
        <v/>
      </c>
      <c r="S600" t="str">
        <v>2026-10-01 10:41:27 UTC</v>
      </c>
      <c r="T600" t="str">
        <v>Local Line cache</v>
      </c>
      <c r="U600" t="str">
        <v>Review before publishing</v>
      </c>
    </row>
    <row r="601">
      <c r="A601">
        <v>825839</v>
      </c>
      <c r="B601" t="str">
        <v>Lamb Kabob</v>
      </c>
      <c r="C601" t="str">
        <v>Deck Family Farm</v>
      </c>
      <c r="D601">
        <v>549818</v>
      </c>
      <c r="E601" t="str">
        <v>1.1 - 1.35</v>
      </c>
      <c r="F601" t="str">
        <v>Guest Basket</v>
      </c>
      <c r="G601" t="str">
        <v>No</v>
      </c>
      <c r="H601" s="1">
        <v>78.9</v>
      </c>
      <c r="I601" s="1">
        <v>23.62</v>
      </c>
      <c r="J601" s="1">
        <v>23.62</v>
      </c>
      <c r="K601" s="1">
        <v>14.25</v>
      </c>
      <c r="L601" s="2">
        <v>0.6574</v>
      </c>
      <c r="M601" s="2">
        <v>0.657543859649123</v>
      </c>
      <c r="N601" s="2">
        <v>1</v>
      </c>
      <c r="O601" t="str">
        <v>No</v>
      </c>
      <c r="P601" s="1">
        <f>IF(O601="Yes",J601,ROUND(J601*(1+Model!$B$3),2))</f>
        <v>25.51</v>
      </c>
      <c r="Q601" s="2">
        <f>ROUND(P601/(K601*N601)-1,4)</f>
        <v>0.7902</v>
      </c>
      <c r="R601" t="str">
        <v/>
      </c>
      <c r="S601" t="str">
        <v>2026-10-01 10:41:27 UTC</v>
      </c>
      <c r="T601" t="str">
        <v>Local Line cache</v>
      </c>
      <c r="U601" t="str">
        <v>Review before publishing</v>
      </c>
    </row>
    <row r="602">
      <c r="A602">
        <v>805751</v>
      </c>
      <c r="B602" t="str">
        <v>Sedum Rupestre "Blue Spruce"</v>
      </c>
      <c r="C602" t="str">
        <v>RL Plants &amp; Home Goods</v>
      </c>
      <c r="D602">
        <v>526806</v>
      </c>
      <c r="E602" t="str">
        <v>each</v>
      </c>
      <c r="F602" t="str">
        <v>Herd Share Members</v>
      </c>
      <c r="G602" t="str">
        <v>Yes</v>
      </c>
      <c r="H602" s="1">
        <v>78.4</v>
      </c>
      <c r="I602" s="1">
        <v>5.6</v>
      </c>
      <c r="J602" s="1">
        <v>5.6</v>
      </c>
      <c r="K602" s="1">
        <v>4</v>
      </c>
      <c r="L602" s="2">
        <v>0.4</v>
      </c>
      <c r="M602" s="2">
        <v>0.3999999999999999</v>
      </c>
      <c r="N602" s="2">
        <v>1</v>
      </c>
      <c r="O602" t="str">
        <v>No</v>
      </c>
      <c r="P602" s="1">
        <f>IF(O602="Yes",J602,ROUND(J602*(1+Model!$B$3),2))</f>
        <v>6.05</v>
      </c>
      <c r="Q602" s="2">
        <f>ROUND(P602/(K602*N602)-1,4)</f>
        <v>0.5125</v>
      </c>
      <c r="R602" t="str">
        <v/>
      </c>
      <c r="S602" t="str">
        <v>2026-10-01 10:41:27 UTC</v>
      </c>
      <c r="T602" t="str">
        <v>Local Line cache</v>
      </c>
      <c r="U602" t="str">
        <v>Review before publishing</v>
      </c>
    </row>
    <row r="603">
      <c r="A603">
        <v>928528</v>
      </c>
      <c r="B603" t="str">
        <v>Tetsakabuto Winter Squash</v>
      </c>
      <c r="C603" t="str">
        <v>Full Farm CSA</v>
      </c>
      <c r="D603">
        <v>676672</v>
      </c>
      <c r="E603" t="str">
        <v>ea</v>
      </c>
      <c r="F603" t="str">
        <v>CSA Members</v>
      </c>
      <c r="G603" t="str">
        <v>No</v>
      </c>
      <c r="H603" s="1">
        <v>78.4</v>
      </c>
      <c r="I603" s="1">
        <v>5.6</v>
      </c>
      <c r="J603" s="1">
        <v>5.6</v>
      </c>
      <c r="K603" s="1">
        <v>4</v>
      </c>
      <c r="L603" s="2">
        <v>0.4</v>
      </c>
      <c r="M603" s="2">
        <v>0.3999999999999999</v>
      </c>
      <c r="N603" s="2">
        <v>1</v>
      </c>
      <c r="O603" t="str">
        <v>No</v>
      </c>
      <c r="P603" s="1">
        <f>IF(O603="Yes",J603,ROUND(J603*(1+Model!$B$3),2))</f>
        <v>6.05</v>
      </c>
      <c r="Q603" s="2">
        <f>ROUND(P603/(K603*N603)-1,4)</f>
        <v>0.5125</v>
      </c>
      <c r="R603" t="str">
        <v/>
      </c>
      <c r="S603" t="str">
        <v>2026-10-01 10:41:27 UTC</v>
      </c>
      <c r="T603" t="str">
        <v>Local Line cache</v>
      </c>
      <c r="U603" t="str">
        <v>Review before publishing</v>
      </c>
    </row>
    <row r="604">
      <c r="A604">
        <v>1132419</v>
      </c>
      <c r="B604" t="str">
        <v>Red Baltic Rose Potatoes</v>
      </c>
      <c r="C604" t="str">
        <v>Winter Green Farm</v>
      </c>
      <c r="D604">
        <v>967065</v>
      </c>
      <c r="E604" t="str">
        <v>1 lb</v>
      </c>
      <c r="F604" t="str">
        <v>Guest Basket</v>
      </c>
      <c r="G604" t="str">
        <v>Yes</v>
      </c>
      <c r="H604" s="1">
        <v>77.97999999999999</v>
      </c>
      <c r="I604" s="1">
        <v>1.82</v>
      </c>
      <c r="J604" s="1">
        <v>1.82</v>
      </c>
      <c r="K604" s="1">
        <v>1.3</v>
      </c>
      <c r="L604" s="2">
        <v>0.4</v>
      </c>
      <c r="M604" s="2">
        <v>0.3999999999999999</v>
      </c>
      <c r="N604" s="2">
        <v>1</v>
      </c>
      <c r="O604" t="str">
        <v>No</v>
      </c>
      <c r="P604" s="1">
        <f>IF(O604="Yes",J604,ROUND(J604*(1+Model!$B$3),2))</f>
        <v>1.97</v>
      </c>
      <c r="Q604" s="2">
        <f>ROUND(P604/(K604*N604)-1,4)</f>
        <v>0.5154</v>
      </c>
      <c r="R604" t="str">
        <v/>
      </c>
      <c r="S604" t="str">
        <v>2026-10-01 10:41:27 UTC</v>
      </c>
      <c r="T604" t="str">
        <v>Local Line cache</v>
      </c>
      <c r="U604" t="str">
        <v>Review before publishing</v>
      </c>
    </row>
    <row r="605">
      <c r="A605">
        <v>827440</v>
      </c>
      <c r="B605" t="str">
        <v>Olympia Provisions Frankfurter</v>
      </c>
      <c r="C605" t="str">
        <v>Deck Family Farm</v>
      </c>
      <c r="D605">
        <v>551690</v>
      </c>
      <c r="E605" t="str">
        <v>12 oz</v>
      </c>
      <c r="F605" t="str">
        <v>Guest Basket</v>
      </c>
      <c r="G605" t="str">
        <v>No</v>
      </c>
      <c r="H605" s="1">
        <v>77.84</v>
      </c>
      <c r="I605" s="1">
        <v>17.93</v>
      </c>
      <c r="J605" s="1">
        <v>17.93</v>
      </c>
      <c r="K605" s="1">
        <v>10.82</v>
      </c>
      <c r="L605" s="2">
        <v>0.6574</v>
      </c>
      <c r="M605" s="2">
        <v>0.6571164510166358</v>
      </c>
      <c r="N605" s="2">
        <v>1</v>
      </c>
      <c r="O605" t="str">
        <v>No</v>
      </c>
      <c r="P605" s="1">
        <f>IF(O605="Yes",J605,ROUND(J605*(1+Model!$B$3),2))</f>
        <v>19.36</v>
      </c>
      <c r="Q605" s="2">
        <f>ROUND(P605/(K605*N605)-1,4)</f>
        <v>0.7893</v>
      </c>
      <c r="R605" t="str">
        <v/>
      </c>
      <c r="S605" t="str">
        <v>2026-10-01 10:41:27 UTC</v>
      </c>
      <c r="T605" t="str">
        <v>Local Line cache</v>
      </c>
      <c r="U605" t="str">
        <v>Review before publishing</v>
      </c>
    </row>
    <row r="606">
      <c r="A606">
        <v>805874</v>
      </c>
      <c r="B606" t="str">
        <v>Kale Mix</v>
      </c>
      <c r="C606" t="str">
        <v>Red Tail Growers</v>
      </c>
      <c r="D606">
        <v>526932</v>
      </c>
      <c r="E606" t="str">
        <v>1/2 lb</v>
      </c>
      <c r="F606" t="str">
        <v>Herd Share Members</v>
      </c>
      <c r="G606" t="str">
        <v>Yes</v>
      </c>
      <c r="H606" s="1">
        <v>77.35</v>
      </c>
      <c r="I606" s="1">
        <v>5.95</v>
      </c>
      <c r="J606" s="1">
        <v>5.95</v>
      </c>
      <c r="K606" s="1">
        <v>4.25</v>
      </c>
      <c r="L606" s="2">
        <v>0.4</v>
      </c>
      <c r="M606" s="2">
        <v>0.40000000000000013</v>
      </c>
      <c r="N606" s="2">
        <v>1</v>
      </c>
      <c r="O606" t="str">
        <v>No</v>
      </c>
      <c r="P606" s="1">
        <f>IF(O606="Yes",J606,ROUND(J606*(1+Model!$B$3),2))</f>
        <v>6.43</v>
      </c>
      <c r="Q606" s="2">
        <f>ROUND(P606/(K606*N606)-1,4)</f>
        <v>0.5129</v>
      </c>
      <c r="R606" t="str">
        <v/>
      </c>
      <c r="S606" t="str">
        <v>2026-10-01 10:41:27 UTC</v>
      </c>
      <c r="T606" t="str">
        <v>Local Line cache</v>
      </c>
      <c r="U606" t="str">
        <v>Review before publishing</v>
      </c>
    </row>
    <row r="607">
      <c r="A607">
        <v>881823</v>
      </c>
      <c r="B607" t="str">
        <v>Handmade Birch Wood Coasters –Set of 2</v>
      </c>
      <c r="C607" t="str">
        <v>RL Plants &amp; Home Goods</v>
      </c>
      <c r="D607">
        <v>618344</v>
      </c>
      <c r="E607" t="str">
        <v>2 pack</v>
      </c>
      <c r="F607" t="str">
        <v>Herd Share Members</v>
      </c>
      <c r="G607" t="str">
        <v>Yes</v>
      </c>
      <c r="H607" s="1">
        <v>77</v>
      </c>
      <c r="I607" s="1">
        <v>7</v>
      </c>
      <c r="J607" s="1">
        <v>7</v>
      </c>
      <c r="K607" s="1">
        <v>5</v>
      </c>
      <c r="L607" s="2">
        <v>0.4</v>
      </c>
      <c r="M607" s="2">
        <v>0.3999999999999999</v>
      </c>
      <c r="N607" s="2">
        <v>1</v>
      </c>
      <c r="O607" t="str">
        <v>No</v>
      </c>
      <c r="P607" s="1">
        <f>IF(O607="Yes",J607,ROUND(J607*(1+Model!$B$3),2))</f>
        <v>7.56</v>
      </c>
      <c r="Q607" s="2">
        <f>ROUND(P607/(K607*N607)-1,4)</f>
        <v>0.512</v>
      </c>
      <c r="R607" t="str">
        <v/>
      </c>
      <c r="S607" t="str">
        <v>2026-10-01 10:41:27 UTC</v>
      </c>
      <c r="T607" t="str">
        <v>Local Line cache</v>
      </c>
      <c r="U607" t="str">
        <v>Review before publishing</v>
      </c>
    </row>
    <row r="608">
      <c r="A608">
        <v>899373</v>
      </c>
      <c r="B608" t="str">
        <v>Tropea onion</v>
      </c>
      <c r="C608" t="str">
        <v>Full Farm CSA</v>
      </c>
      <c r="D608">
        <v>641157</v>
      </c>
      <c r="E608" t="str">
        <v>lb</v>
      </c>
      <c r="F608" t="str">
        <v>Herd Share Members</v>
      </c>
      <c r="G608" t="str">
        <v>No</v>
      </c>
      <c r="H608" s="1">
        <v>77</v>
      </c>
      <c r="I608" s="1">
        <v>3.08</v>
      </c>
      <c r="J608" s="1">
        <v>3.08</v>
      </c>
      <c r="K608" s="1">
        <v>2.2</v>
      </c>
      <c r="L608" s="2">
        <v>0.4</v>
      </c>
      <c r="M608" s="2">
        <v>0.3999999999999999</v>
      </c>
      <c r="N608" s="2">
        <v>1</v>
      </c>
      <c r="O608" t="str">
        <v>No</v>
      </c>
      <c r="P608" s="1">
        <f>IF(O608="Yes",J608,ROUND(J608*(1+Model!$B$3),2))</f>
        <v>3.33</v>
      </c>
      <c r="Q608" s="2">
        <f>ROUND(P608/(K608*N608)-1,4)</f>
        <v>0.5136</v>
      </c>
      <c r="R608" t="str">
        <v/>
      </c>
      <c r="S608" t="str">
        <v>2026-10-01 10:41:27 UTC</v>
      </c>
      <c r="T608" t="str">
        <v>Local Line cache</v>
      </c>
      <c r="U608" t="str">
        <v>Review before publishing</v>
      </c>
    </row>
    <row r="609">
      <c r="A609">
        <v>1022551</v>
      </c>
      <c r="B609" t="str">
        <v>Travel Size Healing Stick</v>
      </c>
      <c r="C609" t="str">
        <v>Granny Smith All Natural</v>
      </c>
      <c r="D609">
        <v>810070</v>
      </c>
      <c r="E609" t="str">
        <v>0.35 oz ea</v>
      </c>
      <c r="F609" t="str">
        <v>Herd Share Members</v>
      </c>
      <c r="G609" t="str">
        <v>Yes</v>
      </c>
      <c r="H609" s="1">
        <v>77</v>
      </c>
      <c r="I609" s="1">
        <v>6.86</v>
      </c>
      <c r="J609" s="1">
        <v>7</v>
      </c>
      <c r="K609" s="1">
        <v>4.9</v>
      </c>
      <c r="L609" s="2">
        <v>0.4</v>
      </c>
      <c r="M609" s="2">
        <v>0.4285714285714284</v>
      </c>
      <c r="N609" s="2">
        <v>1</v>
      </c>
      <c r="O609" t="str">
        <v>No</v>
      </c>
      <c r="P609" s="1">
        <f>IF(O609="Yes",J609,ROUND(J609*(1+Model!$B$3),2))</f>
        <v>7.56</v>
      </c>
      <c r="Q609" s="2">
        <f>ROUND(P609/(K609*N609)-1,4)</f>
        <v>0.5429</v>
      </c>
      <c r="R609" t="str">
        <v>Review</v>
      </c>
      <c r="S609" t="str">
        <v>2026-10-01 10:41:27 UTC</v>
      </c>
      <c r="T609" t="str">
        <v>Local Line cache</v>
      </c>
      <c r="U609" t="str">
        <v>Review local/Local Line price difference before publishing</v>
      </c>
    </row>
    <row r="610">
      <c r="A610">
        <v>927368</v>
      </c>
      <c r="B610" t="str">
        <v>Broccoli Rapini</v>
      </c>
      <c r="C610" t="str">
        <v>Organically Grown Company</v>
      </c>
      <c r="D610">
        <v>675355</v>
      </c>
      <c r="E610" t="str">
        <v>bu</v>
      </c>
      <c r="F610" t="str">
        <v>Guest Basket</v>
      </c>
      <c r="G610" t="str">
        <v>No</v>
      </c>
      <c r="H610" s="1">
        <v>76.08</v>
      </c>
      <c r="I610" s="1">
        <v>3.5</v>
      </c>
      <c r="J610" s="1">
        <v>3.5</v>
      </c>
      <c r="K610" s="1">
        <v>2.5</v>
      </c>
      <c r="L610" s="2">
        <v>0.4</v>
      </c>
      <c r="M610" s="2">
        <v>0.3999999999999999</v>
      </c>
      <c r="N610" s="2">
        <v>1</v>
      </c>
      <c r="O610" t="str">
        <v>No</v>
      </c>
      <c r="P610" s="1">
        <f>IF(O610="Yes",J610,ROUND(J610*(1+Model!$B$3),2))</f>
        <v>3.78</v>
      </c>
      <c r="Q610" s="2">
        <f>ROUND(P610/(K610*N610)-1,4)</f>
        <v>0.512</v>
      </c>
      <c r="R610" t="str">
        <v/>
      </c>
      <c r="S610" t="str">
        <v>2026-10-01 10:41:27 UTC</v>
      </c>
      <c r="T610" t="str">
        <v>Local Line cache</v>
      </c>
      <c r="U610" t="str">
        <v>Review before publishing</v>
      </c>
    </row>
    <row r="611">
      <c r="A611">
        <v>1005221</v>
      </c>
      <c r="B611" t="str">
        <v>Red Onion</v>
      </c>
      <c r="C611" t="str">
        <v>Small is Beautiful Farm</v>
      </c>
      <c r="D611">
        <v>785525</v>
      </c>
      <c r="E611" t="str">
        <v>lb</v>
      </c>
      <c r="F611" t="str">
        <v>CSA Members</v>
      </c>
      <c r="G611" t="str">
        <v>No</v>
      </c>
      <c r="H611" s="1">
        <v>75.6</v>
      </c>
      <c r="I611" s="1">
        <v>2.8</v>
      </c>
      <c r="J611" s="1">
        <v>2.8</v>
      </c>
      <c r="K611" s="1">
        <v>2</v>
      </c>
      <c r="L611" s="2">
        <v>0.4</v>
      </c>
      <c r="M611" s="2">
        <v>0.3999999999999999</v>
      </c>
      <c r="N611" s="2">
        <v>1</v>
      </c>
      <c r="O611" t="str">
        <v>No</v>
      </c>
      <c r="P611" s="1">
        <f>IF(O611="Yes",J611,ROUND(J611*(1+Model!$B$3),2))</f>
        <v>3.02</v>
      </c>
      <c r="Q611" s="2">
        <f>ROUND(P611/(K611*N611)-1,4)</f>
        <v>0.51</v>
      </c>
      <c r="R611" t="str">
        <v/>
      </c>
      <c r="S611" t="str">
        <v>2026-10-01 10:41:27 UTC</v>
      </c>
      <c r="T611" t="str">
        <v>Local Line cache</v>
      </c>
      <c r="U611" t="str">
        <v>Review before publishing</v>
      </c>
    </row>
    <row r="612">
      <c r="A612">
        <v>1049948</v>
      </c>
      <c r="B612" t="str">
        <v>Mini Butternut Squash</v>
      </c>
      <c r="C612" t="str">
        <v>Full Farm CSA</v>
      </c>
      <c r="D612">
        <v>854210</v>
      </c>
      <c r="E612" t="str">
        <v>each</v>
      </c>
      <c r="F612" t="str">
        <v>Herd Share Members</v>
      </c>
      <c r="G612" t="str">
        <v>Yes</v>
      </c>
      <c r="H612" s="1">
        <v>75.6</v>
      </c>
      <c r="I612" s="1">
        <v>2.8</v>
      </c>
      <c r="J612" s="1">
        <v>2.8</v>
      </c>
      <c r="K612" s="1">
        <v>2</v>
      </c>
      <c r="L612" s="2">
        <v>0.4</v>
      </c>
      <c r="M612" s="2">
        <v>0.3999999999999999</v>
      </c>
      <c r="N612" s="2">
        <v>1</v>
      </c>
      <c r="O612" t="str">
        <v>No</v>
      </c>
      <c r="P612" s="1">
        <f>IF(O612="Yes",J612,ROUND(J612*(1+Model!$B$3),2))</f>
        <v>3.02</v>
      </c>
      <c r="Q612" s="2">
        <f>ROUND(P612/(K612*N612)-1,4)</f>
        <v>0.51</v>
      </c>
      <c r="R612" t="str">
        <v/>
      </c>
      <c r="S612" t="str">
        <v>2026-10-01 10:41:27 UTC</v>
      </c>
      <c r="T612" t="str">
        <v>Local Line cache</v>
      </c>
      <c r="U612" t="str">
        <v>Review before publishing</v>
      </c>
    </row>
    <row r="613">
      <c r="A613">
        <v>964209</v>
      </c>
      <c r="B613" t="str">
        <v>Fresh Sage</v>
      </c>
      <c r="C613" t="str">
        <v>Red Tail Growers</v>
      </c>
      <c r="D613">
        <v>725644</v>
      </c>
      <c r="E613" t="str">
        <v>each</v>
      </c>
      <c r="F613" t="str">
        <v>Herd Share Members</v>
      </c>
      <c r="G613" t="str">
        <v>Yes</v>
      </c>
      <c r="H613" s="1">
        <v>75.25</v>
      </c>
      <c r="I613" s="1">
        <v>2.8</v>
      </c>
      <c r="J613" s="1">
        <v>2.8</v>
      </c>
      <c r="K613" s="1">
        <v>2</v>
      </c>
      <c r="L613" s="2">
        <v>0.4</v>
      </c>
      <c r="M613" s="2">
        <v>0.3999999999999999</v>
      </c>
      <c r="N613" s="2">
        <v>1</v>
      </c>
      <c r="O613" t="str">
        <v>No</v>
      </c>
      <c r="P613" s="1">
        <f>IF(O613="Yes",J613,ROUND(J613*(1+Model!$B$3),2))</f>
        <v>3.02</v>
      </c>
      <c r="Q613" s="2">
        <f>ROUND(P613/(K613*N613)-1,4)</f>
        <v>0.51</v>
      </c>
      <c r="R613" t="str">
        <v/>
      </c>
      <c r="S613" t="str">
        <v>2026-10-01 10:41:27 UTC</v>
      </c>
      <c r="T613" t="str">
        <v>Local Line cache</v>
      </c>
      <c r="U613" t="str">
        <v>Review before publishing</v>
      </c>
    </row>
    <row r="614">
      <c r="A614">
        <v>986027</v>
      </c>
      <c r="B614" t="str">
        <v>Shishito Peppers</v>
      </c>
      <c r="C614" t="str">
        <v>Grazier's Garden</v>
      </c>
      <c r="D614">
        <v>756207</v>
      </c>
      <c r="E614" t="str">
        <v>1/2 lb</v>
      </c>
      <c r="F614" t="str">
        <v>Herd Share Members</v>
      </c>
      <c r="G614" t="str">
        <v>No</v>
      </c>
      <c r="H614" s="1">
        <v>75.18</v>
      </c>
      <c r="I614" s="1">
        <v>4.2</v>
      </c>
      <c r="J614" s="1">
        <v>4.2</v>
      </c>
      <c r="K614" s="1">
        <v>3</v>
      </c>
      <c r="L614" s="2">
        <v>0.4</v>
      </c>
      <c r="M614" s="2">
        <v>0.40000000000000013</v>
      </c>
      <c r="N614" s="2">
        <v>1</v>
      </c>
      <c r="O614" t="str">
        <v>No</v>
      </c>
      <c r="P614" s="1">
        <f>IF(O614="Yes",J614,ROUND(J614*(1+Model!$B$3),2))</f>
        <v>4.54</v>
      </c>
      <c r="Q614" s="2">
        <f>ROUND(P614/(K614*N614)-1,4)</f>
        <v>0.5133</v>
      </c>
      <c r="R614" t="str">
        <v/>
      </c>
      <c r="S614" t="str">
        <v>2026-10-01 10:41:27 UTC</v>
      </c>
      <c r="T614" t="str">
        <v>Local Line cache</v>
      </c>
      <c r="U614" t="str">
        <v>Review before publishing</v>
      </c>
    </row>
    <row r="615">
      <c r="A615">
        <v>913650</v>
      </c>
      <c r="B615" t="str">
        <v>Thai Curry Sausage Links</v>
      </c>
      <c r="C615" t="str">
        <v>Deck Family Farm's Hyland Artisinal Meats</v>
      </c>
      <c r="D615">
        <v>659186</v>
      </c>
      <c r="E615" t="str">
        <v>4 links/ pack 14 oz pack</v>
      </c>
      <c r="F615" t="str">
        <v>Guest Basket</v>
      </c>
      <c r="G615" t="str">
        <v>Yes</v>
      </c>
      <c r="H615" s="1">
        <v>74.78</v>
      </c>
      <c r="I615" s="1">
        <v>17.93</v>
      </c>
      <c r="J615" s="1">
        <v>17.93</v>
      </c>
      <c r="K615" s="1">
        <v>10.82</v>
      </c>
      <c r="L615" s="2">
        <v>0.6574</v>
      </c>
      <c r="M615" s="2">
        <v>0.6571164510166358</v>
      </c>
      <c r="N615" s="2">
        <v>1</v>
      </c>
      <c r="O615" t="str">
        <v>No</v>
      </c>
      <c r="P615" s="1">
        <f>IF(O615="Yes",J615,ROUND(J615*(1+Model!$B$3),2))</f>
        <v>19.36</v>
      </c>
      <c r="Q615" s="2">
        <f>ROUND(P615/(K615*N615)-1,4)</f>
        <v>0.7893</v>
      </c>
      <c r="R615" t="str">
        <v/>
      </c>
      <c r="S615" t="str">
        <v>2026-10-01 10:41:27 UTC</v>
      </c>
      <c r="T615" t="str">
        <v>Local Line cache</v>
      </c>
      <c r="U615" t="str">
        <v>Review before publishing</v>
      </c>
    </row>
    <row r="616">
      <c r="A616">
        <v>806097</v>
      </c>
      <c r="B616" t="str">
        <v>Nutritional Yeast Popcorn</v>
      </c>
      <c r="C616" t="str">
        <v>Lonesome Whistle</v>
      </c>
      <c r="D616">
        <v>527161</v>
      </c>
      <c r="E616" t="str">
        <v>0.4 lb bag</v>
      </c>
      <c r="F616" t="str">
        <v>Guest Basket</v>
      </c>
      <c r="G616" t="str">
        <v>No</v>
      </c>
      <c r="H616" s="1">
        <v>74</v>
      </c>
      <c r="I616" s="1">
        <v>5.6</v>
      </c>
      <c r="J616" s="1">
        <v>5.6</v>
      </c>
      <c r="K616" s="1">
        <v>4</v>
      </c>
      <c r="L616" s="2">
        <v>0.4</v>
      </c>
      <c r="M616" s="2">
        <v>0.3999999999999999</v>
      </c>
      <c r="N616" s="2">
        <v>1</v>
      </c>
      <c r="O616" t="str">
        <v>No</v>
      </c>
      <c r="P616" s="1">
        <f>IF(O616="Yes",J616,ROUND(J616*(1+Model!$B$3),2))</f>
        <v>6.05</v>
      </c>
      <c r="Q616" s="2">
        <f>ROUND(P616/(K616*N616)-1,4)</f>
        <v>0.5125</v>
      </c>
      <c r="R616" t="str">
        <v/>
      </c>
      <c r="S616" t="str">
        <v>2026-10-01 10:41:27 UTC</v>
      </c>
      <c r="T616" t="str">
        <v>Local Line cache</v>
      </c>
      <c r="U616" t="str">
        <v>Review before publishing</v>
      </c>
    </row>
    <row r="617">
      <c r="A617">
        <v>806136</v>
      </c>
      <c r="B617" t="str">
        <v>Roasted Garlic Tomato Sauce</v>
      </c>
      <c r="C617" t="str">
        <v>Sweet Creek</v>
      </c>
      <c r="D617">
        <v>527201</v>
      </c>
      <c r="E617" t="str">
        <v>16 oz</v>
      </c>
      <c r="F617" t="str">
        <v>CSA Members</v>
      </c>
      <c r="G617" t="str">
        <v>No</v>
      </c>
      <c r="H617" s="1">
        <v>73.8</v>
      </c>
      <c r="I617" s="1">
        <v>7.38</v>
      </c>
      <c r="J617" s="1">
        <v>7.38</v>
      </c>
      <c r="K617" s="1">
        <v>5.27</v>
      </c>
      <c r="L617" s="2">
        <v>0.4</v>
      </c>
      <c r="M617" s="2">
        <v>0.40037950664136623</v>
      </c>
      <c r="N617" s="2">
        <v>1</v>
      </c>
      <c r="O617" t="str">
        <v>No</v>
      </c>
      <c r="P617" s="1">
        <f>IF(O617="Yes",J617,ROUND(J617*(1+Model!$B$3),2))</f>
        <v>7.97</v>
      </c>
      <c r="Q617" s="2">
        <f>ROUND(P617/(K617*N617)-1,4)</f>
        <v>0.5123</v>
      </c>
      <c r="R617" t="str">
        <v/>
      </c>
      <c r="S617" t="str">
        <v>2026-10-01 10:41:27 UTC</v>
      </c>
      <c r="T617" t="str">
        <v>Local Line cache</v>
      </c>
      <c r="U617" t="str">
        <v>Review before publishing</v>
      </c>
    </row>
    <row r="618">
      <c r="A618">
        <v>1129571</v>
      </c>
      <c r="B618" t="str">
        <v>Green Kohlrabi</v>
      </c>
      <c r="C618" t="str">
        <v>Little Wings</v>
      </c>
      <c r="D618">
        <v>963330</v>
      </c>
      <c r="E618" t="str">
        <v>1 lb</v>
      </c>
      <c r="F618" t="str">
        <v>Herd Share Members</v>
      </c>
      <c r="G618" t="str">
        <v>No</v>
      </c>
      <c r="H618" s="1">
        <v>73.5</v>
      </c>
      <c r="I618" s="1">
        <v>3.15</v>
      </c>
      <c r="J618" s="1">
        <v>3.15</v>
      </c>
      <c r="K618" s="1">
        <v>2.25</v>
      </c>
      <c r="L618" s="2">
        <v>0.4</v>
      </c>
      <c r="M618" s="2">
        <v>0.3999999999999999</v>
      </c>
      <c r="N618" s="2">
        <v>1</v>
      </c>
      <c r="O618" t="str">
        <v>No</v>
      </c>
      <c r="P618" s="1">
        <f>IF(O618="Yes",J618,ROUND(J618*(1+Model!$B$3),2))</f>
        <v>3.4</v>
      </c>
      <c r="Q618" s="2">
        <f>ROUND(P618/(K618*N618)-1,4)</f>
        <v>0.5111</v>
      </c>
      <c r="R618" t="str">
        <v/>
      </c>
      <c r="S618" t="str">
        <v>2026-10-01 10:41:27 UTC</v>
      </c>
      <c r="T618" t="str">
        <v>Local Line cache</v>
      </c>
      <c r="U618" t="str">
        <v>Review before publishing</v>
      </c>
    </row>
    <row r="619">
      <c r="A619">
        <v>806123</v>
      </c>
      <c r="B619" t="str">
        <v>Paul's Dill Pickles</v>
      </c>
      <c r="C619" t="str">
        <v>Sweet Creek</v>
      </c>
      <c r="D619">
        <v>527188</v>
      </c>
      <c r="E619" t="str">
        <v>32 oz</v>
      </c>
      <c r="F619" t="str">
        <v>Guest Basket</v>
      </c>
      <c r="G619" t="str">
        <v>Yes</v>
      </c>
      <c r="H619" s="1">
        <v>72.92999999999999</v>
      </c>
      <c r="I619" s="1">
        <v>10.11</v>
      </c>
      <c r="J619" s="1">
        <v>10.11</v>
      </c>
      <c r="K619" s="1">
        <v>7.22</v>
      </c>
      <c r="L619" s="2">
        <v>0.4</v>
      </c>
      <c r="M619" s="2">
        <v>0.40027700831024937</v>
      </c>
      <c r="N619" s="2">
        <v>1</v>
      </c>
      <c r="O619" t="str">
        <v>No</v>
      </c>
      <c r="P619" s="1">
        <f>IF(O619="Yes",J619,ROUND(J619*(1+Model!$B$3),2))</f>
        <v>10.92</v>
      </c>
      <c r="Q619" s="2">
        <f>ROUND(P619/(K619*N619)-1,4)</f>
        <v>0.5125</v>
      </c>
      <c r="R619" t="str">
        <v/>
      </c>
      <c r="S619" t="str">
        <v>2026-10-01 10:41:27 UTC</v>
      </c>
      <c r="T619" t="str">
        <v>Local Line cache</v>
      </c>
      <c r="U619" t="str">
        <v>Review before publishing</v>
      </c>
    </row>
    <row r="620">
      <c r="A620">
        <v>939774</v>
      </c>
      <c r="B620" t="str">
        <v>Lamb Heart</v>
      </c>
      <c r="C620" t="str">
        <v>Deck Family Farm</v>
      </c>
      <c r="D620">
        <v>693441</v>
      </c>
      <c r="E620" t="str">
        <v>2 pack, 0.8 - 1.1 lbs</v>
      </c>
      <c r="F620" t="str">
        <v>Herd Share Members</v>
      </c>
      <c r="G620" t="str">
        <v>No</v>
      </c>
      <c r="H620" s="1">
        <v>72.81</v>
      </c>
      <c r="I620" s="1">
        <v>8.09</v>
      </c>
      <c r="J620" s="1">
        <v>8.09</v>
      </c>
      <c r="K620" s="1">
        <v>4.88</v>
      </c>
      <c r="L620" s="2">
        <v>0.6574</v>
      </c>
      <c r="M620" s="2">
        <v>0.6577868852459017</v>
      </c>
      <c r="N620" s="2">
        <v>1</v>
      </c>
      <c r="O620" t="str">
        <v>No</v>
      </c>
      <c r="P620" s="1">
        <f>IF(O620="Yes",J620,ROUND(J620*(1+Model!$B$3),2))</f>
        <v>8.74</v>
      </c>
      <c r="Q620" s="2">
        <f>ROUND(P620/(K620*N620)-1,4)</f>
        <v>0.791</v>
      </c>
      <c r="R620" t="str">
        <v/>
      </c>
      <c r="S620" t="str">
        <v>2026-10-01 10:41:27 UTC</v>
      </c>
      <c r="T620" t="str">
        <v>Local Line cache</v>
      </c>
      <c r="U620" t="str">
        <v>Review before publishing</v>
      </c>
    </row>
    <row r="621">
      <c r="A621">
        <v>928528</v>
      </c>
      <c r="B621" t="str">
        <v>Tetsakabuto Winter Squash</v>
      </c>
      <c r="C621" t="str">
        <v>Full Farm CSA</v>
      </c>
      <c r="D621">
        <v>676672</v>
      </c>
      <c r="E621" t="str">
        <v>ea</v>
      </c>
      <c r="F621" t="str">
        <v>Herd Share Members</v>
      </c>
      <c r="G621" t="str">
        <v>No</v>
      </c>
      <c r="H621" s="1">
        <v>72.80000000000001</v>
      </c>
      <c r="I621" s="1">
        <v>5.6</v>
      </c>
      <c r="J621" s="1">
        <v>5.6</v>
      </c>
      <c r="K621" s="1">
        <v>4</v>
      </c>
      <c r="L621" s="2">
        <v>0.4</v>
      </c>
      <c r="M621" s="2">
        <v>0.3999999999999999</v>
      </c>
      <c r="N621" s="2">
        <v>1</v>
      </c>
      <c r="O621" t="str">
        <v>No</v>
      </c>
      <c r="P621" s="1">
        <f>IF(O621="Yes",J621,ROUND(J621*(1+Model!$B$3),2))</f>
        <v>6.05</v>
      </c>
      <c r="Q621" s="2">
        <f>ROUND(P621/(K621*N621)-1,4)</f>
        <v>0.5125</v>
      </c>
      <c r="R621" t="str">
        <v/>
      </c>
      <c r="S621" t="str">
        <v>2026-10-01 10:41:27 UTC</v>
      </c>
      <c r="T621" t="str">
        <v>Local Line cache</v>
      </c>
      <c r="U621" t="str">
        <v>Review before publishing</v>
      </c>
    </row>
    <row r="622">
      <c r="A622">
        <v>806080</v>
      </c>
      <c r="B622" t="str">
        <v>Cayenne Kettle Corn</v>
      </c>
      <c r="C622" t="str">
        <v>Lonesome Whistle</v>
      </c>
      <c r="D622">
        <v>527144</v>
      </c>
      <c r="E622" t="str">
        <v>0.4 lb bag</v>
      </c>
      <c r="F622" t="str">
        <v>Herd Share Members</v>
      </c>
      <c r="G622" t="str">
        <v>Yes</v>
      </c>
      <c r="H622" s="1">
        <v>72.8</v>
      </c>
      <c r="I622" s="1">
        <v>5.6</v>
      </c>
      <c r="J622" s="1">
        <v>5.6</v>
      </c>
      <c r="K622" s="1">
        <v>4</v>
      </c>
      <c r="L622" s="2">
        <v>0.4</v>
      </c>
      <c r="M622" s="2">
        <v>0.3999999999999999</v>
      </c>
      <c r="N622" s="2">
        <v>1</v>
      </c>
      <c r="O622" t="str">
        <v>No</v>
      </c>
      <c r="P622" s="1">
        <f>IF(O622="Yes",J622,ROUND(J622*(1+Model!$B$3),2))</f>
        <v>6.05</v>
      </c>
      <c r="Q622" s="2">
        <f>ROUND(P622/(K622*N622)-1,4)</f>
        <v>0.5125</v>
      </c>
      <c r="R622" t="str">
        <v/>
      </c>
      <c r="S622" t="str">
        <v>2026-10-01 10:41:27 UTC</v>
      </c>
      <c r="T622" t="str">
        <v>Local Line cache</v>
      </c>
      <c r="U622" t="str">
        <v>Review before publishing</v>
      </c>
    </row>
    <row r="623">
      <c r="A623">
        <v>975655</v>
      </c>
      <c r="B623" t="str">
        <v>Frozen Golden Cherry Tomatoes</v>
      </c>
      <c r="C623" t="str">
        <v>Grazier's Garden</v>
      </c>
      <c r="D623">
        <v>741109</v>
      </c>
      <c r="E623" t="str">
        <v>lb</v>
      </c>
      <c r="F623" t="str">
        <v>Herd Share Members</v>
      </c>
      <c r="G623" t="str">
        <v>No</v>
      </c>
      <c r="H623" s="1">
        <v>72.8</v>
      </c>
      <c r="I623" s="1">
        <v>5.6</v>
      </c>
      <c r="J623" s="1">
        <v>5.6</v>
      </c>
      <c r="K623" s="1">
        <v>4</v>
      </c>
      <c r="L623" s="2">
        <v>0.4</v>
      </c>
      <c r="M623" s="2">
        <v>0.3999999999999999</v>
      </c>
      <c r="N623" s="2">
        <v>1</v>
      </c>
      <c r="O623" t="str">
        <v>No</v>
      </c>
      <c r="P623" s="1">
        <f>IF(O623="Yes",J623,ROUND(J623*(1+Model!$B$3),2))</f>
        <v>6.05</v>
      </c>
      <c r="Q623" s="2">
        <f>ROUND(P623/(K623*N623)-1,4)</f>
        <v>0.5125</v>
      </c>
      <c r="R623" t="str">
        <v/>
      </c>
      <c r="S623" t="str">
        <v>2026-10-01 10:41:27 UTC</v>
      </c>
      <c r="T623" t="str">
        <v>Local Line cache</v>
      </c>
      <c r="U623" t="str">
        <v>Review before publishing</v>
      </c>
    </row>
    <row r="624">
      <c r="A624">
        <v>1106688</v>
      </c>
      <c r="B624" t="str">
        <v>Chunks of Sweetmeat Squash</v>
      </c>
      <c r="C624" t="str">
        <v>Small is Beautiful Farm</v>
      </c>
      <c r="D624">
        <v>924741</v>
      </c>
      <c r="E624" t="str">
        <v>bag</v>
      </c>
      <c r="F624" t="str">
        <v>Herd Share Members</v>
      </c>
      <c r="G624" t="str">
        <v>No</v>
      </c>
      <c r="H624" s="1">
        <v>72.8</v>
      </c>
      <c r="I624" s="1">
        <v>5.6</v>
      </c>
      <c r="J624" s="1">
        <v>5.6</v>
      </c>
      <c r="K624" s="1">
        <v>4</v>
      </c>
      <c r="L624" s="2">
        <v>0.4</v>
      </c>
      <c r="M624" s="2">
        <v>0.3999999999999999</v>
      </c>
      <c r="N624" s="2">
        <v>1</v>
      </c>
      <c r="O624" t="str">
        <v>No</v>
      </c>
      <c r="P624" s="1">
        <f>IF(O624="Yes",J624,ROUND(J624*(1+Model!$B$3),2))</f>
        <v>6.05</v>
      </c>
      <c r="Q624" s="2">
        <f>ROUND(P624/(K624*N624)-1,4)</f>
        <v>0.5125</v>
      </c>
      <c r="R624" t="str">
        <v/>
      </c>
      <c r="S624" t="str">
        <v>2026-10-01 10:41:27 UTC</v>
      </c>
      <c r="T624" t="str">
        <v>Local Line cache</v>
      </c>
      <c r="U624" t="str">
        <v>Review before publishing</v>
      </c>
    </row>
    <row r="625">
      <c r="A625">
        <v>1021692</v>
      </c>
      <c r="B625" t="str">
        <v>Rainbow Chard</v>
      </c>
      <c r="C625" t="str">
        <v>Camas Swale Farm</v>
      </c>
      <c r="D625">
        <v>808786</v>
      </c>
      <c r="E625" t="str">
        <v>each</v>
      </c>
      <c r="F625" t="str">
        <v>Guest Basket</v>
      </c>
      <c r="G625" t="str">
        <v>Yes</v>
      </c>
      <c r="H625" s="1">
        <v>72.75</v>
      </c>
      <c r="I625" s="1">
        <v>3.5</v>
      </c>
      <c r="J625" s="1">
        <v>3.5</v>
      </c>
      <c r="K625" s="1">
        <v>2.5</v>
      </c>
      <c r="L625" s="2">
        <v>0.4</v>
      </c>
      <c r="M625" s="2">
        <v>0.3999999999999999</v>
      </c>
      <c r="N625" s="2">
        <v>1</v>
      </c>
      <c r="O625" t="str">
        <v>No</v>
      </c>
      <c r="P625" s="1">
        <f>IF(O625="Yes",J625,ROUND(J625*(1+Model!$B$3),2))</f>
        <v>3.78</v>
      </c>
      <c r="Q625" s="2">
        <f>ROUND(P625/(K625*N625)-1,4)</f>
        <v>0.512</v>
      </c>
      <c r="R625" t="str">
        <v/>
      </c>
      <c r="S625" t="str">
        <v>2026-10-01 10:41:27 UTC</v>
      </c>
      <c r="T625" t="str">
        <v>Local Line cache</v>
      </c>
      <c r="U625" t="str">
        <v>Review before publishing</v>
      </c>
    </row>
    <row r="626">
      <c r="A626">
        <v>1026137</v>
      </c>
      <c r="B626" t="str">
        <v>Shampoo Bar-  Lemongrass</v>
      </c>
      <c r="C626" t="str">
        <v>Granny Smith All Natural</v>
      </c>
      <c r="D626">
        <v>815782</v>
      </c>
      <c r="E626" t="str">
        <v>4.5 oz ea</v>
      </c>
      <c r="F626" t="str">
        <v>Herd Share Members</v>
      </c>
      <c r="G626" t="str">
        <v>Yes</v>
      </c>
      <c r="H626" s="1">
        <v>72</v>
      </c>
      <c r="I626" s="1">
        <v>8.33</v>
      </c>
      <c r="J626" s="1">
        <v>8</v>
      </c>
      <c r="K626" s="1">
        <v>5.95</v>
      </c>
      <c r="L626" s="2">
        <v>0.4</v>
      </c>
      <c r="M626" s="2">
        <v>0.3445378151260503</v>
      </c>
      <c r="N626" s="2">
        <v>1</v>
      </c>
      <c r="O626" t="str">
        <v>No</v>
      </c>
      <c r="P626" s="1">
        <f>IF(O626="Yes",J626,ROUND(J626*(1+Model!$B$3),2))</f>
        <v>8.64</v>
      </c>
      <c r="Q626" s="2">
        <f>ROUND(P626/(K626*N626)-1,4)</f>
        <v>0.4521</v>
      </c>
      <c r="R626" t="str">
        <v>Review</v>
      </c>
      <c r="S626" t="str">
        <v>2026-10-01 10:41:27 UTC</v>
      </c>
      <c r="T626" t="str">
        <v>Local Line cache</v>
      </c>
      <c r="U626" t="str">
        <v>Review local/Local Line price difference before publishing</v>
      </c>
    </row>
    <row r="627">
      <c r="A627">
        <v>1057489</v>
      </c>
      <c r="B627" t="str">
        <v>Shampoo Bar-  Lavender</v>
      </c>
      <c r="C627" t="str">
        <v>Granny Smith All Natural</v>
      </c>
      <c r="D627">
        <v>863250</v>
      </c>
      <c r="E627" t="str">
        <v>4.5 oz ea</v>
      </c>
      <c r="F627" t="str">
        <v>Herd Share Members</v>
      </c>
      <c r="G627" t="str">
        <v>Yes</v>
      </c>
      <c r="H627" s="1">
        <v>72</v>
      </c>
      <c r="I627" s="1">
        <v>8.33</v>
      </c>
      <c r="J627" s="1">
        <v>8</v>
      </c>
      <c r="K627" s="1">
        <v>5.95</v>
      </c>
      <c r="L627" s="2">
        <v>0.4</v>
      </c>
      <c r="M627" s="2">
        <v>0.3445378151260503</v>
      </c>
      <c r="N627" s="2">
        <v>1</v>
      </c>
      <c r="O627" t="str">
        <v>No</v>
      </c>
      <c r="P627" s="1">
        <f>IF(O627="Yes",J627,ROUND(J627*(1+Model!$B$3),2))</f>
        <v>8.64</v>
      </c>
      <c r="Q627" s="2">
        <f>ROUND(P627/(K627*N627)-1,4)</f>
        <v>0.4521</v>
      </c>
      <c r="R627" t="str">
        <v>Review</v>
      </c>
      <c r="S627" t="str">
        <v>2026-10-01 10:41:27 UTC</v>
      </c>
      <c r="T627" t="str">
        <v>Local Line cache</v>
      </c>
      <c r="U627" t="str">
        <v>Review local/Local Line price difference before publishing</v>
      </c>
    </row>
    <row r="628">
      <c r="A628">
        <v>813080</v>
      </c>
      <c r="B628" t="str">
        <v>Pet Food, Organ Blend</v>
      </c>
      <c r="C628" t="str">
        <v>Deck Family Farm</v>
      </c>
      <c r="D628">
        <v>535111</v>
      </c>
      <c r="E628" t="str">
        <v>1.00 lbs</v>
      </c>
      <c r="F628" t="str">
        <v>Guest Basket</v>
      </c>
      <c r="G628" t="str">
        <v>Yes</v>
      </c>
      <c r="H628" s="1">
        <v>71.88</v>
      </c>
      <c r="I628" s="1">
        <v>10.76</v>
      </c>
      <c r="J628" s="1">
        <v>10.76</v>
      </c>
      <c r="K628" s="1">
        <v>6.49</v>
      </c>
      <c r="L628" s="2">
        <v>0.6574</v>
      </c>
      <c r="M628" s="2">
        <v>0.6579352850539291</v>
      </c>
      <c r="N628" s="2">
        <v>1</v>
      </c>
      <c r="O628" t="str">
        <v>No</v>
      </c>
      <c r="P628" s="1">
        <f>IF(O628="Yes",J628,ROUND(J628*(1+Model!$B$3),2))</f>
        <v>11.62</v>
      </c>
      <c r="Q628" s="2">
        <f>ROUND(P628/(K628*N628)-1,4)</f>
        <v>0.7904</v>
      </c>
      <c r="R628" t="str">
        <v/>
      </c>
      <c r="S628" t="str">
        <v>2026-10-01 10:41:27 UTC</v>
      </c>
      <c r="T628" t="str">
        <v>Local Line cache</v>
      </c>
      <c r="U628" t="str">
        <v>Review before publishing</v>
      </c>
    </row>
    <row r="629">
      <c r="A629">
        <v>825834</v>
      </c>
      <c r="B629" t="str">
        <v>Beef Marrow Bones</v>
      </c>
      <c r="C629" t="str">
        <v>Deck Family Farm</v>
      </c>
      <c r="D629">
        <v>549813</v>
      </c>
      <c r="E629" t="str">
        <v>3.00 - 5.00 lbs</v>
      </c>
      <c r="F629" t="str">
        <v>Guest Basket</v>
      </c>
      <c r="G629" t="str">
        <v>No</v>
      </c>
      <c r="H629" s="1">
        <v>71.88</v>
      </c>
      <c r="I629" s="1">
        <v>13.46</v>
      </c>
      <c r="J629" s="1">
        <v>13.46</v>
      </c>
      <c r="K629" s="1">
        <v>8.12</v>
      </c>
      <c r="L629" s="2">
        <v>0.6574</v>
      </c>
      <c r="M629" s="2">
        <v>0.6576354679802958</v>
      </c>
      <c r="N629" s="2">
        <v>1</v>
      </c>
      <c r="O629" t="str">
        <v>No</v>
      </c>
      <c r="P629" s="1">
        <f>IF(O629="Yes",J629,ROUND(J629*(1+Model!$B$3),2))</f>
        <v>14.54</v>
      </c>
      <c r="Q629" s="2">
        <f>ROUND(P629/(K629*N629)-1,4)</f>
        <v>0.7906</v>
      </c>
      <c r="R629" t="str">
        <v/>
      </c>
      <c r="S629" t="str">
        <v>2026-10-01 10:41:27 UTC</v>
      </c>
      <c r="T629" t="str">
        <v>Local Line cache</v>
      </c>
      <c r="U629" t="str">
        <v>Review before publishing</v>
      </c>
    </row>
    <row r="630">
      <c r="A630">
        <v>806057</v>
      </c>
      <c r="B630" t="str">
        <v>Gluten Free Mixed Berry Pie</v>
      </c>
      <c r="C630" t="str">
        <v>Elegant Elephant Baking Co.</v>
      </c>
      <c r="D630">
        <v>527121</v>
      </c>
      <c r="E630" t="str">
        <v>9"</v>
      </c>
      <c r="F630" t="str">
        <v>CSA Members</v>
      </c>
      <c r="G630" t="str">
        <v>Yes</v>
      </c>
      <c r="H630" s="1">
        <v>71.4</v>
      </c>
      <c r="I630" s="1">
        <v>23.8</v>
      </c>
      <c r="J630" s="1">
        <v>23.8</v>
      </c>
      <c r="K630" s="1">
        <v>17</v>
      </c>
      <c r="L630" s="2">
        <v>0.4</v>
      </c>
      <c r="M630" s="2">
        <v>0.40000000000000013</v>
      </c>
      <c r="N630" s="2">
        <v>1</v>
      </c>
      <c r="O630" t="str">
        <v>No</v>
      </c>
      <c r="P630" s="1">
        <f>IF(O630="Yes",J630,ROUND(J630*(1+Model!$B$3),2))</f>
        <v>25.7</v>
      </c>
      <c r="Q630" s="2">
        <f>ROUND(P630/(K630*N630)-1,4)</f>
        <v>0.5118</v>
      </c>
      <c r="R630" t="str">
        <v/>
      </c>
      <c r="S630" t="str">
        <v>2026-10-01 10:41:27 UTC</v>
      </c>
      <c r="T630" t="str">
        <v>Local Line cache</v>
      </c>
      <c r="U630" t="str">
        <v>Review before publishing</v>
      </c>
    </row>
    <row r="631">
      <c r="A631">
        <v>907016</v>
      </c>
      <c r="B631" t="str">
        <v>Roasted Hazelnuts 12 oz.</v>
      </c>
      <c r="C631" t="str">
        <v>Farmhands Co-Op</v>
      </c>
      <c r="D631">
        <v>651217</v>
      </c>
      <c r="E631" t="str">
        <v>12 oz bag</v>
      </c>
      <c r="F631" t="str">
        <v>Guest Basket</v>
      </c>
      <c r="G631" t="str">
        <v>Yes</v>
      </c>
      <c r="H631" s="1">
        <v>71.12</v>
      </c>
      <c r="I631" s="1">
        <v>17.78</v>
      </c>
      <c r="J631" s="1">
        <v>17.78</v>
      </c>
      <c r="K631" s="1">
        <v>12.7</v>
      </c>
      <c r="L631" s="2">
        <v>0.4</v>
      </c>
      <c r="M631" s="2">
        <v>0.40000000000000013</v>
      </c>
      <c r="N631" s="2">
        <v>1</v>
      </c>
      <c r="O631" t="str">
        <v>No</v>
      </c>
      <c r="P631" s="1">
        <f>IF(O631="Yes",J631,ROUND(J631*(1+Model!$B$3),2))</f>
        <v>19.2</v>
      </c>
      <c r="Q631" s="2">
        <f>ROUND(P631/(K631*N631)-1,4)</f>
        <v>0.5118</v>
      </c>
      <c r="R631" t="str">
        <v/>
      </c>
      <c r="S631" t="str">
        <v>2026-10-01 10:41:27 UTC</v>
      </c>
      <c r="T631" t="str">
        <v>Local Line cache</v>
      </c>
      <c r="U631" t="str">
        <v>Review before publishing</v>
      </c>
    </row>
    <row r="632">
      <c r="A632">
        <v>825839</v>
      </c>
      <c r="B632" t="str">
        <v>Lamb Kabob</v>
      </c>
      <c r="C632" t="str">
        <v>Deck Family Farm</v>
      </c>
      <c r="D632">
        <v>549818</v>
      </c>
      <c r="E632" t="str">
        <v>1.1 - 1.35</v>
      </c>
      <c r="F632" t="str">
        <v>CSA Members</v>
      </c>
      <c r="G632" t="str">
        <v>No</v>
      </c>
      <c r="H632" s="1">
        <v>70.86</v>
      </c>
      <c r="I632" s="1">
        <v>23.62</v>
      </c>
      <c r="J632" s="1">
        <v>23.62</v>
      </c>
      <c r="K632" s="1">
        <v>14.25</v>
      </c>
      <c r="L632" s="2">
        <v>0.6574</v>
      </c>
      <c r="M632" s="2">
        <v>0.657543859649123</v>
      </c>
      <c r="N632" s="2">
        <v>1</v>
      </c>
      <c r="O632" t="str">
        <v>No</v>
      </c>
      <c r="P632" s="1">
        <f>IF(O632="Yes",J632,ROUND(J632*(1+Model!$B$3),2))</f>
        <v>25.51</v>
      </c>
      <c r="Q632" s="2">
        <f>ROUND(P632/(K632*N632)-1,4)</f>
        <v>0.7902</v>
      </c>
      <c r="R632" t="str">
        <v/>
      </c>
      <c r="S632" t="str">
        <v>2026-10-01 10:41:27 UTC</v>
      </c>
      <c r="T632" t="str">
        <v>Local Line cache</v>
      </c>
      <c r="U632" t="str">
        <v>Review before publishing</v>
      </c>
    </row>
    <row r="633">
      <c r="A633">
        <v>859028</v>
      </c>
      <c r="B633" t="str">
        <v>Olympia Provisions, Dog Treats</v>
      </c>
      <c r="C633" t="str">
        <v>Deck Family Farm</v>
      </c>
      <c r="D633">
        <v>588612</v>
      </c>
      <c r="E633" t="str">
        <v>5 oz</v>
      </c>
      <c r="F633" t="str">
        <v>Guest Basket</v>
      </c>
      <c r="G633" t="str">
        <v>Yes</v>
      </c>
      <c r="H633" s="1">
        <v>70.08</v>
      </c>
      <c r="I633" s="1">
        <v>16.14</v>
      </c>
      <c r="J633" s="1">
        <v>16.14</v>
      </c>
      <c r="K633" s="1">
        <v>9.74</v>
      </c>
      <c r="L633" s="2">
        <v>0.6574</v>
      </c>
      <c r="M633" s="2">
        <v>0.6570841889117043</v>
      </c>
      <c r="N633" s="2">
        <v>1</v>
      </c>
      <c r="O633" t="str">
        <v>No</v>
      </c>
      <c r="P633" s="1">
        <f>IF(O633="Yes",J633,ROUND(J633*(1+Model!$B$3),2))</f>
        <v>17.43</v>
      </c>
      <c r="Q633" s="2">
        <f>ROUND(P633/(K633*N633)-1,4)</f>
        <v>0.7895</v>
      </c>
      <c r="R633" t="str">
        <v/>
      </c>
      <c r="S633" t="str">
        <v>2026-10-01 10:41:27 UTC</v>
      </c>
      <c r="T633" t="str">
        <v>Local Line cache</v>
      </c>
      <c r="U633" t="str">
        <v>Review before publishing</v>
      </c>
    </row>
    <row r="634">
      <c r="A634">
        <v>805753</v>
      </c>
      <c r="B634" t="str">
        <v>Cut Flower Bouquet</v>
      </c>
      <c r="C634" t="str">
        <v>Small is Beautiful Farm</v>
      </c>
      <c r="D634">
        <v>526808</v>
      </c>
      <c r="E634" t="str">
        <v>each</v>
      </c>
      <c r="F634" t="str">
        <v>Guest Basket</v>
      </c>
      <c r="G634" t="str">
        <v>Yes</v>
      </c>
      <c r="H634" s="1">
        <v>70</v>
      </c>
      <c r="I634" s="1">
        <v>14</v>
      </c>
      <c r="J634" s="1">
        <v>14</v>
      </c>
      <c r="K634" s="1">
        <v>10</v>
      </c>
      <c r="L634" s="2">
        <v>0.4</v>
      </c>
      <c r="M634" s="2">
        <v>0.3999999999999999</v>
      </c>
      <c r="N634" s="2">
        <v>1</v>
      </c>
      <c r="O634" t="str">
        <v>No</v>
      </c>
      <c r="P634" s="1">
        <f>IF(O634="Yes",J634,ROUND(J634*(1+Model!$B$3),2))</f>
        <v>15.12</v>
      </c>
      <c r="Q634" s="2">
        <f>ROUND(P634/(K634*N634)-1,4)</f>
        <v>0.512</v>
      </c>
      <c r="R634" t="str">
        <v/>
      </c>
      <c r="S634" t="str">
        <v>2026-10-01 10:41:27 UTC</v>
      </c>
      <c r="T634" t="str">
        <v>Local Line cache</v>
      </c>
      <c r="U634" t="str">
        <v>Review before publishing</v>
      </c>
    </row>
    <row r="635">
      <c r="A635">
        <v>900154</v>
      </c>
      <c r="B635" t="str">
        <v>Holly's Dog Biscuit Mix</v>
      </c>
      <c r="C635" t="str">
        <v>Camas Country Mill</v>
      </c>
      <c r="D635">
        <v>642168</v>
      </c>
      <c r="E635" t="str">
        <v>3 lb bag</v>
      </c>
      <c r="F635" t="str">
        <v>Herd Share Members</v>
      </c>
      <c r="G635" t="str">
        <v>No</v>
      </c>
      <c r="H635" s="1">
        <v>70</v>
      </c>
      <c r="I635" s="1">
        <v>14</v>
      </c>
      <c r="J635" s="1">
        <v>14</v>
      </c>
      <c r="K635" s="1">
        <v>10</v>
      </c>
      <c r="L635" s="2">
        <v>0.4</v>
      </c>
      <c r="M635" s="2">
        <v>0.3999999999999999</v>
      </c>
      <c r="N635" s="2">
        <v>1</v>
      </c>
      <c r="O635" t="str">
        <v>No</v>
      </c>
      <c r="P635" s="1">
        <f>IF(O635="Yes",J635,ROUND(J635*(1+Model!$B$3),2))</f>
        <v>15.12</v>
      </c>
      <c r="Q635" s="2">
        <f>ROUND(P635/(K635*N635)-1,4)</f>
        <v>0.512</v>
      </c>
      <c r="R635" t="str">
        <v/>
      </c>
      <c r="S635" t="str">
        <v>2026-10-01 10:41:27 UTC</v>
      </c>
      <c r="T635" t="str">
        <v>Local Line cache</v>
      </c>
      <c r="U635" t="str">
        <v>Review before publishing</v>
      </c>
    </row>
    <row r="636">
      <c r="A636">
        <v>1130495</v>
      </c>
      <c r="B636" t="str">
        <v>VIRGO GLOW (Whipped Tallow - skin care) 9 oz glass jar</v>
      </c>
      <c r="C636" t="str">
        <v>Sabrooxel's Alchemy</v>
      </c>
      <c r="D636">
        <v>964562</v>
      </c>
      <c r="E636" t="str">
        <v>9 oz. ea</v>
      </c>
      <c r="F636" t="str">
        <v>Herd Share Members</v>
      </c>
      <c r="G636" t="str">
        <v>No</v>
      </c>
      <c r="H636" s="1">
        <v>70</v>
      </c>
      <c r="I636" s="1">
        <v>70</v>
      </c>
      <c r="J636" s="1">
        <v>70</v>
      </c>
      <c r="K636" s="1">
        <v>50</v>
      </c>
      <c r="L636" s="2">
        <v>0.4</v>
      </c>
      <c r="M636" s="2">
        <v>0.3999999999999999</v>
      </c>
      <c r="N636" s="2">
        <v>1</v>
      </c>
      <c r="O636" t="str">
        <v>No</v>
      </c>
      <c r="P636" s="1">
        <f>IF(O636="Yes",J636,ROUND(J636*(1+Model!$B$3),2))</f>
        <v>75.6</v>
      </c>
      <c r="Q636" s="2">
        <f>ROUND(P636/(K636*N636)-1,4)</f>
        <v>0.512</v>
      </c>
      <c r="R636" t="str">
        <v/>
      </c>
      <c r="S636" t="str">
        <v>2026-10-01 10:41:27 UTC</v>
      </c>
      <c r="T636" t="str">
        <v>Local Line cache</v>
      </c>
      <c r="U636" t="str">
        <v>Review before publishing</v>
      </c>
    </row>
    <row r="637">
      <c r="A637">
        <v>805667</v>
      </c>
      <c r="B637" t="str">
        <v>Beef Stew Meat</v>
      </c>
      <c r="C637" t="str">
        <v>Deck Family Farm</v>
      </c>
      <c r="D637">
        <v>526720</v>
      </c>
      <c r="E637" t="str">
        <v>1.1 - 1.3 lbs</v>
      </c>
      <c r="F637" t="str">
        <v>Guest Basket</v>
      </c>
      <c r="G637" t="str">
        <v>Yes</v>
      </c>
      <c r="H637" s="1">
        <v>69.9</v>
      </c>
      <c r="I637" s="1">
        <v>19.91</v>
      </c>
      <c r="J637" s="1">
        <v>19.91</v>
      </c>
      <c r="K637" s="1">
        <v>12.01</v>
      </c>
      <c r="L637" s="2">
        <v>0.6574</v>
      </c>
      <c r="M637" s="2">
        <v>0.6577851790174856</v>
      </c>
      <c r="N637" s="2">
        <v>1</v>
      </c>
      <c r="O637" t="str">
        <v>No</v>
      </c>
      <c r="P637" s="1">
        <f>IF(O637="Yes",J637,ROUND(J637*(1+Model!$B$3),2))</f>
        <v>21.5</v>
      </c>
      <c r="Q637" s="2">
        <f>ROUND(P637/(K637*N637)-1,4)</f>
        <v>0.7902</v>
      </c>
      <c r="R637" t="str">
        <v/>
      </c>
      <c r="S637" t="str">
        <v>2026-10-01 10:41:27 UTC</v>
      </c>
      <c r="T637" t="str">
        <v>Local Line cache</v>
      </c>
      <c r="U637" t="str">
        <v>Review before publishing</v>
      </c>
    </row>
    <row r="638">
      <c r="A638">
        <v>806026</v>
      </c>
      <c r="B638" t="str">
        <v>Braided Challah (seeded)</v>
      </c>
      <c r="C638" t="str">
        <v>Reality Kitchen Nonprofit</v>
      </c>
      <c r="D638">
        <v>527088</v>
      </c>
      <c r="E638" t="str">
        <v>each</v>
      </c>
      <c r="F638" t="str">
        <v>Guest Basket</v>
      </c>
      <c r="G638" t="str">
        <v>Yes</v>
      </c>
      <c r="H638" s="1">
        <v>69.44</v>
      </c>
      <c r="I638" s="1">
        <v>9.1</v>
      </c>
      <c r="J638" s="1">
        <v>9.1</v>
      </c>
      <c r="K638" s="1">
        <v>6.5</v>
      </c>
      <c r="L638" s="2">
        <v>0.4</v>
      </c>
      <c r="M638" s="2">
        <v>0.3999999999999999</v>
      </c>
      <c r="N638" s="2">
        <v>1</v>
      </c>
      <c r="O638" t="str">
        <v>No</v>
      </c>
      <c r="P638" s="1">
        <f>IF(O638="Yes",J638,ROUND(J638*(1+Model!$B$3),2))</f>
        <v>9.83</v>
      </c>
      <c r="Q638" s="2">
        <f>ROUND(P638/(K638*N638)-1,4)</f>
        <v>0.5123</v>
      </c>
      <c r="R638" t="str">
        <v/>
      </c>
      <c r="S638" t="str">
        <v>2026-10-01 10:41:27 UTC</v>
      </c>
      <c r="T638" t="str">
        <v>Local Line cache</v>
      </c>
      <c r="U638" t="str">
        <v>Review before publishing</v>
      </c>
    </row>
    <row r="639">
      <c r="A639">
        <v>975957</v>
      </c>
      <c r="B639" t="str">
        <v>Napa Cabbage</v>
      </c>
      <c r="C639" t="str">
        <v>Red Tail Growers</v>
      </c>
      <c r="D639">
        <v>741595</v>
      </c>
      <c r="E639" t="str">
        <v>ea</v>
      </c>
      <c r="F639" t="str">
        <v>Herd Share Members</v>
      </c>
      <c r="G639" t="str">
        <v>No</v>
      </c>
      <c r="H639" s="1">
        <v>69.3</v>
      </c>
      <c r="I639" s="1">
        <v>3.85</v>
      </c>
      <c r="J639" s="1">
        <v>3.85</v>
      </c>
      <c r="K639" s="1">
        <v>2.75</v>
      </c>
      <c r="L639" s="2">
        <v>0.4</v>
      </c>
      <c r="M639" s="2">
        <v>0.40000000000000013</v>
      </c>
      <c r="N639" s="2">
        <v>1</v>
      </c>
      <c r="O639" t="str">
        <v>No</v>
      </c>
      <c r="P639" s="1">
        <f>IF(O639="Yes",J639,ROUND(J639*(1+Model!$B$3),2))</f>
        <v>4.16</v>
      </c>
      <c r="Q639" s="2">
        <f>ROUND(P639/(K639*N639)-1,4)</f>
        <v>0.5127</v>
      </c>
      <c r="R639" t="str">
        <v/>
      </c>
      <c r="S639" t="str">
        <v>2026-10-01 10:41:27 UTC</v>
      </c>
      <c r="T639" t="str">
        <v>Local Line cache</v>
      </c>
      <c r="U639" t="str">
        <v>Review before publishing</v>
      </c>
    </row>
    <row r="640">
      <c r="A640">
        <v>806127</v>
      </c>
      <c r="B640" t="str">
        <v>Radiant Balanced Blend - Medium Roast Coffee Beans</v>
      </c>
      <c r="C640" t="str">
        <v>Radiant Coffee Roasters</v>
      </c>
      <c r="D640">
        <v>527192</v>
      </c>
      <c r="E640" t="str">
        <v>12 oz</v>
      </c>
      <c r="F640" t="str">
        <v>Guest Basket</v>
      </c>
      <c r="G640" t="str">
        <v>Yes</v>
      </c>
      <c r="H640" s="1">
        <v>69</v>
      </c>
      <c r="I640" s="1">
        <v>16.8</v>
      </c>
      <c r="J640" s="1">
        <v>16.8</v>
      </c>
      <c r="K640" s="1">
        <v>12</v>
      </c>
      <c r="L640" s="2">
        <v>0.4</v>
      </c>
      <c r="M640" s="2">
        <v>0.40000000000000013</v>
      </c>
      <c r="N640" s="2">
        <v>1</v>
      </c>
      <c r="O640" t="str">
        <v>No</v>
      </c>
      <c r="P640" s="1">
        <f>IF(O640="Yes",J640,ROUND(J640*(1+Model!$B$3),2))</f>
        <v>18.14</v>
      </c>
      <c r="Q640" s="2">
        <f>ROUND(P640/(K640*N640)-1,4)</f>
        <v>0.5117</v>
      </c>
      <c r="R640" t="str">
        <v/>
      </c>
      <c r="S640" t="str">
        <v>2026-10-01 10:41:27 UTC</v>
      </c>
      <c r="T640" t="str">
        <v>Local Line cache</v>
      </c>
      <c r="U640" t="str">
        <v>Review before publishing</v>
      </c>
    </row>
    <row r="641">
      <c r="A641">
        <v>919070</v>
      </c>
      <c r="B641" t="str">
        <v>Radiant Balanced Blend - Medium Roast Ground Coffee</v>
      </c>
      <c r="C641" t="str">
        <v>Radiant Coffee Roasters</v>
      </c>
      <c r="D641">
        <v>664924</v>
      </c>
      <c r="E641" t="str">
        <v>12 oz</v>
      </c>
      <c r="F641" t="str">
        <v>Guest Basket</v>
      </c>
      <c r="G641" t="str">
        <v>Yes</v>
      </c>
      <c r="H641" s="1">
        <v>69</v>
      </c>
      <c r="I641" s="1">
        <v>16.8</v>
      </c>
      <c r="J641" s="1">
        <v>16.8</v>
      </c>
      <c r="K641" s="1">
        <v>12</v>
      </c>
      <c r="L641" s="2">
        <v>0.4</v>
      </c>
      <c r="M641" s="2">
        <v>0.40000000000000013</v>
      </c>
      <c r="N641" s="2">
        <v>1</v>
      </c>
      <c r="O641" t="str">
        <v>No</v>
      </c>
      <c r="P641" s="1">
        <f>IF(O641="Yes",J641,ROUND(J641*(1+Model!$B$3),2))</f>
        <v>18.14</v>
      </c>
      <c r="Q641" s="2">
        <f>ROUND(P641/(K641*N641)-1,4)</f>
        <v>0.5117</v>
      </c>
      <c r="R641" t="str">
        <v/>
      </c>
      <c r="S641" t="str">
        <v>2026-10-01 10:41:27 UTC</v>
      </c>
      <c r="T641" t="str">
        <v>Local Line cache</v>
      </c>
      <c r="U641" t="str">
        <v>Review before publishing</v>
      </c>
    </row>
    <row r="642">
      <c r="A642">
        <v>813074</v>
      </c>
      <c r="B642" t="str">
        <v>Flank Steak</v>
      </c>
      <c r="C642" t="str">
        <v>Deck Family Farm</v>
      </c>
      <c r="D642">
        <v>535104</v>
      </c>
      <c r="E642" t="str">
        <v>1.10 - 1.40 lbs</v>
      </c>
      <c r="F642" t="str">
        <v>Guest Basket</v>
      </c>
      <c r="G642" t="str">
        <v>No</v>
      </c>
      <c r="H642" s="1">
        <v>68.24</v>
      </c>
      <c r="I642" s="1">
        <v>29.15</v>
      </c>
      <c r="J642" s="1">
        <v>29.15</v>
      </c>
      <c r="K642" s="1">
        <v>17.59</v>
      </c>
      <c r="L642" s="2">
        <v>0.6574</v>
      </c>
      <c r="M642" s="2">
        <v>0.657191586128482</v>
      </c>
      <c r="N642" s="2">
        <v>1</v>
      </c>
      <c r="O642" t="str">
        <v>No</v>
      </c>
      <c r="P642" s="1">
        <f>IF(O642="Yes",J642,ROUND(J642*(1+Model!$B$3),2))</f>
        <v>31.48</v>
      </c>
      <c r="Q642" s="2">
        <f>ROUND(P642/(K642*N642)-1,4)</f>
        <v>0.7897</v>
      </c>
      <c r="R642" t="str">
        <v/>
      </c>
      <c r="S642" t="str">
        <v>2026-10-01 10:41:27 UTC</v>
      </c>
      <c r="T642" t="str">
        <v>Local Line cache</v>
      </c>
      <c r="U642" t="str">
        <v>Review before publishing</v>
      </c>
    </row>
    <row r="643">
      <c r="A643">
        <v>824478</v>
      </c>
      <c r="B643" t="str">
        <v>Russet potatoes (CA)</v>
      </c>
      <c r="C643" t="str">
        <v>Organically Grown Company</v>
      </c>
      <c r="D643">
        <v>548051</v>
      </c>
      <c r="E643" t="str">
        <v>1 lb</v>
      </c>
      <c r="F643" t="str">
        <v>Guest Basket</v>
      </c>
      <c r="G643" t="str">
        <v>No</v>
      </c>
      <c r="H643" s="1">
        <v>67.94999999999999</v>
      </c>
      <c r="I643" s="1">
        <v>1.4</v>
      </c>
      <c r="J643" s="1">
        <v>1.4</v>
      </c>
      <c r="K643" s="1">
        <v>1</v>
      </c>
      <c r="L643" s="2">
        <v>0.4</v>
      </c>
      <c r="M643" s="2">
        <v>0.3999999999999999</v>
      </c>
      <c r="N643" s="2">
        <v>1</v>
      </c>
      <c r="O643" t="str">
        <v>No</v>
      </c>
      <c r="P643" s="1">
        <f>IF(O643="Yes",J643,ROUND(J643*(1+Model!$B$3),2))</f>
        <v>1.51</v>
      </c>
      <c r="Q643" s="2">
        <f>ROUND(P643/(K643*N643)-1,4)</f>
        <v>0.51</v>
      </c>
      <c r="R643" t="str">
        <v/>
      </c>
      <c r="S643" t="str">
        <v>2026-10-01 10:41:27 UTC</v>
      </c>
      <c r="T643" t="str">
        <v>Local Line cache</v>
      </c>
      <c r="U643" t="str">
        <v>Review before publishing</v>
      </c>
    </row>
    <row r="644">
      <c r="A644">
        <v>805957</v>
      </c>
      <c r="B644" t="str">
        <v>Italian (Dino) Kale</v>
      </c>
      <c r="C644" t="str">
        <v>Camas Swale Farm</v>
      </c>
      <c r="D644">
        <v>527017</v>
      </c>
      <c r="E644" t="str">
        <v>bu.</v>
      </c>
      <c r="F644" t="str">
        <v>Guest Basket</v>
      </c>
      <c r="G644" t="str">
        <v>No</v>
      </c>
      <c r="H644" s="1">
        <v>67.92</v>
      </c>
      <c r="I644" s="1">
        <v>2.66</v>
      </c>
      <c r="J644" s="1">
        <v>2.66</v>
      </c>
      <c r="K644" s="1">
        <v>1.9</v>
      </c>
      <c r="L644" s="2">
        <v>0.4</v>
      </c>
      <c r="M644" s="2">
        <v>0.40000000000000013</v>
      </c>
      <c r="N644" s="2">
        <v>1</v>
      </c>
      <c r="O644" t="str">
        <v>No</v>
      </c>
      <c r="P644" s="1">
        <f>IF(O644="Yes",J644,ROUND(J644*(1+Model!$B$3),2))</f>
        <v>2.87</v>
      </c>
      <c r="Q644" s="2">
        <f>ROUND(P644/(K644*N644)-1,4)</f>
        <v>0.5105</v>
      </c>
      <c r="R644" t="str">
        <v/>
      </c>
      <c r="S644" t="str">
        <v>2026-10-01 10:41:27 UTC</v>
      </c>
      <c r="T644" t="str">
        <v>Local Line cache</v>
      </c>
      <c r="U644" t="str">
        <v>Review before publishing</v>
      </c>
    </row>
    <row r="645">
      <c r="A645">
        <v>890302</v>
      </c>
      <c r="B645" t="str">
        <v>Blueberries</v>
      </c>
      <c r="C645" t="str">
        <v>Organically Grown Company</v>
      </c>
      <c r="D645">
        <v>629769</v>
      </c>
      <c r="E645" t="str">
        <v>1 pint</v>
      </c>
      <c r="F645" t="str">
        <v>Guest Basket</v>
      </c>
      <c r="G645" t="str">
        <v>No</v>
      </c>
      <c r="H645" s="1">
        <v>67.27</v>
      </c>
      <c r="I645" s="1">
        <v>5.6</v>
      </c>
      <c r="J645" s="1">
        <v>5.6</v>
      </c>
      <c r="K645" s="1">
        <v>4</v>
      </c>
      <c r="L645" s="2">
        <v>0.4</v>
      </c>
      <c r="M645" s="2">
        <v>0.3999999999999999</v>
      </c>
      <c r="N645" s="2">
        <v>1</v>
      </c>
      <c r="O645" t="str">
        <v>No</v>
      </c>
      <c r="P645" s="1">
        <f>IF(O645="Yes",J645,ROUND(J645*(1+Model!$B$3),2))</f>
        <v>6.05</v>
      </c>
      <c r="Q645" s="2">
        <f>ROUND(P645/(K645*N645)-1,4)</f>
        <v>0.5125</v>
      </c>
      <c r="R645" t="str">
        <v/>
      </c>
      <c r="S645" t="str">
        <v>2026-10-01 10:41:27 UTC</v>
      </c>
      <c r="T645" t="str">
        <v>Local Line cache</v>
      </c>
      <c r="U645" t="str">
        <v>Review before publishing</v>
      </c>
    </row>
    <row r="646">
      <c r="A646">
        <v>806029</v>
      </c>
      <c r="B646" t="str">
        <v>Challah Sandwich Loaf</v>
      </c>
      <c r="C646" t="str">
        <v>Reality Kitchen Nonprofit</v>
      </c>
      <c r="D646">
        <v>527091</v>
      </c>
      <c r="E646" t="str">
        <v>each</v>
      </c>
      <c r="F646" t="str">
        <v>CSA Members</v>
      </c>
      <c r="G646" t="str">
        <v>Yes</v>
      </c>
      <c r="H646" s="1">
        <v>67.2</v>
      </c>
      <c r="I646" s="1">
        <v>9.1</v>
      </c>
      <c r="J646" s="1">
        <v>9.1</v>
      </c>
      <c r="K646" s="1">
        <v>6.5</v>
      </c>
      <c r="L646" s="2">
        <v>0.4</v>
      </c>
      <c r="M646" s="2">
        <v>0.3999999999999999</v>
      </c>
      <c r="N646" s="2">
        <v>1</v>
      </c>
      <c r="O646" t="str">
        <v>No</v>
      </c>
      <c r="P646" s="1">
        <f>IF(O646="Yes",J646,ROUND(J646*(1+Model!$B$3),2))</f>
        <v>9.83</v>
      </c>
      <c r="Q646" s="2">
        <f>ROUND(P646/(K646*N646)-1,4)</f>
        <v>0.5123</v>
      </c>
      <c r="R646" t="str">
        <v/>
      </c>
      <c r="S646" t="str">
        <v>2026-10-01 10:41:27 UTC</v>
      </c>
      <c r="T646" t="str">
        <v>Local Line cache</v>
      </c>
      <c r="U646" t="str">
        <v>Review before publishing</v>
      </c>
    </row>
    <row r="647">
      <c r="A647">
        <v>806096</v>
      </c>
      <c r="B647" t="str">
        <v>Lemon Lavender Popcorn</v>
      </c>
      <c r="C647" t="str">
        <v>Lonesome Whistle</v>
      </c>
      <c r="D647">
        <v>527159</v>
      </c>
      <c r="E647" t="str">
        <v>0.4 lb bag</v>
      </c>
      <c r="F647" t="str">
        <v>Herd Share Members</v>
      </c>
      <c r="G647" t="str">
        <v>Yes</v>
      </c>
      <c r="H647" s="1">
        <v>67.2</v>
      </c>
      <c r="I647" s="1">
        <v>5.6</v>
      </c>
      <c r="J647" s="1">
        <v>5.6</v>
      </c>
      <c r="K647" s="1">
        <v>4</v>
      </c>
      <c r="L647" s="2">
        <v>0.4</v>
      </c>
      <c r="M647" s="2">
        <v>0.3999999999999999</v>
      </c>
      <c r="N647" s="2">
        <v>1</v>
      </c>
      <c r="O647" t="str">
        <v>No</v>
      </c>
      <c r="P647" s="1">
        <f>IF(O647="Yes",J647,ROUND(J647*(1+Model!$B$3),2))</f>
        <v>6.05</v>
      </c>
      <c r="Q647" s="2">
        <f>ROUND(P647/(K647*N647)-1,4)</f>
        <v>0.5125</v>
      </c>
      <c r="R647" t="str">
        <v/>
      </c>
      <c r="S647" t="str">
        <v>2026-10-01 10:41:27 UTC</v>
      </c>
      <c r="T647" t="str">
        <v>Local Line cache</v>
      </c>
      <c r="U647" t="str">
        <v>Review before publishing</v>
      </c>
    </row>
    <row r="648">
      <c r="A648">
        <v>925430</v>
      </c>
      <c r="B648" t="str">
        <v>Radiant Breakfast Blend - Light Roast Coffee Beans</v>
      </c>
      <c r="C648" t="str">
        <v>Radiant Coffee Roasters</v>
      </c>
      <c r="D648">
        <v>672999</v>
      </c>
      <c r="E648" t="str">
        <v>12 oz</v>
      </c>
      <c r="F648" t="str">
        <v>CSA Members</v>
      </c>
      <c r="G648" t="str">
        <v>Yes</v>
      </c>
      <c r="H648" s="1">
        <v>67.2</v>
      </c>
      <c r="I648" s="1">
        <v>16.8</v>
      </c>
      <c r="J648" s="1">
        <v>16.8</v>
      </c>
      <c r="K648" s="1">
        <v>12</v>
      </c>
      <c r="L648" s="2">
        <v>0.4</v>
      </c>
      <c r="M648" s="2">
        <v>0.40000000000000013</v>
      </c>
      <c r="N648" s="2">
        <v>1</v>
      </c>
      <c r="O648" t="str">
        <v>No</v>
      </c>
      <c r="P648" s="1">
        <f>IF(O648="Yes",J648,ROUND(J648*(1+Model!$B$3),2))</f>
        <v>18.14</v>
      </c>
      <c r="Q648" s="2">
        <f>ROUND(P648/(K648*N648)-1,4)</f>
        <v>0.5117</v>
      </c>
      <c r="R648" t="str">
        <v/>
      </c>
      <c r="S648" t="str">
        <v>2026-10-01 10:41:27 UTC</v>
      </c>
      <c r="T648" t="str">
        <v>Local Line cache</v>
      </c>
      <c r="U648" t="str">
        <v>Review before publishing</v>
      </c>
    </row>
    <row r="649">
      <c r="A649">
        <v>805943</v>
      </c>
      <c r="B649" t="str">
        <v>Red Jimmy Nardello Peppers</v>
      </c>
      <c r="C649" t="str">
        <v>Little Wings</v>
      </c>
      <c r="D649">
        <v>527003</v>
      </c>
      <c r="E649" t="str">
        <v>1 lb</v>
      </c>
      <c r="F649" t="str">
        <v>Herd Share Members</v>
      </c>
      <c r="G649" t="str">
        <v>No</v>
      </c>
      <c r="H649" s="1">
        <v>67.19999999999999</v>
      </c>
      <c r="I649" s="1">
        <v>5.6</v>
      </c>
      <c r="J649" s="1">
        <v>5.6</v>
      </c>
      <c r="K649" s="1">
        <v>4</v>
      </c>
      <c r="L649" s="2">
        <v>0.4</v>
      </c>
      <c r="M649" s="2">
        <v>0.3999999999999999</v>
      </c>
      <c r="N649" s="2">
        <v>1</v>
      </c>
      <c r="O649" t="str">
        <v>No</v>
      </c>
      <c r="P649" s="1">
        <f>IF(O649="Yes",J649,ROUND(J649*(1+Model!$B$3),2))</f>
        <v>6.05</v>
      </c>
      <c r="Q649" s="2">
        <f>ROUND(P649/(K649*N649)-1,4)</f>
        <v>0.5125</v>
      </c>
      <c r="R649" t="str">
        <v/>
      </c>
      <c r="S649" t="str">
        <v>2026-10-01 10:41:27 UTC</v>
      </c>
      <c r="T649" t="str">
        <v>Local Line cache</v>
      </c>
      <c r="U649" t="str">
        <v>Review before publishing</v>
      </c>
    </row>
    <row r="650">
      <c r="A650">
        <v>805781</v>
      </c>
      <c r="B650" t="str">
        <v>Red D'Anjou Pears</v>
      </c>
      <c r="C650" t="str">
        <v>Organically Grown Company</v>
      </c>
      <c r="D650">
        <v>526837</v>
      </c>
      <c r="E650" t="str">
        <v>each</v>
      </c>
      <c r="F650" t="str">
        <v>Guest Basket</v>
      </c>
      <c r="G650" t="str">
        <v>No</v>
      </c>
      <c r="H650" s="1">
        <v>66.45</v>
      </c>
      <c r="I650" s="1">
        <v>1.4</v>
      </c>
      <c r="J650" s="1">
        <v>1.4</v>
      </c>
      <c r="K650" s="1">
        <v>1</v>
      </c>
      <c r="L650" s="2">
        <v>0.4</v>
      </c>
      <c r="M650" s="2">
        <v>0.3999999999999999</v>
      </c>
      <c r="N650" s="2">
        <v>1</v>
      </c>
      <c r="O650" t="str">
        <v>No</v>
      </c>
      <c r="P650" s="1">
        <f>IF(O650="Yes",J650,ROUND(J650*(1+Model!$B$3),2))</f>
        <v>1.51</v>
      </c>
      <c r="Q650" s="2">
        <f>ROUND(P650/(K650*N650)-1,4)</f>
        <v>0.51</v>
      </c>
      <c r="R650" t="str">
        <v/>
      </c>
      <c r="S650" t="str">
        <v>2026-10-01 10:41:27 UTC</v>
      </c>
      <c r="T650" t="str">
        <v>Local Line cache</v>
      </c>
      <c r="U650" t="str">
        <v>Review before publishing</v>
      </c>
    </row>
    <row r="651">
      <c r="A651">
        <v>806033</v>
      </c>
      <c r="B651" t="str">
        <v>Sourdough Rye Sandwich Loaf</v>
      </c>
      <c r="C651" t="str">
        <v>Reality Kitchen Nonprofit</v>
      </c>
      <c r="D651">
        <v>527095</v>
      </c>
      <c r="E651" t="str">
        <v>each</v>
      </c>
      <c r="F651" t="str">
        <v>Guest Basket</v>
      </c>
      <c r="G651" t="str">
        <v>Yes</v>
      </c>
      <c r="H651" s="1">
        <v>66.16</v>
      </c>
      <c r="I651" s="1">
        <v>8.75</v>
      </c>
      <c r="J651" s="1">
        <v>8.75</v>
      </c>
      <c r="K651" s="1">
        <v>6.25</v>
      </c>
      <c r="L651" s="2">
        <v>0.4</v>
      </c>
      <c r="M651" s="2">
        <v>0.3999999999999999</v>
      </c>
      <c r="N651" s="2">
        <v>1</v>
      </c>
      <c r="O651" t="str">
        <v>No</v>
      </c>
      <c r="P651" s="1">
        <f>IF(O651="Yes",J651,ROUND(J651*(1+Model!$B$3),2))</f>
        <v>9.45</v>
      </c>
      <c r="Q651" s="2">
        <f>ROUND(P651/(K651*N651)-1,4)</f>
        <v>0.512</v>
      </c>
      <c r="R651" t="str">
        <v/>
      </c>
      <c r="S651" t="str">
        <v>2026-10-01 10:41:27 UTC</v>
      </c>
      <c r="T651" t="str">
        <v>Local Line cache</v>
      </c>
      <c r="U651" t="str">
        <v>Review before publishing</v>
      </c>
    </row>
    <row r="652">
      <c r="A652">
        <v>806033</v>
      </c>
      <c r="B652" t="str">
        <v>Sourdough Rye Sandwich Loaf</v>
      </c>
      <c r="C652" t="str">
        <v>Reality Kitchen Nonprofit</v>
      </c>
      <c r="D652">
        <v>527095</v>
      </c>
      <c r="E652" t="str">
        <v>each</v>
      </c>
      <c r="F652" t="str">
        <v>CSA Members</v>
      </c>
      <c r="G652" t="str">
        <v>Yes</v>
      </c>
      <c r="H652" s="1">
        <v>66.15</v>
      </c>
      <c r="I652" s="1">
        <v>8.75</v>
      </c>
      <c r="J652" s="1">
        <v>8.75</v>
      </c>
      <c r="K652" s="1">
        <v>6.25</v>
      </c>
      <c r="L652" s="2">
        <v>0.4</v>
      </c>
      <c r="M652" s="2">
        <v>0.3999999999999999</v>
      </c>
      <c r="N652" s="2">
        <v>1</v>
      </c>
      <c r="O652" t="str">
        <v>No</v>
      </c>
      <c r="P652" s="1">
        <f>IF(O652="Yes",J652,ROUND(J652*(1+Model!$B$3),2))</f>
        <v>9.45</v>
      </c>
      <c r="Q652" s="2">
        <f>ROUND(P652/(K652*N652)-1,4)</f>
        <v>0.512</v>
      </c>
      <c r="R652" t="str">
        <v/>
      </c>
      <c r="S652" t="str">
        <v>2026-10-01 10:41:27 UTC</v>
      </c>
      <c r="T652" t="str">
        <v>Local Line cache</v>
      </c>
      <c r="U652" t="str">
        <v>Review before publishing</v>
      </c>
    </row>
    <row r="653">
      <c r="A653">
        <v>806110</v>
      </c>
      <c r="B653" t="str">
        <v>Oregon Wild Rice</v>
      </c>
      <c r="C653" t="str">
        <v>Camas Country Mill</v>
      </c>
      <c r="D653">
        <v>527175</v>
      </c>
      <c r="E653" t="str">
        <v>16 oz</v>
      </c>
      <c r="F653" t="str">
        <v>Guest Basket</v>
      </c>
      <c r="G653" t="str">
        <v>No</v>
      </c>
      <c r="H653" s="1">
        <v>66.12</v>
      </c>
      <c r="I653" s="1">
        <v>16.1</v>
      </c>
      <c r="J653" s="1">
        <v>16.1</v>
      </c>
      <c r="K653" s="1">
        <v>11.5</v>
      </c>
      <c r="L653" s="2">
        <v>0.4</v>
      </c>
      <c r="M653" s="2">
        <v>0.40000000000000013</v>
      </c>
      <c r="N653" s="2">
        <v>1</v>
      </c>
      <c r="O653" t="str">
        <v>No</v>
      </c>
      <c r="P653" s="1">
        <f>IF(O653="Yes",J653,ROUND(J653*(1+Model!$B$3),2))</f>
        <v>17.39</v>
      </c>
      <c r="Q653" s="2">
        <f>ROUND(P653/(K653*N653)-1,4)</f>
        <v>0.5122</v>
      </c>
      <c r="R653" t="str">
        <v/>
      </c>
      <c r="S653" t="str">
        <v>2026-10-01 10:41:27 UTC</v>
      </c>
      <c r="T653" t="str">
        <v>Local Line cache</v>
      </c>
      <c r="U653" t="str">
        <v>Review before publishing</v>
      </c>
    </row>
    <row r="654">
      <c r="A654">
        <v>816241</v>
      </c>
      <c r="B654" t="str">
        <v>Pork Spare Ribs</v>
      </c>
      <c r="C654" t="str">
        <v>Deck Family Farm</v>
      </c>
      <c r="D654">
        <v>538685</v>
      </c>
      <c r="E654" t="str">
        <v>2.00 - 3.00 lbs</v>
      </c>
      <c r="F654" t="str">
        <v>CSA Members</v>
      </c>
      <c r="G654" t="str">
        <v>Yes</v>
      </c>
      <c r="H654" s="1">
        <v>65.04</v>
      </c>
      <c r="I654" s="1">
        <v>32.52</v>
      </c>
      <c r="J654" s="1">
        <v>32.52</v>
      </c>
      <c r="K654" s="1">
        <v>19.62</v>
      </c>
      <c r="L654" s="2">
        <v>0.6574</v>
      </c>
      <c r="M654" s="2">
        <v>0.6574923547400613</v>
      </c>
      <c r="N654" s="2">
        <v>1</v>
      </c>
      <c r="O654" t="str">
        <v>No</v>
      </c>
      <c r="P654" s="1">
        <f>IF(O654="Yes",J654,ROUND(J654*(1+Model!$B$3),2))</f>
        <v>35.12</v>
      </c>
      <c r="Q654" s="2">
        <f>ROUND(P654/(K654*N654)-1,4)</f>
        <v>0.79</v>
      </c>
      <c r="R654" t="str">
        <v/>
      </c>
      <c r="S654" t="str">
        <v>2026-10-01 10:41:27 UTC</v>
      </c>
      <c r="T654" t="str">
        <v>Local Line cache</v>
      </c>
      <c r="U654" t="str">
        <v>Review before publishing</v>
      </c>
    </row>
    <row r="655">
      <c r="A655">
        <v>899379</v>
      </c>
      <c r="B655" t="str">
        <v>Honey Crisp Apple (WA)</v>
      </c>
      <c r="C655" t="str">
        <v>Organically Grown Company</v>
      </c>
      <c r="D655">
        <v>641205</v>
      </c>
      <c r="E655" t="str">
        <v>ea</v>
      </c>
      <c r="F655" t="str">
        <v>Guest Basket</v>
      </c>
      <c r="G655" t="str">
        <v>No</v>
      </c>
      <c r="H655" s="1">
        <v>64.67</v>
      </c>
      <c r="I655" s="1">
        <v>2.45</v>
      </c>
      <c r="J655" s="1">
        <v>2.45</v>
      </c>
      <c r="K655" s="1">
        <v>1.75</v>
      </c>
      <c r="L655" s="2">
        <v>0.4</v>
      </c>
      <c r="M655" s="2">
        <v>0.40000000000000013</v>
      </c>
      <c r="N655" s="2">
        <v>1</v>
      </c>
      <c r="O655" t="str">
        <v>No</v>
      </c>
      <c r="P655" s="1">
        <f>IF(O655="Yes",J655,ROUND(J655*(1+Model!$B$3),2))</f>
        <v>2.65</v>
      </c>
      <c r="Q655" s="2">
        <f>ROUND(P655/(K655*N655)-1,4)</f>
        <v>0.5143</v>
      </c>
      <c r="R655" t="str">
        <v/>
      </c>
      <c r="S655" t="str">
        <v>2026-10-01 10:41:27 UTC</v>
      </c>
      <c r="T655" t="str">
        <v>Local Line cache</v>
      </c>
      <c r="U655" t="str">
        <v>Review before publishing</v>
      </c>
    </row>
    <row r="656">
      <c r="A656">
        <v>921373</v>
      </c>
      <c r="B656" t="str">
        <v>Pastrami, Ends &amp; Pieces</v>
      </c>
      <c r="C656" t="str">
        <v>Deck Family Farm</v>
      </c>
      <c r="D656">
        <v>667826</v>
      </c>
      <c r="E656" t="str">
        <v>8 oz</v>
      </c>
      <c r="F656" t="str">
        <v>Herd Share Members</v>
      </c>
      <c r="G656" t="str">
        <v>No</v>
      </c>
      <c r="H656" s="1">
        <v>64.65</v>
      </c>
      <c r="I656" s="1">
        <v>12.93</v>
      </c>
      <c r="J656" s="1">
        <v>12.93</v>
      </c>
      <c r="K656" s="1">
        <v>7.8</v>
      </c>
      <c r="L656" s="2">
        <v>0.6574</v>
      </c>
      <c r="M656" s="2">
        <v>0.6576923076923078</v>
      </c>
      <c r="N656" s="2">
        <v>1</v>
      </c>
      <c r="O656" t="str">
        <v>No</v>
      </c>
      <c r="P656" s="1">
        <f>IF(O656="Yes",J656,ROUND(J656*(1+Model!$B$3),2))</f>
        <v>13.96</v>
      </c>
      <c r="Q656" s="2">
        <f>ROUND(P656/(K656*N656)-1,4)</f>
        <v>0.7897</v>
      </c>
      <c r="R656" t="str">
        <v/>
      </c>
      <c r="S656" t="str">
        <v>2026-10-01 10:41:27 UTC</v>
      </c>
      <c r="T656" t="str">
        <v>Local Line cache</v>
      </c>
      <c r="U656" t="str">
        <v>Review before publishing</v>
      </c>
    </row>
    <row r="657">
      <c r="A657">
        <v>805710</v>
      </c>
      <c r="B657" t="str">
        <v>Lamb Shank, Whole</v>
      </c>
      <c r="C657" t="str">
        <v>Deck Family Farm</v>
      </c>
      <c r="D657">
        <v>526763</v>
      </c>
      <c r="E657" t="str">
        <v>2.00 - 2.50 lbs</v>
      </c>
      <c r="F657" t="str">
        <v>CSA Members</v>
      </c>
      <c r="G657" t="str">
        <v>No</v>
      </c>
      <c r="H657" s="1">
        <v>64.58</v>
      </c>
      <c r="I657" s="1">
        <v>24.21</v>
      </c>
      <c r="J657" s="1">
        <v>24.21</v>
      </c>
      <c r="K657" s="1">
        <v>14.61</v>
      </c>
      <c r="L657" s="2">
        <v>0.6574</v>
      </c>
      <c r="M657" s="2">
        <v>0.6570841889117045</v>
      </c>
      <c r="N657" s="2">
        <v>1</v>
      </c>
      <c r="O657" t="str">
        <v>No</v>
      </c>
      <c r="P657" s="1">
        <f>IF(O657="Yes",J657,ROUND(J657*(1+Model!$B$3),2))</f>
        <v>26.15</v>
      </c>
      <c r="Q657" s="2">
        <f>ROUND(P657/(K657*N657)-1,4)</f>
        <v>0.7899</v>
      </c>
      <c r="R657" t="str">
        <v/>
      </c>
      <c r="S657" t="str">
        <v>2026-10-01 10:41:27 UTC</v>
      </c>
      <c r="T657" t="str">
        <v>Local Line cache</v>
      </c>
      <c r="U657" t="str">
        <v>Review before publishing</v>
      </c>
    </row>
    <row r="658">
      <c r="A658">
        <v>805720</v>
      </c>
      <c r="B658" t="str">
        <v>Peppered Knife Cut Beef Jerky</v>
      </c>
      <c r="C658" t="str">
        <v>Deck Family Farm</v>
      </c>
      <c r="D658">
        <v>526773</v>
      </c>
      <c r="E658" t="str">
        <v>3 oz</v>
      </c>
      <c r="F658" t="str">
        <v>Guest Basket</v>
      </c>
      <c r="G658" t="str">
        <v>Yes</v>
      </c>
      <c r="H658" s="1">
        <v>64.56</v>
      </c>
      <c r="I658" s="1">
        <v>16.14</v>
      </c>
      <c r="J658" s="1">
        <v>16.14</v>
      </c>
      <c r="K658" s="1">
        <v>9.74</v>
      </c>
      <c r="L658" s="2">
        <v>0.6574</v>
      </c>
      <c r="M658" s="2">
        <v>0.6570841889117043</v>
      </c>
      <c r="N658" s="2">
        <v>1</v>
      </c>
      <c r="O658" t="str">
        <v>No</v>
      </c>
      <c r="P658" s="1">
        <f>IF(O658="Yes",J658,ROUND(J658*(1+Model!$B$3),2))</f>
        <v>17.43</v>
      </c>
      <c r="Q658" s="2">
        <f>ROUND(P658/(K658*N658)-1,4)</f>
        <v>0.7895</v>
      </c>
      <c r="R658" t="str">
        <v/>
      </c>
      <c r="S658" t="str">
        <v>2026-10-01 10:41:27 UTC</v>
      </c>
      <c r="T658" t="str">
        <v>Local Line cache</v>
      </c>
      <c r="U658" t="str">
        <v>Review before publishing</v>
      </c>
    </row>
    <row r="659">
      <c r="A659">
        <v>1121876</v>
      </c>
      <c r="B659" t="str">
        <v>Bok choi raab-</v>
      </c>
      <c r="C659" t="str">
        <v>Camas Swale Farm</v>
      </c>
      <c r="D659">
        <v>950198</v>
      </c>
      <c r="E659" t="str">
        <v>bu</v>
      </c>
      <c r="F659" t="str">
        <v>Herd Share Members</v>
      </c>
      <c r="G659" t="str">
        <v>No</v>
      </c>
      <c r="H659" s="1">
        <v>64.4</v>
      </c>
      <c r="I659" s="1">
        <v>2.8</v>
      </c>
      <c r="J659" s="1">
        <v>2.8</v>
      </c>
      <c r="K659" s="1">
        <v>2</v>
      </c>
      <c r="L659" s="2">
        <v>0.4</v>
      </c>
      <c r="M659" s="2">
        <v>0.3999999999999999</v>
      </c>
      <c r="N659" s="2">
        <v>1</v>
      </c>
      <c r="O659" t="str">
        <v>No</v>
      </c>
      <c r="P659" s="1">
        <f>IF(O659="Yes",J659,ROUND(J659*(1+Model!$B$3),2))</f>
        <v>3.02</v>
      </c>
      <c r="Q659" s="2">
        <f>ROUND(P659/(K659*N659)-1,4)</f>
        <v>0.51</v>
      </c>
      <c r="R659" t="str">
        <v/>
      </c>
      <c r="S659" t="str">
        <v>2026-10-01 10:41:27 UTC</v>
      </c>
      <c r="T659" t="str">
        <v>Local Line cache</v>
      </c>
      <c r="U659" t="str">
        <v>Review before publishing</v>
      </c>
    </row>
    <row r="660">
      <c r="A660">
        <v>806164</v>
      </c>
      <c r="B660" t="str">
        <v>Gluten Free Apple Pie</v>
      </c>
      <c r="C660" t="str">
        <v>Elegant Elephant Baking Co.</v>
      </c>
      <c r="D660">
        <v>527233</v>
      </c>
      <c r="E660" t="str">
        <v>6"</v>
      </c>
      <c r="F660" t="str">
        <v>Guest Basket</v>
      </c>
      <c r="G660" t="str">
        <v>Yes</v>
      </c>
      <c r="H660" s="1">
        <v>64.12</v>
      </c>
      <c r="I660" s="1">
        <v>10.5</v>
      </c>
      <c r="J660" s="1">
        <v>10.5</v>
      </c>
      <c r="K660" s="1">
        <v>7.5</v>
      </c>
      <c r="L660" s="2">
        <v>0.4</v>
      </c>
      <c r="M660" s="2">
        <v>0.3999999999999999</v>
      </c>
      <c r="N660" s="2">
        <v>1</v>
      </c>
      <c r="O660" t="str">
        <v>No</v>
      </c>
      <c r="P660" s="1">
        <f>IF(O660="Yes",J660,ROUND(J660*(1+Model!$B$3),2))</f>
        <v>11.34</v>
      </c>
      <c r="Q660" s="2">
        <f>ROUND(P660/(K660*N660)-1,4)</f>
        <v>0.512</v>
      </c>
      <c r="R660" t="str">
        <v/>
      </c>
      <c r="S660" t="str">
        <v>2026-10-01 10:41:27 UTC</v>
      </c>
      <c r="T660" t="str">
        <v>Local Line cache</v>
      </c>
      <c r="U660" t="str">
        <v>Review before publishing</v>
      </c>
    </row>
    <row r="661">
      <c r="A661">
        <v>1133120</v>
      </c>
      <c r="B661" t="str">
        <v>Baby Sweet Onion</v>
      </c>
      <c r="C661" t="str">
        <v>Camas Swale Farm</v>
      </c>
      <c r="D661">
        <v>968059</v>
      </c>
      <c r="E661" t="str">
        <v>bunch</v>
      </c>
      <c r="F661" t="str">
        <v>Herd Share Members</v>
      </c>
      <c r="G661" t="str">
        <v>No</v>
      </c>
      <c r="H661" s="1">
        <v>63</v>
      </c>
      <c r="I661" s="1">
        <v>3.5</v>
      </c>
      <c r="J661" s="1">
        <v>3.5</v>
      </c>
      <c r="K661" s="1">
        <v>2.5</v>
      </c>
      <c r="L661" s="2">
        <v>0.4</v>
      </c>
      <c r="M661" s="2">
        <v>0.3999999999999999</v>
      </c>
      <c r="N661" s="2">
        <v>1</v>
      </c>
      <c r="O661" t="str">
        <v>No</v>
      </c>
      <c r="P661" s="1">
        <f>IF(O661="Yes",J661,ROUND(J661*(1+Model!$B$3),2))</f>
        <v>3.78</v>
      </c>
      <c r="Q661" s="2">
        <f>ROUND(P661/(K661*N661)-1,4)</f>
        <v>0.512</v>
      </c>
      <c r="R661" t="str">
        <v/>
      </c>
      <c r="S661" t="str">
        <v>2026-10-01 10:41:27 UTC</v>
      </c>
      <c r="T661" t="str">
        <v>Local Line cache</v>
      </c>
      <c r="U661" t="str">
        <v>Review before publishing</v>
      </c>
    </row>
    <row r="662">
      <c r="A662">
        <v>940994</v>
      </c>
      <c r="B662" t="str">
        <v>Raw Walnuts, 1/2 lb</v>
      </c>
      <c r="C662" t="str">
        <v>Deck Family Farm</v>
      </c>
      <c r="D662">
        <v>694990</v>
      </c>
      <c r="E662" t="str">
        <v>1/2 lb</v>
      </c>
      <c r="F662" t="str">
        <v>Guest Basket</v>
      </c>
      <c r="G662" t="str">
        <v>No</v>
      </c>
      <c r="H662" s="1">
        <v>62.800000000000004</v>
      </c>
      <c r="I662" s="1">
        <v>12.56</v>
      </c>
      <c r="J662" s="1">
        <v>12.56</v>
      </c>
      <c r="K662" s="1">
        <v>7.58</v>
      </c>
      <c r="L662" s="2">
        <v>0.6574</v>
      </c>
      <c r="M662" s="2">
        <v>0.6569920844327177</v>
      </c>
      <c r="N662" s="2">
        <v>1</v>
      </c>
      <c r="O662" t="str">
        <v>No</v>
      </c>
      <c r="P662" s="1">
        <f>IF(O662="Yes",J662,ROUND(J662*(1+Model!$B$3),2))</f>
        <v>13.56</v>
      </c>
      <c r="Q662" s="2">
        <f>ROUND(P662/(K662*N662)-1,4)</f>
        <v>0.7889</v>
      </c>
      <c r="R662" t="str">
        <v/>
      </c>
      <c r="S662" t="str">
        <v>2026-10-01 10:41:27 UTC</v>
      </c>
      <c r="T662" t="str">
        <v>Local Line cache</v>
      </c>
      <c r="U662" t="str">
        <v>Review before publishing</v>
      </c>
    </row>
    <row r="663">
      <c r="A663">
        <v>973113</v>
      </c>
      <c r="B663" t="str">
        <v>Sugar Snap Peas</v>
      </c>
      <c r="C663" t="str">
        <v>Camas Swale Farm</v>
      </c>
      <c r="D663">
        <v>737953</v>
      </c>
      <c r="E663" t="str">
        <v>1/2 lb</v>
      </c>
      <c r="F663" t="str">
        <v>Guest Basket</v>
      </c>
      <c r="G663" t="str">
        <v>No</v>
      </c>
      <c r="H663" s="1">
        <v>61.95</v>
      </c>
      <c r="I663" s="1">
        <v>4.13</v>
      </c>
      <c r="J663" s="1">
        <v>4.13</v>
      </c>
      <c r="K663" s="1">
        <v>2.95</v>
      </c>
      <c r="L663" s="2">
        <v>0.4</v>
      </c>
      <c r="M663" s="2">
        <v>0.3999999999999999</v>
      </c>
      <c r="N663" s="2">
        <v>1</v>
      </c>
      <c r="O663" t="str">
        <v>No</v>
      </c>
      <c r="P663" s="1">
        <f>IF(O663="Yes",J663,ROUND(J663*(1+Model!$B$3),2))</f>
        <v>4.46</v>
      </c>
      <c r="Q663" s="2">
        <f>ROUND(P663/(K663*N663)-1,4)</f>
        <v>0.5119</v>
      </c>
      <c r="R663" t="str">
        <v/>
      </c>
      <c r="S663" t="str">
        <v>2026-10-01 10:41:27 UTC</v>
      </c>
      <c r="T663" t="str">
        <v>Local Line cache</v>
      </c>
      <c r="U663" t="str">
        <v>Review before publishing</v>
      </c>
    </row>
    <row r="664">
      <c r="A664">
        <v>806097</v>
      </c>
      <c r="B664" t="str">
        <v>Nutritional Yeast Popcorn</v>
      </c>
      <c r="C664" t="str">
        <v>Lonesome Whistle</v>
      </c>
      <c r="D664">
        <v>527161</v>
      </c>
      <c r="E664" t="str">
        <v>0.4 lb bag</v>
      </c>
      <c r="F664" t="str">
        <v>CSA Members</v>
      </c>
      <c r="G664" t="str">
        <v>No</v>
      </c>
      <c r="H664" s="1">
        <v>61.6</v>
      </c>
      <c r="I664" s="1">
        <v>5.6</v>
      </c>
      <c r="J664" s="1">
        <v>5.6</v>
      </c>
      <c r="K664" s="1">
        <v>4</v>
      </c>
      <c r="L664" s="2">
        <v>0.4</v>
      </c>
      <c r="M664" s="2">
        <v>0.3999999999999999</v>
      </c>
      <c r="N664" s="2">
        <v>1</v>
      </c>
      <c r="O664" t="str">
        <v>No</v>
      </c>
      <c r="P664" s="1">
        <f>IF(O664="Yes",J664,ROUND(J664*(1+Model!$B$3),2))</f>
        <v>6.05</v>
      </c>
      <c r="Q664" s="2">
        <f>ROUND(P664/(K664*N664)-1,4)</f>
        <v>0.5125</v>
      </c>
      <c r="R664" t="str">
        <v/>
      </c>
      <c r="S664" t="str">
        <v>2026-10-01 10:41:27 UTC</v>
      </c>
      <c r="T664" t="str">
        <v>Local Line cache</v>
      </c>
      <c r="U664" t="str">
        <v>Review before publishing</v>
      </c>
    </row>
    <row r="665">
      <c r="A665">
        <v>972408</v>
      </c>
      <c r="B665" t="str">
        <v>Salanova Lettuce Mix</v>
      </c>
      <c r="C665" t="str">
        <v>Camas Swale Farm</v>
      </c>
      <c r="D665">
        <v>736582</v>
      </c>
      <c r="E665" t="str">
        <v>1/2 lb bag</v>
      </c>
      <c r="F665" t="str">
        <v>Guest Basket</v>
      </c>
      <c r="G665" t="str">
        <v>No</v>
      </c>
      <c r="H665" s="1">
        <v>61.599999999999994</v>
      </c>
      <c r="I665" s="1">
        <v>5.6</v>
      </c>
      <c r="J665" s="1">
        <v>5.6</v>
      </c>
      <c r="K665" s="1">
        <v>4</v>
      </c>
      <c r="L665" s="2">
        <v>0.4</v>
      </c>
      <c r="M665" s="2">
        <v>0.3999999999999999</v>
      </c>
      <c r="N665" s="2">
        <v>1</v>
      </c>
      <c r="O665" t="str">
        <v>No</v>
      </c>
      <c r="P665" s="1">
        <f>IF(O665="Yes",J665,ROUND(J665*(1+Model!$B$3),2))</f>
        <v>6.05</v>
      </c>
      <c r="Q665" s="2">
        <f>ROUND(P665/(K665*N665)-1,4)</f>
        <v>0.5125</v>
      </c>
      <c r="R665" t="str">
        <v/>
      </c>
      <c r="S665" t="str">
        <v>2026-10-01 10:41:27 UTC</v>
      </c>
      <c r="T665" t="str">
        <v>Local Line cache</v>
      </c>
      <c r="U665" t="str">
        <v>Review before publishing</v>
      </c>
    </row>
    <row r="666">
      <c r="A666">
        <v>1011872</v>
      </c>
      <c r="B666" t="str">
        <v>Swedish Sausage Potato Dumplings</v>
      </c>
      <c r="C666" t="str">
        <v>Deck Family Farm's Hyland Artisinal Meats</v>
      </c>
      <c r="D666">
        <v>795004</v>
      </c>
      <c r="E666" t="str">
        <v>13oz/ 10 Dumplings/Pack</v>
      </c>
      <c r="F666" t="str">
        <v>Guest Basket</v>
      </c>
      <c r="G666" t="str">
        <v>No</v>
      </c>
      <c r="H666" s="1">
        <v>59.91</v>
      </c>
      <c r="I666" s="1">
        <v>17.93</v>
      </c>
      <c r="J666" s="1">
        <v>17.93</v>
      </c>
      <c r="K666" s="1">
        <v>10.82</v>
      </c>
      <c r="L666" s="2">
        <v>0.6574</v>
      </c>
      <c r="M666" s="2">
        <v>0.6571164510166358</v>
      </c>
      <c r="N666" s="2">
        <v>1</v>
      </c>
      <c r="O666" t="str">
        <v>No</v>
      </c>
      <c r="P666" s="1">
        <f>IF(O666="Yes",J666,ROUND(J666*(1+Model!$B$3),2))</f>
        <v>19.36</v>
      </c>
      <c r="Q666" s="2">
        <f>ROUND(P666/(K666*N666)-1,4)</f>
        <v>0.7893</v>
      </c>
      <c r="R666" t="str">
        <v/>
      </c>
      <c r="S666" t="str">
        <v>2026-10-01 10:41:27 UTC</v>
      </c>
      <c r="T666" t="str">
        <v>Local Line cache</v>
      </c>
      <c r="U666" t="str">
        <v>Review before publishing</v>
      </c>
    </row>
    <row r="667">
      <c r="A667">
        <v>897403</v>
      </c>
      <c r="B667" t="str">
        <v>Raspberry Swirl - 2009 Tall Bearded Iris - Stunning Award Winner (Rhizome)</v>
      </c>
      <c r="C667" t="str">
        <v>RL Plants &amp; Home Goods</v>
      </c>
      <c r="D667">
        <v>638660</v>
      </c>
      <c r="E667" t="str">
        <v>ea</v>
      </c>
      <c r="F667" t="str">
        <v>Herd Share Members</v>
      </c>
      <c r="G667" t="str">
        <v>No</v>
      </c>
      <c r="H667" s="1">
        <v>59.5</v>
      </c>
      <c r="I667" s="1">
        <v>9.8</v>
      </c>
      <c r="J667" s="1">
        <v>9.8</v>
      </c>
      <c r="K667" s="1">
        <v>7</v>
      </c>
      <c r="L667" s="2">
        <v>0.4</v>
      </c>
      <c r="M667" s="2">
        <v>0.40000000000000013</v>
      </c>
      <c r="N667" s="2">
        <v>1</v>
      </c>
      <c r="O667" t="str">
        <v>No</v>
      </c>
      <c r="P667" s="1">
        <f>IF(O667="Yes",J667,ROUND(J667*(1+Model!$B$3),2))</f>
        <v>10.58</v>
      </c>
      <c r="Q667" s="2">
        <f>ROUND(P667/(K667*N667)-1,4)</f>
        <v>0.5114</v>
      </c>
      <c r="R667" t="str">
        <v/>
      </c>
      <c r="S667" t="str">
        <v>2026-10-01 10:41:27 UTC</v>
      </c>
      <c r="T667" t="str">
        <v>Local Line cache</v>
      </c>
      <c r="U667" t="str">
        <v>Review before publishing</v>
      </c>
    </row>
    <row r="668">
      <c r="A668">
        <v>805848</v>
      </c>
      <c r="B668" t="str">
        <v>Green Curly Kale</v>
      </c>
      <c r="C668" t="str">
        <v>Little Wings</v>
      </c>
      <c r="D668">
        <v>526906</v>
      </c>
      <c r="E668" t="str">
        <v>each</v>
      </c>
      <c r="F668" t="str">
        <v>Guest Basket</v>
      </c>
      <c r="G668" t="str">
        <v>Yes</v>
      </c>
      <c r="H668" s="1">
        <v>59.36</v>
      </c>
      <c r="I668" s="1">
        <v>2.8</v>
      </c>
      <c r="J668" s="1">
        <v>2.8</v>
      </c>
      <c r="K668" s="1">
        <v>2</v>
      </c>
      <c r="L668" s="2">
        <v>0.4</v>
      </c>
      <c r="M668" s="2">
        <v>0.3999999999999999</v>
      </c>
      <c r="N668" s="2">
        <v>1</v>
      </c>
      <c r="O668" t="str">
        <v>No</v>
      </c>
      <c r="P668" s="1">
        <f>IF(O668="Yes",J668,ROUND(J668*(1+Model!$B$3),2))</f>
        <v>3.02</v>
      </c>
      <c r="Q668" s="2">
        <f>ROUND(P668/(K668*N668)-1,4)</f>
        <v>0.51</v>
      </c>
      <c r="R668" t="str">
        <v/>
      </c>
      <c r="S668" t="str">
        <v>2026-10-01 10:41:27 UTC</v>
      </c>
      <c r="T668" t="str">
        <v>Local Line cache</v>
      </c>
      <c r="U668" t="str">
        <v>Review before publishing</v>
      </c>
    </row>
    <row r="669">
      <c r="A669">
        <v>806148</v>
      </c>
      <c r="B669" t="str">
        <v>Basil Tomato Sauce</v>
      </c>
      <c r="C669" t="str">
        <v>Sweet Creek</v>
      </c>
      <c r="D669">
        <v>527213</v>
      </c>
      <c r="E669" t="str">
        <v>16 oz</v>
      </c>
      <c r="F669" t="str">
        <v>Guest Basket</v>
      </c>
      <c r="G669" t="str">
        <v>No</v>
      </c>
      <c r="H669" s="1">
        <v>59.04</v>
      </c>
      <c r="I669" s="1">
        <v>7.38</v>
      </c>
      <c r="J669" s="1">
        <v>7.38</v>
      </c>
      <c r="K669" s="1">
        <v>5.27</v>
      </c>
      <c r="L669" s="2">
        <v>0.4</v>
      </c>
      <c r="M669" s="2">
        <v>0.40037950664136623</v>
      </c>
      <c r="N669" s="2">
        <v>1</v>
      </c>
      <c r="O669" t="str">
        <v>No</v>
      </c>
      <c r="P669" s="1">
        <f>IF(O669="Yes",J669,ROUND(J669*(1+Model!$B$3),2))</f>
        <v>7.97</v>
      </c>
      <c r="Q669" s="2">
        <f>ROUND(P669/(K669*N669)-1,4)</f>
        <v>0.5123</v>
      </c>
      <c r="R669" t="str">
        <v/>
      </c>
      <c r="S669" t="str">
        <v>2026-10-01 10:41:27 UTC</v>
      </c>
      <c r="T669" t="str">
        <v>Local Line cache</v>
      </c>
      <c r="U669" t="str">
        <v>Review before publishing</v>
      </c>
    </row>
    <row r="670">
      <c r="A670">
        <v>806044</v>
      </c>
      <c r="B670" t="str">
        <v>Gluten Free Croutons</v>
      </c>
      <c r="C670" t="str">
        <v>Elegant Elephant Baking Co.</v>
      </c>
      <c r="D670">
        <v>527108</v>
      </c>
      <c r="E670" t="str">
        <v>each</v>
      </c>
      <c r="F670" t="str">
        <v>Herd Share Members</v>
      </c>
      <c r="G670" t="str">
        <v>Yes</v>
      </c>
      <c r="H670" s="1">
        <v>58.800000000000004</v>
      </c>
      <c r="I670" s="1">
        <v>7.35</v>
      </c>
      <c r="J670" s="1">
        <v>7.35</v>
      </c>
      <c r="K670" s="1">
        <v>5.25</v>
      </c>
      <c r="L670" s="2">
        <v>0.4</v>
      </c>
      <c r="M670" s="2">
        <v>0.3999999999999999</v>
      </c>
      <c r="N670" s="2">
        <v>1</v>
      </c>
      <c r="O670" t="str">
        <v>No</v>
      </c>
      <c r="P670" s="1">
        <f>IF(O670="Yes",J670,ROUND(J670*(1+Model!$B$3),2))</f>
        <v>7.94</v>
      </c>
      <c r="Q670" s="2">
        <f>ROUND(P670/(K670*N670)-1,4)</f>
        <v>0.5124</v>
      </c>
      <c r="R670" t="str">
        <v/>
      </c>
      <c r="S670" t="str">
        <v>2026-10-01 10:41:27 UTC</v>
      </c>
      <c r="T670" t="str">
        <v>Local Line cache</v>
      </c>
      <c r="U670" t="str">
        <v>Review before publishing</v>
      </c>
    </row>
    <row r="671">
      <c r="A671">
        <v>805730</v>
      </c>
      <c r="B671" t="str">
        <v>The Daily Jar Tote/Jar Bag: Organic Waxed Canvas-WFTO Certified</v>
      </c>
      <c r="C671" t="str">
        <v>Jar Joy Goods</v>
      </c>
      <c r="D671">
        <v>526785</v>
      </c>
      <c r="E671" t="str">
        <v>each</v>
      </c>
      <c r="F671" t="str">
        <v>Herd Share Members</v>
      </c>
      <c r="G671" t="str">
        <v>Yes</v>
      </c>
      <c r="H671" s="1">
        <v>58.73</v>
      </c>
      <c r="I671" s="1">
        <v>58.73</v>
      </c>
      <c r="J671" s="1">
        <v>58.73</v>
      </c>
      <c r="K671" s="1">
        <v>41.95</v>
      </c>
      <c r="L671" s="2">
        <v>0.4</v>
      </c>
      <c r="M671" s="2">
        <v>0.3999999999999999</v>
      </c>
      <c r="N671" s="2">
        <v>1</v>
      </c>
      <c r="O671" t="str">
        <v>No</v>
      </c>
      <c r="P671" s="1">
        <f>IF(O671="Yes",J671,ROUND(J671*(1+Model!$B$3),2))</f>
        <v>63.43</v>
      </c>
      <c r="Q671" s="2">
        <f>ROUND(P671/(K671*N671)-1,4)</f>
        <v>0.512</v>
      </c>
      <c r="R671" t="str">
        <v/>
      </c>
      <c r="S671" t="str">
        <v>2026-10-01 10:41:27 UTC</v>
      </c>
      <c r="T671" t="str">
        <v>Local Line cache</v>
      </c>
      <c r="U671" t="str">
        <v>Review before publishing</v>
      </c>
    </row>
    <row r="672">
      <c r="A672">
        <v>806067</v>
      </c>
      <c r="B672" t="str">
        <v>Camas Pizza Blend</v>
      </c>
      <c r="C672" t="str">
        <v>Camas Country Mill</v>
      </c>
      <c r="D672">
        <v>527131</v>
      </c>
      <c r="E672" t="str">
        <v>4 lbs</v>
      </c>
      <c r="F672" t="str">
        <v>CSA Members</v>
      </c>
      <c r="G672" t="str">
        <v>Yes</v>
      </c>
      <c r="H672" s="1">
        <v>58.589999999999996</v>
      </c>
      <c r="I672" s="1">
        <v>15.33</v>
      </c>
      <c r="J672" s="1">
        <v>15.33</v>
      </c>
      <c r="K672" s="1">
        <v>10.95</v>
      </c>
      <c r="L672" s="2">
        <v>0.4</v>
      </c>
      <c r="M672" s="2">
        <v>0.40000000000000013</v>
      </c>
      <c r="N672" s="2">
        <v>1</v>
      </c>
      <c r="O672" t="str">
        <v>No</v>
      </c>
      <c r="P672" s="1">
        <f>IF(O672="Yes",J672,ROUND(J672*(1+Model!$B$3),2))</f>
        <v>16.56</v>
      </c>
      <c r="Q672" s="2">
        <f>ROUND(P672/(K672*N672)-1,4)</f>
        <v>0.5123</v>
      </c>
      <c r="R672" t="str">
        <v/>
      </c>
      <c r="S672" t="str">
        <v>2026-10-01 10:41:27 UTC</v>
      </c>
      <c r="T672" t="str">
        <v>Local Line cache</v>
      </c>
      <c r="U672" t="str">
        <v>Review before publishing</v>
      </c>
    </row>
    <row r="673">
      <c r="A673">
        <v>805893</v>
      </c>
      <c r="B673" t="str">
        <v>Fava Beans</v>
      </c>
      <c r="C673" t="str">
        <v>Little Wings</v>
      </c>
      <c r="D673">
        <v>526952</v>
      </c>
      <c r="E673" t="str">
        <v>1 lb</v>
      </c>
      <c r="F673" t="str">
        <v>Herd Share Members</v>
      </c>
      <c r="G673" t="str">
        <v>No</v>
      </c>
      <c r="H673" s="1">
        <v>58.52</v>
      </c>
      <c r="I673" s="1">
        <v>3.08</v>
      </c>
      <c r="J673" s="1">
        <v>3.08</v>
      </c>
      <c r="K673" s="1">
        <v>2.2</v>
      </c>
      <c r="L673" s="2">
        <v>0.4</v>
      </c>
      <c r="M673" s="2">
        <v>0.3999999999999999</v>
      </c>
      <c r="N673" s="2">
        <v>1</v>
      </c>
      <c r="O673" t="str">
        <v>No</v>
      </c>
      <c r="P673" s="1">
        <f>IF(O673="Yes",J673,ROUND(J673*(1+Model!$B$3),2))</f>
        <v>3.33</v>
      </c>
      <c r="Q673" s="2">
        <f>ROUND(P673/(K673*N673)-1,4)</f>
        <v>0.5136</v>
      </c>
      <c r="R673" t="str">
        <v/>
      </c>
      <c r="S673" t="str">
        <v>2026-10-01 10:41:27 UTC</v>
      </c>
      <c r="T673" t="str">
        <v>Local Line cache</v>
      </c>
      <c r="U673" t="str">
        <v>Review before publishing</v>
      </c>
    </row>
    <row r="674">
      <c r="A674">
        <v>806037</v>
      </c>
      <c r="B674" t="str">
        <v>Wholewheat Multigrain Sandwich Loaf</v>
      </c>
      <c r="C674" t="str">
        <v>Reality Kitchen Nonprofit</v>
      </c>
      <c r="D674">
        <v>527099</v>
      </c>
      <c r="E674" t="str">
        <v>each</v>
      </c>
      <c r="F674" t="str">
        <v>Guest Basket</v>
      </c>
      <c r="G674" t="str">
        <v>Yes</v>
      </c>
      <c r="H674" s="1">
        <v>58.45</v>
      </c>
      <c r="I674" s="1">
        <v>8.75</v>
      </c>
      <c r="J674" s="1">
        <v>8.75</v>
      </c>
      <c r="K674" s="1">
        <v>6.25</v>
      </c>
      <c r="L674" s="2">
        <v>0.4</v>
      </c>
      <c r="M674" s="2">
        <v>0.3999999999999999</v>
      </c>
      <c r="N674" s="2">
        <v>1</v>
      </c>
      <c r="O674" t="str">
        <v>No</v>
      </c>
      <c r="P674" s="1">
        <f>IF(O674="Yes",J674,ROUND(J674*(1+Model!$B$3),2))</f>
        <v>9.45</v>
      </c>
      <c r="Q674" s="2">
        <f>ROUND(P674/(K674*N674)-1,4)</f>
        <v>0.512</v>
      </c>
      <c r="R674" t="str">
        <v/>
      </c>
      <c r="S674" t="str">
        <v>2026-10-01 10:41:27 UTC</v>
      </c>
      <c r="T674" t="str">
        <v>Local Line cache</v>
      </c>
      <c r="U674" t="str">
        <v>Review before publishing</v>
      </c>
    </row>
    <row r="675">
      <c r="A675">
        <v>921713</v>
      </c>
      <c r="B675" t="str">
        <v>Purple Daikon Radish</v>
      </c>
      <c r="C675" t="str">
        <v>Winter Green Farm</v>
      </c>
      <c r="D675">
        <v>668239</v>
      </c>
      <c r="E675" t="str">
        <v>1 pound</v>
      </c>
      <c r="F675" t="str">
        <v>CSA Members</v>
      </c>
      <c r="G675" t="str">
        <v>Yes</v>
      </c>
      <c r="H675" s="1">
        <v>58.36</v>
      </c>
      <c r="I675" s="1">
        <v>4.48</v>
      </c>
      <c r="J675" s="1">
        <v>4.48</v>
      </c>
      <c r="K675" s="1">
        <v>3.2</v>
      </c>
      <c r="L675" s="2">
        <v>0.4</v>
      </c>
      <c r="M675" s="2">
        <v>0.40000000000000013</v>
      </c>
      <c r="N675" s="2">
        <v>1</v>
      </c>
      <c r="O675" t="str">
        <v>No</v>
      </c>
      <c r="P675" s="1">
        <f>IF(O675="Yes",J675,ROUND(J675*(1+Model!$B$3),2))</f>
        <v>4.84</v>
      </c>
      <c r="Q675" s="2">
        <f>ROUND(P675/(K675*N675)-1,4)</f>
        <v>0.5125</v>
      </c>
      <c r="R675" t="str">
        <v/>
      </c>
      <c r="S675" t="str">
        <v>2026-10-01 10:41:27 UTC</v>
      </c>
      <c r="T675" t="str">
        <v>Local Line cache</v>
      </c>
      <c r="U675" t="str">
        <v>Review before publishing</v>
      </c>
    </row>
    <row r="676">
      <c r="A676">
        <v>805898</v>
      </c>
      <c r="B676" t="str">
        <v>Fennel</v>
      </c>
      <c r="C676" t="str">
        <v>Little Wings</v>
      </c>
      <c r="D676">
        <v>526956</v>
      </c>
      <c r="E676" t="str">
        <v>each</v>
      </c>
      <c r="F676" t="str">
        <v>Guest Basket</v>
      </c>
      <c r="G676" t="str">
        <v>Yes</v>
      </c>
      <c r="H676" s="1">
        <v>58.22</v>
      </c>
      <c r="I676" s="1">
        <v>3.15</v>
      </c>
      <c r="J676" s="1">
        <v>3.15</v>
      </c>
      <c r="K676" s="1">
        <v>2.25</v>
      </c>
      <c r="L676" s="2">
        <v>0.4</v>
      </c>
      <c r="M676" s="2">
        <v>0.3999999999999999</v>
      </c>
      <c r="N676" s="2">
        <v>1</v>
      </c>
      <c r="O676" t="str">
        <v>No</v>
      </c>
      <c r="P676" s="1">
        <f>IF(O676="Yes",J676,ROUND(J676*(1+Model!$B$3),2))</f>
        <v>3.4</v>
      </c>
      <c r="Q676" s="2">
        <f>ROUND(P676/(K676*N676)-1,4)</f>
        <v>0.5111</v>
      </c>
      <c r="R676" t="str">
        <v/>
      </c>
      <c r="S676" t="str">
        <v>2026-10-01 10:41:27 UTC</v>
      </c>
      <c r="T676" t="str">
        <v>Local Line cache</v>
      </c>
      <c r="U676" t="str">
        <v>Review before publishing</v>
      </c>
    </row>
    <row r="677">
      <c r="A677">
        <v>963826</v>
      </c>
      <c r="B677" t="str">
        <v>Lamb Sundried Tomato Basil Sausage</v>
      </c>
      <c r="C677" t="str">
        <v>Deck Family Farm</v>
      </c>
      <c r="D677">
        <v>724882</v>
      </c>
      <c r="E677" t="str">
        <v>12 oz</v>
      </c>
      <c r="F677" t="str">
        <v>Guest Basket</v>
      </c>
      <c r="G677" t="str">
        <v>Yes</v>
      </c>
      <c r="H677" s="1">
        <v>57.87</v>
      </c>
      <c r="I677" s="1">
        <v>19.29</v>
      </c>
      <c r="J677" s="1">
        <v>19.29</v>
      </c>
      <c r="K677" s="1">
        <v>11.64</v>
      </c>
      <c r="L677" s="2">
        <v>0.6574</v>
      </c>
      <c r="M677" s="2">
        <v>0.6572164948453607</v>
      </c>
      <c r="N677" s="2">
        <v>1</v>
      </c>
      <c r="O677" t="str">
        <v>No</v>
      </c>
      <c r="P677" s="1">
        <f>IF(O677="Yes",J677,ROUND(J677*(1+Model!$B$3),2))</f>
        <v>20.83</v>
      </c>
      <c r="Q677" s="2">
        <f>ROUND(P677/(K677*N677)-1,4)</f>
        <v>0.7895</v>
      </c>
      <c r="R677" t="str">
        <v/>
      </c>
      <c r="S677" t="str">
        <v>2026-10-01 10:41:27 UTC</v>
      </c>
      <c r="T677" t="str">
        <v>Local Line cache</v>
      </c>
      <c r="U677" t="str">
        <v>Review before publishing</v>
      </c>
    </row>
    <row r="678">
      <c r="A678">
        <v>953036</v>
      </c>
      <c r="B678" t="str">
        <v>Cornish Roasting Chicken, Medium</v>
      </c>
      <c r="C678" t="str">
        <v>Deck Family Farm</v>
      </c>
      <c r="D678">
        <v>710620</v>
      </c>
      <c r="E678" t="str">
        <v>Medium, 3.20 - 4.20 lbs</v>
      </c>
      <c r="F678" t="str">
        <v>Guest Basket</v>
      </c>
      <c r="G678" t="str">
        <v>Yes</v>
      </c>
      <c r="H678" s="1">
        <v>56.75</v>
      </c>
      <c r="I678" s="1">
        <v>26.88</v>
      </c>
      <c r="J678" s="1">
        <v>26.88</v>
      </c>
      <c r="K678" s="1">
        <v>18.02</v>
      </c>
      <c r="L678" s="2">
        <v>0.6574</v>
      </c>
      <c r="M678" s="2">
        <v>0.4916759156492785</v>
      </c>
      <c r="N678" s="2">
        <v>0.9</v>
      </c>
      <c r="O678" t="str">
        <v>No</v>
      </c>
      <c r="P678" s="1">
        <f>IF(O678="Yes",J678,ROUND(J678*(1+Model!$B$3),2))</f>
        <v>29.03</v>
      </c>
      <c r="Q678" s="2">
        <f>ROUND(P678/(K678*N678)-1,4)</f>
        <v>0.79</v>
      </c>
      <c r="R678" t="str">
        <v/>
      </c>
      <c r="S678" t="str">
        <v>2026-10-01 10:41:27 UTC</v>
      </c>
      <c r="T678" t="str">
        <v>Local Line cache</v>
      </c>
      <c r="U678" t="str">
        <v>Retain existing sale discount</v>
      </c>
    </row>
    <row r="679">
      <c r="A679">
        <v>805919</v>
      </c>
      <c r="B679" t="str">
        <v>Green Romaine Little Gem</v>
      </c>
      <c r="C679" t="str">
        <v>Red Tail Growers</v>
      </c>
      <c r="D679">
        <v>526978</v>
      </c>
      <c r="E679" t="str">
        <v>each</v>
      </c>
      <c r="F679" t="str">
        <v>Guest Basket</v>
      </c>
      <c r="G679" t="str">
        <v>No</v>
      </c>
      <c r="H679" s="1">
        <v>56.699999999999996</v>
      </c>
      <c r="I679" s="1">
        <v>1.89</v>
      </c>
      <c r="J679" s="1">
        <v>1.89</v>
      </c>
      <c r="K679" s="1">
        <v>1.35</v>
      </c>
      <c r="L679" s="2">
        <v>0.4</v>
      </c>
      <c r="M679" s="2">
        <v>0.3999999999999999</v>
      </c>
      <c r="N679" s="2">
        <v>1</v>
      </c>
      <c r="O679" t="str">
        <v>No</v>
      </c>
      <c r="P679" s="1">
        <f>IF(O679="Yes",J679,ROUND(J679*(1+Model!$B$3),2))</f>
        <v>2.04</v>
      </c>
      <c r="Q679" s="2">
        <f>ROUND(P679/(K679*N679)-1,4)</f>
        <v>0.5111</v>
      </c>
      <c r="R679" t="str">
        <v/>
      </c>
      <c r="S679" t="str">
        <v>2026-10-01 10:41:27 UTC</v>
      </c>
      <c r="T679" t="str">
        <v>Local Line cache</v>
      </c>
      <c r="U679" t="str">
        <v>Review before publishing</v>
      </c>
    </row>
    <row r="680">
      <c r="A680">
        <v>1082291</v>
      </c>
      <c r="B680" t="str">
        <v>Winter Salad Mix</v>
      </c>
      <c r="C680" t="str">
        <v>Small is Beautiful Farm</v>
      </c>
      <c r="D680">
        <v>894785</v>
      </c>
      <c r="E680" t="str">
        <v>1/2 lb</v>
      </c>
      <c r="F680" t="str">
        <v>Guest Basket</v>
      </c>
      <c r="G680" t="str">
        <v>No</v>
      </c>
      <c r="H680" s="1">
        <v>56.00000000000001</v>
      </c>
      <c r="I680" s="1">
        <v>5.6</v>
      </c>
      <c r="J680" s="1">
        <v>5.6</v>
      </c>
      <c r="K680" s="1">
        <v>4</v>
      </c>
      <c r="L680" s="2">
        <v>0.4</v>
      </c>
      <c r="M680" s="2">
        <v>0.3999999999999999</v>
      </c>
      <c r="N680" s="2">
        <v>1</v>
      </c>
      <c r="O680" t="str">
        <v>No</v>
      </c>
      <c r="P680" s="1">
        <f>IF(O680="Yes",J680,ROUND(J680*(1+Model!$B$3),2))</f>
        <v>6.05</v>
      </c>
      <c r="Q680" s="2">
        <f>ROUND(P680/(K680*N680)-1,4)</f>
        <v>0.5125</v>
      </c>
      <c r="R680" t="str">
        <v/>
      </c>
      <c r="S680" t="str">
        <v>2026-10-01 10:41:27 UTC</v>
      </c>
      <c r="T680" t="str">
        <v>Local Line cache</v>
      </c>
      <c r="U680" t="str">
        <v>Review before publishing</v>
      </c>
    </row>
    <row r="681">
      <c r="A681">
        <v>901386</v>
      </c>
      <c r="B681" t="str">
        <v>Fall Decor- Iris Rhizome</v>
      </c>
      <c r="C681" t="str">
        <v>RL Plants &amp; Home Goods</v>
      </c>
      <c r="D681">
        <v>643634</v>
      </c>
      <c r="E681" t="str">
        <v>ea</v>
      </c>
      <c r="F681" t="str">
        <v>Herd Share Members</v>
      </c>
      <c r="G681" t="str">
        <v>No</v>
      </c>
      <c r="H681" s="1">
        <v>56</v>
      </c>
      <c r="I681" s="1">
        <v>11.2</v>
      </c>
      <c r="J681" s="1">
        <v>11.2</v>
      </c>
      <c r="K681" s="1">
        <v>8</v>
      </c>
      <c r="L681" s="2">
        <v>0.4</v>
      </c>
      <c r="M681" s="2">
        <v>0.3999999999999999</v>
      </c>
      <c r="N681" s="2">
        <v>1</v>
      </c>
      <c r="O681" t="str">
        <v>No</v>
      </c>
      <c r="P681" s="1">
        <f>IF(O681="Yes",J681,ROUND(J681*(1+Model!$B$3),2))</f>
        <v>12.1</v>
      </c>
      <c r="Q681" s="2">
        <f>ROUND(P681/(K681*N681)-1,4)</f>
        <v>0.5125</v>
      </c>
      <c r="R681" t="str">
        <v/>
      </c>
      <c r="S681" t="str">
        <v>2026-10-01 10:41:27 UTC</v>
      </c>
      <c r="T681" t="str">
        <v>Local Line cache</v>
      </c>
      <c r="U681" t="str">
        <v>Review before publishing</v>
      </c>
    </row>
    <row r="682">
      <c r="A682">
        <v>975215</v>
      </c>
      <c r="B682" t="str">
        <v>I'm Back Iris Rhizome</v>
      </c>
      <c r="C682" t="str">
        <v>RL Plants &amp; Home Goods</v>
      </c>
      <c r="D682">
        <v>740626</v>
      </c>
      <c r="E682" t="str">
        <v>ea</v>
      </c>
      <c r="F682" t="str">
        <v>Herd Share Members</v>
      </c>
      <c r="G682" t="str">
        <v>No</v>
      </c>
      <c r="H682" s="1">
        <v>56</v>
      </c>
      <c r="I682" s="1">
        <v>11.2</v>
      </c>
      <c r="J682" s="1">
        <v>11.2</v>
      </c>
      <c r="K682" s="1">
        <v>8</v>
      </c>
      <c r="L682" s="2">
        <v>0.4</v>
      </c>
      <c r="M682" s="2">
        <v>0.3999999999999999</v>
      </c>
      <c r="N682" s="2">
        <v>1</v>
      </c>
      <c r="O682" t="str">
        <v>No</v>
      </c>
      <c r="P682" s="1">
        <f>IF(O682="Yes",J682,ROUND(J682*(1+Model!$B$3),2))</f>
        <v>12.1</v>
      </c>
      <c r="Q682" s="2">
        <f>ROUND(P682/(K682*N682)-1,4)</f>
        <v>0.5125</v>
      </c>
      <c r="R682" t="str">
        <v/>
      </c>
      <c r="S682" t="str">
        <v>2026-10-01 10:41:27 UTC</v>
      </c>
      <c r="T682" t="str">
        <v>Local Line cache</v>
      </c>
      <c r="U682" t="str">
        <v>Review before publishing</v>
      </c>
    </row>
    <row r="683">
      <c r="A683">
        <v>991582</v>
      </c>
      <c r="B683" t="str">
        <v>Frozen Blackberries</v>
      </c>
      <c r="C683" t="str">
        <v>Grazier's Garden</v>
      </c>
      <c r="D683">
        <v>764004</v>
      </c>
      <c r="E683" t="str">
        <v>lb</v>
      </c>
      <c r="F683" t="str">
        <v>Herd Share Members</v>
      </c>
      <c r="G683" t="str">
        <v>No</v>
      </c>
      <c r="H683" s="1">
        <v>56</v>
      </c>
      <c r="I683" s="1">
        <v>14</v>
      </c>
      <c r="J683" s="1">
        <v>14</v>
      </c>
      <c r="K683" s="1">
        <v>10</v>
      </c>
      <c r="L683" s="2">
        <v>0.4</v>
      </c>
      <c r="M683" s="2">
        <v>0.3999999999999999</v>
      </c>
      <c r="N683" s="2">
        <v>1</v>
      </c>
      <c r="O683" t="str">
        <v>No</v>
      </c>
      <c r="P683" s="1">
        <f>IF(O683="Yes",J683,ROUND(J683*(1+Model!$B$3),2))</f>
        <v>15.12</v>
      </c>
      <c r="Q683" s="2">
        <f>ROUND(P683/(K683*N683)-1,4)</f>
        <v>0.512</v>
      </c>
      <c r="R683" t="str">
        <v/>
      </c>
      <c r="S683" t="str">
        <v>2026-10-01 10:41:27 UTC</v>
      </c>
      <c r="T683" t="str">
        <v>Local Line cache</v>
      </c>
      <c r="U683" t="str">
        <v>Review before publishing</v>
      </c>
    </row>
    <row r="684">
      <c r="A684">
        <v>1026272</v>
      </c>
      <c r="B684" t="str">
        <v>Handmade Cedar Catch-All Tray – Rustic Ring Dish &amp; Coin Holder</v>
      </c>
      <c r="C684" t="str">
        <v>RL Plants &amp; Home Goods</v>
      </c>
      <c r="D684">
        <v>816045</v>
      </c>
      <c r="E684" t="str">
        <v>ea</v>
      </c>
      <c r="F684" t="str">
        <v>Herd Share Members</v>
      </c>
      <c r="G684" t="str">
        <v>Yes</v>
      </c>
      <c r="H684" s="1">
        <v>56</v>
      </c>
      <c r="I684" s="1">
        <v>14</v>
      </c>
      <c r="J684" s="1">
        <v>14</v>
      </c>
      <c r="K684" s="1">
        <v>10</v>
      </c>
      <c r="L684" s="2">
        <v>0.4</v>
      </c>
      <c r="M684" s="2">
        <v>0.3999999999999999</v>
      </c>
      <c r="N684" s="2">
        <v>1</v>
      </c>
      <c r="O684" t="str">
        <v>No</v>
      </c>
      <c r="P684" s="1">
        <f>IF(O684="Yes",J684,ROUND(J684*(1+Model!$B$3),2))</f>
        <v>15.12</v>
      </c>
      <c r="Q684" s="2">
        <f>ROUND(P684/(K684*N684)-1,4)</f>
        <v>0.512</v>
      </c>
      <c r="R684" t="str">
        <v/>
      </c>
      <c r="S684" t="str">
        <v>2026-10-01 10:41:27 UTC</v>
      </c>
      <c r="T684" t="str">
        <v>Local Line cache</v>
      </c>
      <c r="U684" t="str">
        <v>Review before publishing</v>
      </c>
    </row>
    <row r="685">
      <c r="A685">
        <v>1119870</v>
      </c>
      <c r="B685" t="str">
        <v>Handmade Wooden Industrial Style 4"x6" Catch-all Tray</v>
      </c>
      <c r="C685" t="str">
        <v>RL Plants &amp; Home Goods</v>
      </c>
      <c r="D685">
        <v>947706</v>
      </c>
      <c r="E685" t="str">
        <v>ea</v>
      </c>
      <c r="F685" t="str">
        <v>Herd Share Members</v>
      </c>
      <c r="G685" t="str">
        <v>Yes</v>
      </c>
      <c r="H685" s="1">
        <v>56</v>
      </c>
      <c r="I685" s="1">
        <v>14</v>
      </c>
      <c r="J685" s="1">
        <v>14</v>
      </c>
      <c r="K685" s="1">
        <v>10</v>
      </c>
      <c r="L685" s="2">
        <v>0.4</v>
      </c>
      <c r="M685" s="2">
        <v>0.3999999999999999</v>
      </c>
      <c r="N685" s="2">
        <v>1</v>
      </c>
      <c r="O685" t="str">
        <v>No</v>
      </c>
      <c r="P685" s="1">
        <f>IF(O685="Yes",J685,ROUND(J685*(1+Model!$B$3),2))</f>
        <v>15.12</v>
      </c>
      <c r="Q685" s="2">
        <f>ROUND(P685/(K685*N685)-1,4)</f>
        <v>0.512</v>
      </c>
      <c r="R685" t="str">
        <v/>
      </c>
      <c r="S685" t="str">
        <v>2026-10-01 10:41:27 UTC</v>
      </c>
      <c r="T685" t="str">
        <v>Local Line cache</v>
      </c>
      <c r="U685" t="str">
        <v>Review before publishing</v>
      </c>
    </row>
    <row r="686">
      <c r="A686">
        <v>806122</v>
      </c>
      <c r="B686" t="str">
        <v>Organic Sonora Soft White Wheat Flour</v>
      </c>
      <c r="C686" t="str">
        <v>Camas Country Mill</v>
      </c>
      <c r="D686">
        <v>527187</v>
      </c>
      <c r="E686" t="str">
        <v>4 lbs</v>
      </c>
      <c r="F686" t="str">
        <v>CSA Members</v>
      </c>
      <c r="G686" t="str">
        <v>Yes</v>
      </c>
      <c r="H686" s="1">
        <v>55.86</v>
      </c>
      <c r="I686" s="1">
        <v>18.62</v>
      </c>
      <c r="J686" s="1">
        <v>18.62</v>
      </c>
      <c r="K686" s="1">
        <v>13.3</v>
      </c>
      <c r="L686" s="2">
        <v>0.4</v>
      </c>
      <c r="M686" s="2">
        <v>0.3999999999999999</v>
      </c>
      <c r="N686" s="2">
        <v>1</v>
      </c>
      <c r="O686" t="str">
        <v>No</v>
      </c>
      <c r="P686" s="1">
        <f>IF(O686="Yes",J686,ROUND(J686*(1+Model!$B$3),2))</f>
        <v>20.11</v>
      </c>
      <c r="Q686" s="2">
        <f>ROUND(P686/(K686*N686)-1,4)</f>
        <v>0.512</v>
      </c>
      <c r="R686" t="str">
        <v/>
      </c>
      <c r="S686" t="str">
        <v>2026-10-01 10:41:27 UTC</v>
      </c>
      <c r="T686" t="str">
        <v>Local Line cache</v>
      </c>
      <c r="U686" t="str">
        <v>Review before publishing</v>
      </c>
    </row>
    <row r="687">
      <c r="A687">
        <v>806137</v>
      </c>
      <c r="B687" t="str">
        <v>Three Sisters Porridge</v>
      </c>
      <c r="C687" t="str">
        <v>Camas Country Mill</v>
      </c>
      <c r="D687">
        <v>527202</v>
      </c>
      <c r="E687" t="str">
        <v>4 lbs</v>
      </c>
      <c r="F687" t="str">
        <v>CSA Members</v>
      </c>
      <c r="G687" t="str">
        <v>No</v>
      </c>
      <c r="H687" s="1">
        <v>55.650000000000006</v>
      </c>
      <c r="I687" s="1">
        <v>18.55</v>
      </c>
      <c r="J687" s="1">
        <v>18.55</v>
      </c>
      <c r="K687" s="1">
        <v>13.25</v>
      </c>
      <c r="L687" s="2">
        <v>0.4</v>
      </c>
      <c r="M687" s="2">
        <v>0.40000000000000013</v>
      </c>
      <c r="N687" s="2">
        <v>1</v>
      </c>
      <c r="O687" t="str">
        <v>No</v>
      </c>
      <c r="P687" s="1">
        <f>IF(O687="Yes",J687,ROUND(J687*(1+Model!$B$3),2))</f>
        <v>20.03</v>
      </c>
      <c r="Q687" s="2">
        <f>ROUND(P687/(K687*N687)-1,4)</f>
        <v>0.5117</v>
      </c>
      <c r="R687" t="str">
        <v/>
      </c>
      <c r="S687" t="str">
        <v>2026-10-01 10:41:27 UTC</v>
      </c>
      <c r="T687" t="str">
        <v>Local Line cache</v>
      </c>
      <c r="U687" t="str">
        <v>Review before publishing</v>
      </c>
    </row>
    <row r="688">
      <c r="A688">
        <v>805880</v>
      </c>
      <c r="B688" t="str">
        <v>Fresh Chives</v>
      </c>
      <c r="C688" t="str">
        <v>Red Tail Growers</v>
      </c>
      <c r="D688">
        <v>526938</v>
      </c>
      <c r="E688" t="str">
        <v>each</v>
      </c>
      <c r="F688" t="str">
        <v>Guest Basket</v>
      </c>
      <c r="G688" t="str">
        <v>Yes</v>
      </c>
      <c r="H688" s="1">
        <v>55.3</v>
      </c>
      <c r="I688" s="1">
        <v>2.8</v>
      </c>
      <c r="J688" s="1">
        <v>2.8</v>
      </c>
      <c r="K688" s="1">
        <v>2</v>
      </c>
      <c r="L688" s="2">
        <v>0.4</v>
      </c>
      <c r="M688" s="2">
        <v>0.3999999999999999</v>
      </c>
      <c r="N688" s="2">
        <v>1</v>
      </c>
      <c r="O688" t="str">
        <v>No</v>
      </c>
      <c r="P688" s="1">
        <f>IF(O688="Yes",J688,ROUND(J688*(1+Model!$B$3),2))</f>
        <v>3.02</v>
      </c>
      <c r="Q688" s="2">
        <f>ROUND(P688/(K688*N688)-1,4)</f>
        <v>0.51</v>
      </c>
      <c r="R688" t="str">
        <v/>
      </c>
      <c r="S688" t="str">
        <v>2026-10-01 10:41:27 UTC</v>
      </c>
      <c r="T688" t="str">
        <v>Local Line cache</v>
      </c>
      <c r="U688" t="str">
        <v>Review before publishing</v>
      </c>
    </row>
    <row r="689">
      <c r="A689">
        <v>805898</v>
      </c>
      <c r="B689" t="str">
        <v>Fennel</v>
      </c>
      <c r="C689" t="str">
        <v>Little Wings</v>
      </c>
      <c r="D689">
        <v>526956</v>
      </c>
      <c r="E689" t="str">
        <v>each</v>
      </c>
      <c r="F689" t="str">
        <v>CSA Members</v>
      </c>
      <c r="G689" t="str">
        <v>Yes</v>
      </c>
      <c r="H689" s="1">
        <v>54.74</v>
      </c>
      <c r="I689" s="1">
        <v>3.15</v>
      </c>
      <c r="J689" s="1">
        <v>3.15</v>
      </c>
      <c r="K689" s="1">
        <v>2.25</v>
      </c>
      <c r="L689" s="2">
        <v>0.4</v>
      </c>
      <c r="M689" s="2">
        <v>0.3999999999999999</v>
      </c>
      <c r="N689" s="2">
        <v>1</v>
      </c>
      <c r="O689" t="str">
        <v>No</v>
      </c>
      <c r="P689" s="1">
        <f>IF(O689="Yes",J689,ROUND(J689*(1+Model!$B$3),2))</f>
        <v>3.4</v>
      </c>
      <c r="Q689" s="2">
        <f>ROUND(P689/(K689*N689)-1,4)</f>
        <v>0.5111</v>
      </c>
      <c r="R689" t="str">
        <v/>
      </c>
      <c r="S689" t="str">
        <v>2026-10-01 10:41:27 UTC</v>
      </c>
      <c r="T689" t="str">
        <v>Local Line cache</v>
      </c>
      <c r="U689" t="str">
        <v>Review before publishing</v>
      </c>
    </row>
    <row r="690">
      <c r="A690">
        <v>1108429</v>
      </c>
      <c r="B690" t="str">
        <v>Spinach  1/2 Lb.</v>
      </c>
      <c r="C690" t="str">
        <v>Little Wings</v>
      </c>
      <c r="D690">
        <v>927190</v>
      </c>
      <c r="E690" t="str">
        <v>each</v>
      </c>
      <c r="F690" t="str">
        <v>Guest Basket</v>
      </c>
      <c r="G690" t="str">
        <v>No</v>
      </c>
      <c r="H690" s="1">
        <v>54.739999999999995</v>
      </c>
      <c r="I690" s="1">
        <v>6.16</v>
      </c>
      <c r="J690" s="1">
        <v>6.16</v>
      </c>
      <c r="K690" s="1">
        <v>4.4</v>
      </c>
      <c r="L690" s="2">
        <v>0.4</v>
      </c>
      <c r="M690" s="2">
        <v>0.3999999999999999</v>
      </c>
      <c r="N690" s="2">
        <v>1</v>
      </c>
      <c r="O690" t="str">
        <v>No</v>
      </c>
      <c r="P690" s="1">
        <f>IF(O690="Yes",J690,ROUND(J690*(1+Model!$B$3),2))</f>
        <v>6.65</v>
      </c>
      <c r="Q690" s="2">
        <f>ROUND(P690/(K690*N690)-1,4)</f>
        <v>0.5114</v>
      </c>
      <c r="R690" t="str">
        <v/>
      </c>
      <c r="S690" t="str">
        <v>2026-10-01 10:41:27 UTC</v>
      </c>
      <c r="T690" t="str">
        <v>Local Line cache</v>
      </c>
      <c r="U690" t="str">
        <v>Review before publishing</v>
      </c>
    </row>
    <row r="691">
      <c r="A691">
        <v>805793</v>
      </c>
      <c r="B691" t="str">
        <v>Prune Plum</v>
      </c>
      <c r="C691" t="str">
        <v>Small is Beautiful Farm</v>
      </c>
      <c r="D691">
        <v>526849</v>
      </c>
      <c r="E691" t="str">
        <v>each</v>
      </c>
      <c r="F691" t="str">
        <v>Herd Share Members</v>
      </c>
      <c r="G691" t="str">
        <v>No</v>
      </c>
      <c r="H691" s="1">
        <v>54.6</v>
      </c>
      <c r="I691" s="1">
        <v>4.2</v>
      </c>
      <c r="J691" s="1">
        <v>4.2</v>
      </c>
      <c r="K691" s="1">
        <v>3</v>
      </c>
      <c r="L691" s="2">
        <v>0.4</v>
      </c>
      <c r="M691" s="2">
        <v>0.40000000000000013</v>
      </c>
      <c r="N691" s="2">
        <v>1</v>
      </c>
      <c r="O691" t="str">
        <v>No</v>
      </c>
      <c r="P691" s="1">
        <f>IF(O691="Yes",J691,ROUND(J691*(1+Model!$B$3),2))</f>
        <v>4.54</v>
      </c>
      <c r="Q691" s="2">
        <f>ROUND(P691/(K691*N691)-1,4)</f>
        <v>0.5133</v>
      </c>
      <c r="R691" t="str">
        <v/>
      </c>
      <c r="S691" t="str">
        <v>2026-10-01 10:41:27 UTC</v>
      </c>
      <c r="T691" t="str">
        <v>Local Line cache</v>
      </c>
      <c r="U691" t="str">
        <v>Review before publishing</v>
      </c>
    </row>
    <row r="692">
      <c r="A692">
        <v>805790</v>
      </c>
      <c r="B692" t="str">
        <v>Mixed Apple "Seconds"</v>
      </c>
      <c r="C692" t="str">
        <v>Small is Beautiful Farm</v>
      </c>
      <c r="D692">
        <v>526846</v>
      </c>
      <c r="E692" t="str">
        <v>each</v>
      </c>
      <c r="F692" t="str">
        <v>Herd Share Members</v>
      </c>
      <c r="G692" t="str">
        <v>Yes</v>
      </c>
      <c r="H692" s="1">
        <v>53.900000000000006</v>
      </c>
      <c r="I692" s="1">
        <v>0.7</v>
      </c>
      <c r="J692" s="1">
        <v>0.7</v>
      </c>
      <c r="K692" s="1">
        <v>0.5</v>
      </c>
      <c r="L692" s="2">
        <v>0.4</v>
      </c>
      <c r="M692" s="2">
        <v>0.3999999999999999</v>
      </c>
      <c r="N692" s="2">
        <v>1</v>
      </c>
      <c r="O692" t="str">
        <v>No</v>
      </c>
      <c r="P692" s="1">
        <f>IF(O692="Yes",J692,ROUND(J692*(1+Model!$B$3),2))</f>
        <v>0.76</v>
      </c>
      <c r="Q692" s="2">
        <f>ROUND(P692/(K692*N692)-1,4)</f>
        <v>0.52</v>
      </c>
      <c r="R692" t="str">
        <v/>
      </c>
      <c r="S692" t="str">
        <v>2026-10-01 10:41:27 UTC</v>
      </c>
      <c r="T692" t="str">
        <v>Local Line cache</v>
      </c>
      <c r="U692" t="str">
        <v>Review before publishing</v>
      </c>
    </row>
    <row r="693">
      <c r="A693">
        <v>906542</v>
      </c>
      <c r="B693" t="str">
        <v>Red Bell Pepper</v>
      </c>
      <c r="C693" t="str">
        <v>Camas Swale Farm</v>
      </c>
      <c r="D693">
        <v>650570</v>
      </c>
      <c r="E693" t="str">
        <v>lb</v>
      </c>
      <c r="F693" t="str">
        <v>Guest Basket</v>
      </c>
      <c r="G693" t="str">
        <v>No</v>
      </c>
      <c r="H693" s="1">
        <v>53.900000000000006</v>
      </c>
      <c r="I693" s="1">
        <v>4.9</v>
      </c>
      <c r="J693" s="1">
        <v>4.9</v>
      </c>
      <c r="K693" s="1">
        <v>3.5</v>
      </c>
      <c r="L693" s="2">
        <v>0.4</v>
      </c>
      <c r="M693" s="2">
        <v>0.40000000000000013</v>
      </c>
      <c r="N693" s="2">
        <v>1</v>
      </c>
      <c r="O693" t="str">
        <v>No</v>
      </c>
      <c r="P693" s="1">
        <f>IF(O693="Yes",J693,ROUND(J693*(1+Model!$B$3),2))</f>
        <v>5.29</v>
      </c>
      <c r="Q693" s="2">
        <f>ROUND(P693/(K693*N693)-1,4)</f>
        <v>0.5114</v>
      </c>
      <c r="R693" t="str">
        <v/>
      </c>
      <c r="S693" t="str">
        <v>2026-10-01 10:41:27 UTC</v>
      </c>
      <c r="T693" t="str">
        <v>Local Line cache</v>
      </c>
      <c r="U693" t="str">
        <v>Review before publishing</v>
      </c>
    </row>
    <row r="694">
      <c r="A694">
        <v>816905</v>
      </c>
      <c r="B694" t="str">
        <v>Cajun Chaurice Sausage Links</v>
      </c>
      <c r="C694" t="str">
        <v>Deck Family Farm's Hyland Artisinal Meats</v>
      </c>
      <c r="D694">
        <v>539546</v>
      </c>
      <c r="E694" t="str">
        <v>4 links/ pack 14 oz pack</v>
      </c>
      <c r="F694" t="str">
        <v>CSA Members</v>
      </c>
      <c r="G694" t="str">
        <v>Yes</v>
      </c>
      <c r="H694" s="1">
        <v>53.79</v>
      </c>
      <c r="I694" s="1">
        <v>17.93</v>
      </c>
      <c r="J694" s="1">
        <v>17.93</v>
      </c>
      <c r="K694" s="1">
        <v>10.82</v>
      </c>
      <c r="L694" s="2">
        <v>0.6574</v>
      </c>
      <c r="M694" s="2">
        <v>0.6571164510166358</v>
      </c>
      <c r="N694" s="2">
        <v>1</v>
      </c>
      <c r="O694" t="str">
        <v>No</v>
      </c>
      <c r="P694" s="1">
        <f>IF(O694="Yes",J694,ROUND(J694*(1+Model!$B$3),2))</f>
        <v>19.36</v>
      </c>
      <c r="Q694" s="2">
        <f>ROUND(P694/(K694*N694)-1,4)</f>
        <v>0.7893</v>
      </c>
      <c r="R694" t="str">
        <v/>
      </c>
      <c r="S694" t="str">
        <v>2026-10-01 10:41:27 UTC</v>
      </c>
      <c r="T694" t="str">
        <v>Local Line cache</v>
      </c>
      <c r="U694" t="str">
        <v>Review before publishing</v>
      </c>
    </row>
    <row r="695">
      <c r="A695">
        <v>806052</v>
      </c>
      <c r="B695" t="str">
        <v>Pomegranate Cardamom Kombucha</v>
      </c>
      <c r="C695" t="str">
        <v>BNF Kombucha and Jun</v>
      </c>
      <c r="D695">
        <v>527116</v>
      </c>
      <c r="E695" t="str">
        <v>16 fl. oz</v>
      </c>
      <c r="F695" t="str">
        <v>Herd Share Members</v>
      </c>
      <c r="G695" t="str">
        <v>No</v>
      </c>
      <c r="H695" s="1">
        <v>53.64</v>
      </c>
      <c r="I695" s="1">
        <v>4.47</v>
      </c>
      <c r="J695" s="1">
        <v>4.47</v>
      </c>
      <c r="K695" s="1">
        <v>3.19</v>
      </c>
      <c r="L695" s="2">
        <v>0.4</v>
      </c>
      <c r="M695" s="2">
        <v>0.4012539184952977</v>
      </c>
      <c r="N695" s="2">
        <v>1</v>
      </c>
      <c r="O695" t="str">
        <v>No</v>
      </c>
      <c r="P695" s="1">
        <f>IF(O695="Yes",J695,ROUND(J695*(1+Model!$B$3),2))</f>
        <v>4.83</v>
      </c>
      <c r="Q695" s="2">
        <f>ROUND(P695/(K695*N695)-1,4)</f>
        <v>0.5141</v>
      </c>
      <c r="R695" t="str">
        <v/>
      </c>
      <c r="S695" t="str">
        <v>2026-10-01 10:41:27 UTC</v>
      </c>
      <c r="T695" t="str">
        <v>Local Line cache</v>
      </c>
      <c r="U695" t="str">
        <v>Review before publishing</v>
      </c>
    </row>
    <row r="696">
      <c r="A696">
        <v>953039</v>
      </c>
      <c r="B696" t="str">
        <v>Cornish Roasting Chicken, Small</v>
      </c>
      <c r="C696" t="str">
        <v>Deck Family Farm</v>
      </c>
      <c r="D696">
        <v>710624</v>
      </c>
      <c r="E696" t="str">
        <v>Small, 2.50 - 3.19 lbs</v>
      </c>
      <c r="F696" t="str">
        <v>CSA Members</v>
      </c>
      <c r="G696" t="str">
        <v>No</v>
      </c>
      <c r="H696" s="1">
        <v>53.6</v>
      </c>
      <c r="I696" s="1">
        <v>24.25</v>
      </c>
      <c r="J696" s="1">
        <v>21.82</v>
      </c>
      <c r="K696" s="1">
        <v>14.63</v>
      </c>
      <c r="L696" s="2">
        <v>0.6574</v>
      </c>
      <c r="M696" s="2">
        <v>0.49145591250854403</v>
      </c>
      <c r="N696" s="2">
        <v>1</v>
      </c>
      <c r="O696" t="str">
        <v>No</v>
      </c>
      <c r="P696" s="1">
        <f>IF(O696="Yes",J696,ROUND(J696*(1+Model!$B$3),2))</f>
        <v>23.57</v>
      </c>
      <c r="Q696" s="2">
        <f>ROUND(P696/(K696*N696)-1,4)</f>
        <v>0.6111</v>
      </c>
      <c r="R696" t="str">
        <v>Review</v>
      </c>
      <c r="S696" t="str">
        <v>2026-10-01 10:41:27 UTC</v>
      </c>
      <c r="T696" t="str">
        <v>Local Line cache</v>
      </c>
      <c r="U696" t="str">
        <v>Review local/Local Line price difference before publishing</v>
      </c>
    </row>
    <row r="697">
      <c r="A697">
        <v>1058760</v>
      </c>
      <c r="B697" t="str">
        <v>Pea Shoot Microgreens</v>
      </c>
      <c r="C697" t="str">
        <v>Organically Grown Company</v>
      </c>
      <c r="D697">
        <v>865052</v>
      </c>
      <c r="E697" t="str">
        <v>2.5 oz ea</v>
      </c>
      <c r="F697" t="str">
        <v>CSA Members</v>
      </c>
      <c r="G697" t="str">
        <v>No</v>
      </c>
      <c r="H697" s="1">
        <v>53.41</v>
      </c>
      <c r="I697" s="1">
        <v>7.63</v>
      </c>
      <c r="J697" s="1">
        <v>7.63</v>
      </c>
      <c r="K697" s="1">
        <v>5.45</v>
      </c>
      <c r="L697" s="2">
        <v>0.4</v>
      </c>
      <c r="M697" s="2">
        <v>0.3999999999999999</v>
      </c>
      <c r="N697" s="2">
        <v>1</v>
      </c>
      <c r="O697" t="str">
        <v>No</v>
      </c>
      <c r="P697" s="1">
        <f>IF(O697="Yes",J697,ROUND(J697*(1+Model!$B$3),2))</f>
        <v>8.24</v>
      </c>
      <c r="Q697" s="2">
        <f>ROUND(P697/(K697*N697)-1,4)</f>
        <v>0.5119</v>
      </c>
      <c r="R697" t="str">
        <v/>
      </c>
      <c r="S697" t="str">
        <v>2026-10-01 10:41:27 UTC</v>
      </c>
      <c r="T697" t="str">
        <v>Local Line cache</v>
      </c>
      <c r="U697" t="str">
        <v>Review before publishing</v>
      </c>
    </row>
    <row r="698">
      <c r="A698">
        <v>941001</v>
      </c>
      <c r="B698" t="str">
        <v>Brisket, Medium</v>
      </c>
      <c r="C698" t="str">
        <v>Deck Family Farm</v>
      </c>
      <c r="D698">
        <v>694997</v>
      </c>
      <c r="E698" t="str">
        <v>Medium, 3.00 - 3.99 lbs</v>
      </c>
      <c r="F698" t="str">
        <v>Guest Basket</v>
      </c>
      <c r="G698" t="str">
        <v>Yes</v>
      </c>
      <c r="H698" s="1">
        <v>53.3</v>
      </c>
      <c r="I698" s="1">
        <v>53.3</v>
      </c>
      <c r="J698" s="1">
        <v>53.3</v>
      </c>
      <c r="K698" s="1">
        <v>32.16</v>
      </c>
      <c r="L698" s="2">
        <v>0.6574</v>
      </c>
      <c r="M698" s="2">
        <v>0.6573383084577116</v>
      </c>
      <c r="N698" s="2">
        <v>1</v>
      </c>
      <c r="O698" t="str">
        <v>No</v>
      </c>
      <c r="P698" s="1">
        <f>IF(O698="Yes",J698,ROUND(J698*(1+Model!$B$3),2))</f>
        <v>57.56</v>
      </c>
      <c r="Q698" s="2">
        <f>ROUND(P698/(K698*N698)-1,4)</f>
        <v>0.7898</v>
      </c>
      <c r="R698" t="str">
        <v/>
      </c>
      <c r="S698" t="str">
        <v>2026-10-01 10:41:27 UTC</v>
      </c>
      <c r="T698" t="str">
        <v>Local Line cache</v>
      </c>
      <c r="U698" t="str">
        <v>Review before publishing</v>
      </c>
    </row>
    <row r="699">
      <c r="A699">
        <v>812612</v>
      </c>
      <c r="B699" t="str">
        <v>Dandelion, Red</v>
      </c>
      <c r="C699" t="str">
        <v>Red Tail Growers</v>
      </c>
      <c r="D699">
        <v>534480</v>
      </c>
      <c r="E699" t="str">
        <v>bu</v>
      </c>
      <c r="F699" t="str">
        <v>Herd Share Members</v>
      </c>
      <c r="G699" t="str">
        <v>Yes</v>
      </c>
      <c r="H699" s="1">
        <v>52.64</v>
      </c>
      <c r="I699" s="1">
        <v>3.29</v>
      </c>
      <c r="J699" s="1">
        <v>3.29</v>
      </c>
      <c r="K699" s="1">
        <v>2.35</v>
      </c>
      <c r="L699" s="2">
        <v>0.4</v>
      </c>
      <c r="M699" s="2">
        <v>0.3999999999999999</v>
      </c>
      <c r="N699" s="2">
        <v>1</v>
      </c>
      <c r="O699" t="str">
        <v>No</v>
      </c>
      <c r="P699" s="1">
        <f>IF(O699="Yes",J699,ROUND(J699*(1+Model!$B$3),2))</f>
        <v>3.55</v>
      </c>
      <c r="Q699" s="2">
        <f>ROUND(P699/(K699*N699)-1,4)</f>
        <v>0.5106</v>
      </c>
      <c r="R699" t="str">
        <v/>
      </c>
      <c r="S699" t="str">
        <v>2026-10-01 10:41:27 UTC</v>
      </c>
      <c r="T699" t="str">
        <v>Local Line cache</v>
      </c>
      <c r="U699" t="str">
        <v>Review before publishing</v>
      </c>
    </row>
    <row r="700">
      <c r="A700">
        <v>900152</v>
      </c>
      <c r="B700" t="str">
        <v>Garbanzo Beans/ Chickpeas, Organic</v>
      </c>
      <c r="C700" t="str">
        <v>Camas Country Mill</v>
      </c>
      <c r="D700">
        <v>642166</v>
      </c>
      <c r="E700" t="str">
        <v>3 lbs</v>
      </c>
      <c r="F700" t="str">
        <v>Guest Basket</v>
      </c>
      <c r="G700" t="str">
        <v>No</v>
      </c>
      <c r="H700" s="1">
        <v>52.2</v>
      </c>
      <c r="I700" s="1">
        <v>16.8</v>
      </c>
      <c r="J700" s="1">
        <v>16.8</v>
      </c>
      <c r="K700" s="1">
        <v>12</v>
      </c>
      <c r="L700" s="2">
        <v>0.4</v>
      </c>
      <c r="M700" s="2">
        <v>0.40000000000000013</v>
      </c>
      <c r="N700" s="2">
        <v>1</v>
      </c>
      <c r="O700" t="str">
        <v>No</v>
      </c>
      <c r="P700" s="1">
        <f>IF(O700="Yes",J700,ROUND(J700*(1+Model!$B$3),2))</f>
        <v>18.14</v>
      </c>
      <c r="Q700" s="2">
        <f>ROUND(P700/(K700*N700)-1,4)</f>
        <v>0.5117</v>
      </c>
      <c r="R700" t="str">
        <v/>
      </c>
      <c r="S700" t="str">
        <v>2026-10-01 10:41:27 UTC</v>
      </c>
      <c r="T700" t="str">
        <v>Local Line cache</v>
      </c>
      <c r="U700" t="str">
        <v>Review before publishing</v>
      </c>
    </row>
    <row r="701">
      <c r="A701">
        <v>805772</v>
      </c>
      <c r="B701" t="str">
        <v>Blackberries</v>
      </c>
      <c r="C701" t="str">
        <v>Organically Grown Company</v>
      </c>
      <c r="D701">
        <v>526828</v>
      </c>
      <c r="E701" t="str">
        <v>1/2  pt</v>
      </c>
      <c r="F701" t="str">
        <v>Guest Basket</v>
      </c>
      <c r="G701" t="str">
        <v>No</v>
      </c>
      <c r="H701" s="1">
        <v>52.08</v>
      </c>
      <c r="I701" s="1">
        <v>6.65</v>
      </c>
      <c r="J701" s="1">
        <v>6.65</v>
      </c>
      <c r="K701" s="1">
        <v>4.75</v>
      </c>
      <c r="L701" s="2">
        <v>0.4</v>
      </c>
      <c r="M701" s="2">
        <v>0.40000000000000013</v>
      </c>
      <c r="N701" s="2">
        <v>1</v>
      </c>
      <c r="O701" t="str">
        <v>No</v>
      </c>
      <c r="P701" s="1">
        <f>IF(O701="Yes",J701,ROUND(J701*(1+Model!$B$3),2))</f>
        <v>7.18</v>
      </c>
      <c r="Q701" s="2">
        <f>ROUND(P701/(K701*N701)-1,4)</f>
        <v>0.5116</v>
      </c>
      <c r="R701" t="str">
        <v/>
      </c>
      <c r="S701" t="str">
        <v>2026-10-01 10:41:27 UTC</v>
      </c>
      <c r="T701" t="str">
        <v>Local Line cache</v>
      </c>
      <c r="U701" t="str">
        <v>Review before publishing</v>
      </c>
    </row>
    <row r="702">
      <c r="A702">
        <v>805749</v>
      </c>
      <c r="B702" t="str">
        <v>Hen and Chicks Succulents</v>
      </c>
      <c r="C702" t="str">
        <v>RL Plants &amp; Home Goods</v>
      </c>
      <c r="D702">
        <v>526804</v>
      </c>
      <c r="E702" t="str">
        <v>each</v>
      </c>
      <c r="F702" t="str">
        <v>Herd Share Members</v>
      </c>
      <c r="G702" t="str">
        <v>Yes</v>
      </c>
      <c r="H702" s="1">
        <v>51.80000000000001</v>
      </c>
      <c r="I702" s="1">
        <v>4.2</v>
      </c>
      <c r="J702" s="1">
        <v>4.2</v>
      </c>
      <c r="K702" s="1">
        <v>3</v>
      </c>
      <c r="L702" s="2">
        <v>0.4</v>
      </c>
      <c r="M702" s="2">
        <v>0.40000000000000013</v>
      </c>
      <c r="N702" s="2">
        <v>1</v>
      </c>
      <c r="O702" t="str">
        <v>No</v>
      </c>
      <c r="P702" s="1">
        <f>IF(O702="Yes",J702,ROUND(J702*(1+Model!$B$3),2))</f>
        <v>4.54</v>
      </c>
      <c r="Q702" s="2">
        <f>ROUND(P702/(K702*N702)-1,4)</f>
        <v>0.5133</v>
      </c>
      <c r="R702" t="str">
        <v/>
      </c>
      <c r="S702" t="str">
        <v>2026-10-01 10:41:27 UTC</v>
      </c>
      <c r="T702" t="str">
        <v>Local Line cache</v>
      </c>
      <c r="U702" t="str">
        <v>Review before publishing</v>
      </c>
    </row>
    <row r="703">
      <c r="A703">
        <v>1058761</v>
      </c>
      <c r="B703" t="str">
        <v>Calcot Onion Bunch</v>
      </c>
      <c r="C703" t="str">
        <v>Organically Grown Company</v>
      </c>
      <c r="D703">
        <v>865053</v>
      </c>
      <c r="E703" t="str">
        <v>bu</v>
      </c>
      <c r="F703" t="str">
        <v>Guest Basket</v>
      </c>
      <c r="G703" t="str">
        <v>No</v>
      </c>
      <c r="H703" s="1">
        <v>51.800000000000004</v>
      </c>
      <c r="I703" s="1">
        <v>4.24</v>
      </c>
      <c r="J703" s="1">
        <v>4.24</v>
      </c>
      <c r="K703" s="1">
        <v>3.03</v>
      </c>
      <c r="L703" s="2">
        <v>0.4</v>
      </c>
      <c r="M703" s="2">
        <v>0.3993399339933994</v>
      </c>
      <c r="N703" s="2">
        <v>1</v>
      </c>
      <c r="O703" t="str">
        <v>No</v>
      </c>
      <c r="P703" s="1">
        <f>IF(O703="Yes",J703,ROUND(J703*(1+Model!$B$3),2))</f>
        <v>4.58</v>
      </c>
      <c r="Q703" s="2">
        <f>ROUND(P703/(K703*N703)-1,4)</f>
        <v>0.5116</v>
      </c>
      <c r="R703" t="str">
        <v/>
      </c>
      <c r="S703" t="str">
        <v>2026-10-01 10:41:27 UTC</v>
      </c>
      <c r="T703" t="str">
        <v>Local Line cache</v>
      </c>
      <c r="U703" t="str">
        <v>Review before publishing</v>
      </c>
    </row>
    <row r="704">
      <c r="A704">
        <v>812595</v>
      </c>
      <c r="B704" t="str">
        <v>Wildcraft Hot Sauce</v>
      </c>
      <c r="C704" t="str">
        <v>Full Farm CSA</v>
      </c>
      <c r="D704">
        <v>534463</v>
      </c>
      <c r="E704" t="str">
        <v>ea</v>
      </c>
      <c r="F704" t="str">
        <v>Guest Basket</v>
      </c>
      <c r="G704" t="str">
        <v>No</v>
      </c>
      <c r="H704" s="1">
        <v>51.75</v>
      </c>
      <c r="I704" s="1">
        <v>12.6</v>
      </c>
      <c r="J704" s="1">
        <v>12.6</v>
      </c>
      <c r="K704" s="1">
        <v>9</v>
      </c>
      <c r="L704" s="2">
        <v>0.4</v>
      </c>
      <c r="M704" s="2">
        <v>0.3999999999999999</v>
      </c>
      <c r="N704" s="2">
        <v>1</v>
      </c>
      <c r="O704" t="str">
        <v>No</v>
      </c>
      <c r="P704" s="1">
        <f>IF(O704="Yes",J704,ROUND(J704*(1+Model!$B$3),2))</f>
        <v>13.61</v>
      </c>
      <c r="Q704" s="2">
        <f>ROUND(P704/(K704*N704)-1,4)</f>
        <v>0.5122</v>
      </c>
      <c r="R704" t="str">
        <v/>
      </c>
      <c r="S704" t="str">
        <v>2026-10-01 10:41:27 UTC</v>
      </c>
      <c r="T704" t="str">
        <v>Local Line cache</v>
      </c>
      <c r="U704" t="str">
        <v>Review before publishing</v>
      </c>
    </row>
    <row r="705">
      <c r="A705">
        <v>805938</v>
      </c>
      <c r="B705" t="str">
        <v>Sunchokes</v>
      </c>
      <c r="C705" t="str">
        <v>Organically Grown Company</v>
      </c>
      <c r="D705">
        <v>526998</v>
      </c>
      <c r="E705" t="str">
        <v>1 lb</v>
      </c>
      <c r="F705" t="str">
        <v>CSA Members</v>
      </c>
      <c r="G705" t="str">
        <v>No</v>
      </c>
      <c r="H705" s="1">
        <v>51.66</v>
      </c>
      <c r="I705" s="1">
        <v>5.74</v>
      </c>
      <c r="J705" s="1">
        <v>5.74</v>
      </c>
      <c r="K705" s="1">
        <v>4.1</v>
      </c>
      <c r="L705" s="2">
        <v>0.4</v>
      </c>
      <c r="M705" s="2">
        <v>0.40000000000000013</v>
      </c>
      <c r="N705" s="2">
        <v>1</v>
      </c>
      <c r="O705" t="str">
        <v>No</v>
      </c>
      <c r="P705" s="1">
        <f>IF(O705="Yes",J705,ROUND(J705*(1+Model!$B$3),2))</f>
        <v>6.2</v>
      </c>
      <c r="Q705" s="2">
        <f>ROUND(P705/(K705*N705)-1,4)</f>
        <v>0.5122</v>
      </c>
      <c r="R705" t="str">
        <v/>
      </c>
      <c r="S705" t="str">
        <v>2026-10-01 10:41:27 UTC</v>
      </c>
      <c r="T705" t="str">
        <v>Local Line cache</v>
      </c>
      <c r="U705" t="str">
        <v>Review before publishing</v>
      </c>
    </row>
    <row r="706">
      <c r="A706">
        <v>825840</v>
      </c>
      <c r="B706" t="str">
        <v>Lamb Shank Osso Buco</v>
      </c>
      <c r="C706" t="str">
        <v>Deck Family Farm</v>
      </c>
      <c r="D706">
        <v>549819</v>
      </c>
      <c r="E706" t="str">
        <v>1.10 - 1.40 lbs</v>
      </c>
      <c r="F706" t="str">
        <v>Herd Share Members</v>
      </c>
      <c r="G706" t="str">
        <v>No</v>
      </c>
      <c r="H706" s="1">
        <v>51.56</v>
      </c>
      <c r="I706" s="1">
        <v>15.7</v>
      </c>
      <c r="J706" s="1">
        <v>15.7</v>
      </c>
      <c r="K706" s="1">
        <v>9.47</v>
      </c>
      <c r="L706" s="2">
        <v>0.6574</v>
      </c>
      <c r="M706" s="2">
        <v>0.6578669482576556</v>
      </c>
      <c r="N706" s="2">
        <v>1</v>
      </c>
      <c r="O706" t="str">
        <v>No</v>
      </c>
      <c r="P706" s="1">
        <f>IF(O706="Yes",J706,ROUND(J706*(1+Model!$B$3),2))</f>
        <v>16.96</v>
      </c>
      <c r="Q706" s="2">
        <f>ROUND(P706/(K706*N706)-1,4)</f>
        <v>0.7909</v>
      </c>
      <c r="R706" t="str">
        <v/>
      </c>
      <c r="S706" t="str">
        <v>2026-10-01 10:41:27 UTC</v>
      </c>
      <c r="T706" t="str">
        <v>Local Line cache</v>
      </c>
      <c r="U706" t="str">
        <v>Review before publishing</v>
      </c>
    </row>
    <row r="707">
      <c r="A707">
        <v>899385</v>
      </c>
      <c r="B707" t="str">
        <v>Broccoli</v>
      </c>
      <c r="C707" t="str">
        <v>Camas Swale Farm</v>
      </c>
      <c r="D707">
        <v>641280</v>
      </c>
      <c r="E707" t="str">
        <v>ea</v>
      </c>
      <c r="F707" t="str">
        <v>Guest Basket</v>
      </c>
      <c r="G707" t="str">
        <v>No</v>
      </c>
      <c r="H707" s="1">
        <v>50.92</v>
      </c>
      <c r="I707" s="1">
        <v>7</v>
      </c>
      <c r="J707" s="1">
        <v>7</v>
      </c>
      <c r="K707" s="1">
        <v>5</v>
      </c>
      <c r="L707" s="2">
        <v>0.4</v>
      </c>
      <c r="M707" s="2">
        <v>0.3999999999999999</v>
      </c>
      <c r="N707" s="2">
        <v>1</v>
      </c>
      <c r="O707" t="str">
        <v>No</v>
      </c>
      <c r="P707" s="1">
        <f>IF(O707="Yes",J707,ROUND(J707*(1+Model!$B$3),2))</f>
        <v>7.56</v>
      </c>
      <c r="Q707" s="2">
        <f>ROUND(P707/(K707*N707)-1,4)</f>
        <v>0.512</v>
      </c>
      <c r="R707" t="str">
        <v/>
      </c>
      <c r="S707" t="str">
        <v>2026-10-01 10:41:27 UTC</v>
      </c>
      <c r="T707" t="str">
        <v>Local Line cache</v>
      </c>
      <c r="U707" t="str">
        <v>Review before publishing</v>
      </c>
    </row>
    <row r="708">
      <c r="A708">
        <v>805900</v>
      </c>
      <c r="B708" t="str">
        <v>Parsnips</v>
      </c>
      <c r="C708" t="str">
        <v>Organically Grown Company</v>
      </c>
      <c r="D708">
        <v>526958</v>
      </c>
      <c r="E708" t="str">
        <v>1 lb</v>
      </c>
      <c r="F708" t="str">
        <v>Guest Basket</v>
      </c>
      <c r="G708" t="str">
        <v>No</v>
      </c>
      <c r="H708" s="1">
        <v>50.9</v>
      </c>
      <c r="I708" s="1">
        <v>3.5</v>
      </c>
      <c r="J708" s="1">
        <v>3.5</v>
      </c>
      <c r="K708" s="1">
        <v>2.5</v>
      </c>
      <c r="L708" s="2">
        <v>0.4</v>
      </c>
      <c r="M708" s="2">
        <v>0.3999999999999999</v>
      </c>
      <c r="N708" s="2">
        <v>1</v>
      </c>
      <c r="O708" t="str">
        <v>No</v>
      </c>
      <c r="P708" s="1">
        <f>IF(O708="Yes",J708,ROUND(J708*(1+Model!$B$3),2))</f>
        <v>3.78</v>
      </c>
      <c r="Q708" s="2">
        <f>ROUND(P708/(K708*N708)-1,4)</f>
        <v>0.512</v>
      </c>
      <c r="R708" t="str">
        <v/>
      </c>
      <c r="S708" t="str">
        <v>2026-10-01 10:41:27 UTC</v>
      </c>
      <c r="T708" t="str">
        <v>Local Line cache</v>
      </c>
      <c r="U708" t="str">
        <v>Review before publishing</v>
      </c>
    </row>
    <row r="709">
      <c r="A709">
        <v>1058761</v>
      </c>
      <c r="B709" t="str">
        <v>Calcot Onion Bunch</v>
      </c>
      <c r="C709" t="str">
        <v>Organically Grown Company</v>
      </c>
      <c r="D709">
        <v>865053</v>
      </c>
      <c r="E709" t="str">
        <v>bu</v>
      </c>
      <c r="F709" t="str">
        <v>CSA Members</v>
      </c>
      <c r="G709" t="str">
        <v>No</v>
      </c>
      <c r="H709" s="1">
        <v>50.88</v>
      </c>
      <c r="I709" s="1">
        <v>4.24</v>
      </c>
      <c r="J709" s="1">
        <v>4.24</v>
      </c>
      <c r="K709" s="1">
        <v>3.03</v>
      </c>
      <c r="L709" s="2">
        <v>0.4</v>
      </c>
      <c r="M709" s="2">
        <v>0.3993399339933994</v>
      </c>
      <c r="N709" s="2">
        <v>1</v>
      </c>
      <c r="O709" t="str">
        <v>No</v>
      </c>
      <c r="P709" s="1">
        <f>IF(O709="Yes",J709,ROUND(J709*(1+Model!$B$3),2))</f>
        <v>4.58</v>
      </c>
      <c r="Q709" s="2">
        <f>ROUND(P709/(K709*N709)-1,4)</f>
        <v>0.5116</v>
      </c>
      <c r="R709" t="str">
        <v/>
      </c>
      <c r="S709" t="str">
        <v>2026-10-01 10:41:27 UTC</v>
      </c>
      <c r="T709" t="str">
        <v>Local Line cache</v>
      </c>
      <c r="U709" t="str">
        <v>Review before publishing</v>
      </c>
    </row>
    <row r="710">
      <c r="A710">
        <v>806093</v>
      </c>
      <c r="B710" t="str">
        <v>Jalapeno Cheddar Popcorn</v>
      </c>
      <c r="C710" t="str">
        <v>Lonesome Whistle</v>
      </c>
      <c r="D710">
        <v>527157</v>
      </c>
      <c r="E710" t="str">
        <v>0.4 lb bag</v>
      </c>
      <c r="F710" t="str">
        <v>CSA Members</v>
      </c>
      <c r="G710" t="str">
        <v>Yes</v>
      </c>
      <c r="H710" s="1">
        <v>50.400000000000006</v>
      </c>
      <c r="I710" s="1">
        <v>5.6</v>
      </c>
      <c r="J710" s="1">
        <v>5.6</v>
      </c>
      <c r="K710" s="1">
        <v>4</v>
      </c>
      <c r="L710" s="2">
        <v>0.4</v>
      </c>
      <c r="M710" s="2">
        <v>0.3999999999999999</v>
      </c>
      <c r="N710" s="2">
        <v>1</v>
      </c>
      <c r="O710" t="str">
        <v>No</v>
      </c>
      <c r="P710" s="1">
        <f>IF(O710="Yes",J710,ROUND(J710*(1+Model!$B$3),2))</f>
        <v>6.05</v>
      </c>
      <c r="Q710" s="2">
        <f>ROUND(P710/(K710*N710)-1,4)</f>
        <v>0.5125</v>
      </c>
      <c r="R710" t="str">
        <v/>
      </c>
      <c r="S710" t="str">
        <v>2026-10-01 10:41:27 UTC</v>
      </c>
      <c r="T710" t="str">
        <v>Local Line cache</v>
      </c>
      <c r="U710" t="str">
        <v>Review before publishing</v>
      </c>
    </row>
    <row r="711">
      <c r="A711">
        <v>806096</v>
      </c>
      <c r="B711" t="str">
        <v>Lemon Lavender Popcorn</v>
      </c>
      <c r="C711" t="str">
        <v>Lonesome Whistle</v>
      </c>
      <c r="D711">
        <v>527159</v>
      </c>
      <c r="E711" t="str">
        <v>0.4 lb bag</v>
      </c>
      <c r="F711" t="str">
        <v>Guest Basket</v>
      </c>
      <c r="G711" t="str">
        <v>Yes</v>
      </c>
      <c r="H711" s="1">
        <v>50.400000000000006</v>
      </c>
      <c r="I711" s="1">
        <v>5.6</v>
      </c>
      <c r="J711" s="1">
        <v>5.6</v>
      </c>
      <c r="K711" s="1">
        <v>4</v>
      </c>
      <c r="L711" s="2">
        <v>0.4</v>
      </c>
      <c r="M711" s="2">
        <v>0.3999999999999999</v>
      </c>
      <c r="N711" s="2">
        <v>1</v>
      </c>
      <c r="O711" t="str">
        <v>No</v>
      </c>
      <c r="P711" s="1">
        <f>IF(O711="Yes",J711,ROUND(J711*(1+Model!$B$3),2))</f>
        <v>6.05</v>
      </c>
      <c r="Q711" s="2">
        <f>ROUND(P711/(K711*N711)-1,4)</f>
        <v>0.5125</v>
      </c>
      <c r="R711" t="str">
        <v/>
      </c>
      <c r="S711" t="str">
        <v>2026-10-01 10:41:27 UTC</v>
      </c>
      <c r="T711" t="str">
        <v>Local Line cache</v>
      </c>
      <c r="U711" t="str">
        <v>Review before publishing</v>
      </c>
    </row>
    <row r="712">
      <c r="A712">
        <v>806131</v>
      </c>
      <c r="B712" t="str">
        <v>Radiant Decaf Columbia Coffee Beans</v>
      </c>
      <c r="C712" t="str">
        <v>Radiant Coffee Roasters</v>
      </c>
      <c r="D712">
        <v>527196</v>
      </c>
      <c r="E712" t="str">
        <v>12 oz</v>
      </c>
      <c r="F712" t="str">
        <v>CSA Members</v>
      </c>
      <c r="G712" t="str">
        <v>Yes</v>
      </c>
      <c r="H712" s="1">
        <v>50.400000000000006</v>
      </c>
      <c r="I712" s="1">
        <v>18.2</v>
      </c>
      <c r="J712" s="1">
        <v>18.2</v>
      </c>
      <c r="K712" s="1">
        <v>13</v>
      </c>
      <c r="L712" s="2">
        <v>0.4</v>
      </c>
      <c r="M712" s="2">
        <v>0.3999999999999999</v>
      </c>
      <c r="N712" s="2">
        <v>1</v>
      </c>
      <c r="O712" t="str">
        <v>No</v>
      </c>
      <c r="P712" s="1">
        <f>IF(O712="Yes",J712,ROUND(J712*(1+Model!$B$3),2))</f>
        <v>19.66</v>
      </c>
      <c r="Q712" s="2">
        <f>ROUND(P712/(K712*N712)-1,4)</f>
        <v>0.5123</v>
      </c>
      <c r="R712" t="str">
        <v/>
      </c>
      <c r="S712" t="str">
        <v>2026-10-01 10:41:27 UTC</v>
      </c>
      <c r="T712" t="str">
        <v>Local Line cache</v>
      </c>
      <c r="U712" t="str">
        <v>Review before publishing</v>
      </c>
    </row>
    <row r="713">
      <c r="A713">
        <v>1018719</v>
      </c>
      <c r="B713" t="str">
        <v>Radiant Roasters Chiapas Mexico Light Roast Coffee Beans</v>
      </c>
      <c r="C713" t="str">
        <v>Radiant Coffee Roasters</v>
      </c>
      <c r="D713">
        <v>804433</v>
      </c>
      <c r="E713" t="str">
        <v>12 oz bag</v>
      </c>
      <c r="F713" t="str">
        <v>CSA Members</v>
      </c>
      <c r="G713" t="str">
        <v>No</v>
      </c>
      <c r="H713" s="1">
        <v>50.400000000000006</v>
      </c>
      <c r="I713" s="1">
        <v>16.8</v>
      </c>
      <c r="J713" s="1">
        <v>16.8</v>
      </c>
      <c r="K713" s="1">
        <v>12</v>
      </c>
      <c r="L713" s="2">
        <v>0.4</v>
      </c>
      <c r="M713" s="2">
        <v>0.40000000000000013</v>
      </c>
      <c r="N713" s="2">
        <v>1</v>
      </c>
      <c r="O713" t="str">
        <v>No</v>
      </c>
      <c r="P713" s="1">
        <f>IF(O713="Yes",J713,ROUND(J713*(1+Model!$B$3),2))</f>
        <v>18.14</v>
      </c>
      <c r="Q713" s="2">
        <f>ROUND(P713/(K713*N713)-1,4)</f>
        <v>0.5117</v>
      </c>
      <c r="R713" t="str">
        <v/>
      </c>
      <c r="S713" t="str">
        <v>2026-10-01 10:41:27 UTC</v>
      </c>
      <c r="T713" t="str">
        <v>Local Line cache</v>
      </c>
      <c r="U713" t="str">
        <v>Review before publishing</v>
      </c>
    </row>
    <row r="714">
      <c r="A714">
        <v>899372</v>
      </c>
      <c r="B714" t="str">
        <v>Serrano pepper</v>
      </c>
      <c r="C714" t="str">
        <v>Camas Swale Farm</v>
      </c>
      <c r="D714">
        <v>641156</v>
      </c>
      <c r="E714" t="str">
        <v>1 lb</v>
      </c>
      <c r="F714" t="str">
        <v>Herd Share Members</v>
      </c>
      <c r="G714" t="str">
        <v>No</v>
      </c>
      <c r="H714" s="1">
        <v>50.4</v>
      </c>
      <c r="I714" s="1">
        <v>5.6</v>
      </c>
      <c r="J714" s="1">
        <v>5.6</v>
      </c>
      <c r="K714" s="1">
        <v>4</v>
      </c>
      <c r="L714" s="2">
        <v>0.4</v>
      </c>
      <c r="M714" s="2">
        <v>0.3999999999999999</v>
      </c>
      <c r="N714" s="2">
        <v>1</v>
      </c>
      <c r="O714" t="str">
        <v>No</v>
      </c>
      <c r="P714" s="1">
        <f>IF(O714="Yes",J714,ROUND(J714*(1+Model!$B$3),2))</f>
        <v>6.05</v>
      </c>
      <c r="Q714" s="2">
        <f>ROUND(P714/(K714*N714)-1,4)</f>
        <v>0.5125</v>
      </c>
      <c r="R714" t="str">
        <v/>
      </c>
      <c r="S714" t="str">
        <v>2026-10-01 10:41:27 UTC</v>
      </c>
      <c r="T714" t="str">
        <v>Local Line cache</v>
      </c>
      <c r="U714" t="str">
        <v>Review before publishing</v>
      </c>
    </row>
    <row r="715">
      <c r="A715">
        <v>919070</v>
      </c>
      <c r="B715" t="str">
        <v>Radiant Balanced Blend - Medium Roast Ground Coffee</v>
      </c>
      <c r="C715" t="str">
        <v>Radiant Coffee Roasters</v>
      </c>
      <c r="D715">
        <v>664924</v>
      </c>
      <c r="E715" t="str">
        <v>12 oz</v>
      </c>
      <c r="F715" t="str">
        <v>CSA Members</v>
      </c>
      <c r="G715" t="str">
        <v>Yes</v>
      </c>
      <c r="H715" s="1">
        <v>50.4</v>
      </c>
      <c r="I715" s="1">
        <v>16.8</v>
      </c>
      <c r="J715" s="1">
        <v>16.8</v>
      </c>
      <c r="K715" s="1">
        <v>12</v>
      </c>
      <c r="L715" s="2">
        <v>0.4</v>
      </c>
      <c r="M715" s="2">
        <v>0.40000000000000013</v>
      </c>
      <c r="N715" s="2">
        <v>1</v>
      </c>
      <c r="O715" t="str">
        <v>No</v>
      </c>
      <c r="P715" s="1">
        <f>IF(O715="Yes",J715,ROUND(J715*(1+Model!$B$3),2))</f>
        <v>18.14</v>
      </c>
      <c r="Q715" s="2">
        <f>ROUND(P715/(K715*N715)-1,4)</f>
        <v>0.5117</v>
      </c>
      <c r="R715" t="str">
        <v/>
      </c>
      <c r="S715" t="str">
        <v>2026-10-01 10:41:27 UTC</v>
      </c>
      <c r="T715" t="str">
        <v>Local Line cache</v>
      </c>
      <c r="U715" t="str">
        <v>Review before publishing</v>
      </c>
    </row>
    <row r="716">
      <c r="A716">
        <v>805765</v>
      </c>
      <c r="B716" t="str">
        <v>Frozen Strawberries</v>
      </c>
      <c r="C716" t="str">
        <v>Full Farm CSA</v>
      </c>
      <c r="D716">
        <v>526821</v>
      </c>
      <c r="E716" t="str">
        <v>~1 lbs</v>
      </c>
      <c r="F716" t="str">
        <v>Guest Basket</v>
      </c>
      <c r="G716" t="str">
        <v>No</v>
      </c>
      <c r="H716" s="1">
        <v>50.050000000000004</v>
      </c>
      <c r="I716" s="1">
        <v>9.8</v>
      </c>
      <c r="J716" s="1">
        <v>9.8</v>
      </c>
      <c r="K716" s="1">
        <v>7</v>
      </c>
      <c r="L716" s="2">
        <v>0.4</v>
      </c>
      <c r="M716" s="2">
        <v>0.40000000000000013</v>
      </c>
      <c r="N716" s="2">
        <v>1</v>
      </c>
      <c r="O716" t="str">
        <v>No</v>
      </c>
      <c r="P716" s="1">
        <f>IF(O716="Yes",J716,ROUND(J716*(1+Model!$B$3),2))</f>
        <v>10.58</v>
      </c>
      <c r="Q716" s="2">
        <f>ROUND(P716/(K716*N716)-1,4)</f>
        <v>0.5114</v>
      </c>
      <c r="R716" t="str">
        <v/>
      </c>
      <c r="S716" t="str">
        <v>2026-10-01 10:41:27 UTC</v>
      </c>
      <c r="T716" t="str">
        <v>Local Line cache</v>
      </c>
      <c r="U716" t="str">
        <v>Review before publishing</v>
      </c>
    </row>
    <row r="717">
      <c r="A717">
        <v>960551</v>
      </c>
      <c r="B717" t="str">
        <v>Red Radish</v>
      </c>
      <c r="C717" t="str">
        <v>Winter Green Farm</v>
      </c>
      <c r="D717">
        <v>720783</v>
      </c>
      <c r="E717" t="str">
        <v>each</v>
      </c>
      <c r="F717" t="str">
        <v>CSA Members</v>
      </c>
      <c r="G717" t="str">
        <v>Yes</v>
      </c>
      <c r="H717" s="1">
        <v>49.98</v>
      </c>
      <c r="I717" s="1">
        <v>2.31</v>
      </c>
      <c r="J717" s="1">
        <v>2.31</v>
      </c>
      <c r="K717" s="1">
        <v>1.65</v>
      </c>
      <c r="L717" s="2">
        <v>0.4</v>
      </c>
      <c r="M717" s="2">
        <v>0.40000000000000013</v>
      </c>
      <c r="N717" s="2">
        <v>1</v>
      </c>
      <c r="O717" t="str">
        <v>No</v>
      </c>
      <c r="P717" s="1">
        <f>IF(O717="Yes",J717,ROUND(J717*(1+Model!$B$3),2))</f>
        <v>2.49</v>
      </c>
      <c r="Q717" s="2">
        <f>ROUND(P717/(K717*N717)-1,4)</f>
        <v>0.5091</v>
      </c>
      <c r="R717" t="str">
        <v/>
      </c>
      <c r="S717" t="str">
        <v>2026-10-01 10:41:27 UTC</v>
      </c>
      <c r="T717" t="str">
        <v>Local Line cache</v>
      </c>
      <c r="U717" t="str">
        <v>Review before publishing</v>
      </c>
    </row>
    <row r="718">
      <c r="A718">
        <v>928530</v>
      </c>
      <c r="B718" t="str">
        <v>Gold Beets</v>
      </c>
      <c r="C718" t="str">
        <v>Organically Grown Company</v>
      </c>
      <c r="D718">
        <v>676674</v>
      </c>
      <c r="E718" t="str">
        <v>lb</v>
      </c>
      <c r="F718" t="str">
        <v>Guest Basket</v>
      </c>
      <c r="G718" t="str">
        <v>No</v>
      </c>
      <c r="H718" s="1">
        <v>49.480000000000004</v>
      </c>
      <c r="I718" s="1">
        <v>2.24</v>
      </c>
      <c r="J718" s="1">
        <v>2.24</v>
      </c>
      <c r="K718" s="1">
        <v>1.6</v>
      </c>
      <c r="L718" s="2">
        <v>0.4</v>
      </c>
      <c r="M718" s="2">
        <v>0.40000000000000013</v>
      </c>
      <c r="N718" s="2">
        <v>1</v>
      </c>
      <c r="O718" t="str">
        <v>No</v>
      </c>
      <c r="P718" s="1">
        <f>IF(O718="Yes",J718,ROUND(J718*(1+Model!$B$3),2))</f>
        <v>2.42</v>
      </c>
      <c r="Q718" s="2">
        <f>ROUND(P718/(K718*N718)-1,4)</f>
        <v>0.5125</v>
      </c>
      <c r="R718" t="str">
        <v/>
      </c>
      <c r="S718" t="str">
        <v>2026-10-01 10:41:27 UTC</v>
      </c>
      <c r="T718" t="str">
        <v>Local Line cache</v>
      </c>
      <c r="U718" t="str">
        <v>Review before publishing</v>
      </c>
    </row>
    <row r="719">
      <c r="A719">
        <v>894790</v>
      </c>
      <c r="B719" t="str">
        <v>2025 Arbequina  Olive Oil 250mL</v>
      </c>
      <c r="C719" t="str">
        <v>River Ranch Oregon Olive OIl</v>
      </c>
      <c r="D719">
        <v>635197</v>
      </c>
      <c r="E719" t="str">
        <v>Ea.</v>
      </c>
      <c r="F719" t="str">
        <v>Guest Basket</v>
      </c>
      <c r="G719" t="str">
        <v>Yes</v>
      </c>
      <c r="H719" s="1">
        <v>49.41</v>
      </c>
      <c r="I719" s="1">
        <v>23.45</v>
      </c>
      <c r="J719" s="1">
        <v>23.45</v>
      </c>
      <c r="K719" s="1">
        <v>16.75</v>
      </c>
      <c r="L719" s="2">
        <v>0.4</v>
      </c>
      <c r="M719" s="2">
        <v>0.3999999999999999</v>
      </c>
      <c r="N719" s="2">
        <v>1</v>
      </c>
      <c r="O719" t="str">
        <v>No</v>
      </c>
      <c r="P719" s="1">
        <f>IF(O719="Yes",J719,ROUND(J719*(1+Model!$B$3),2))</f>
        <v>25.33</v>
      </c>
      <c r="Q719" s="2">
        <f>ROUND(P719/(K719*N719)-1,4)</f>
        <v>0.5122</v>
      </c>
      <c r="R719" t="str">
        <v/>
      </c>
      <c r="S719" t="str">
        <v>2026-10-01 10:41:27 UTC</v>
      </c>
      <c r="T719" t="str">
        <v>Local Line cache</v>
      </c>
      <c r="U719" t="str">
        <v>Review before publishing</v>
      </c>
    </row>
    <row r="720">
      <c r="A720">
        <v>805945</v>
      </c>
      <c r="B720" t="str">
        <v>Sugarloaf Chicory</v>
      </c>
      <c r="C720" t="str">
        <v>Organically Grown Company</v>
      </c>
      <c r="D720">
        <v>527005</v>
      </c>
      <c r="E720" t="str">
        <v>each</v>
      </c>
      <c r="F720" t="str">
        <v>Herd Share Members</v>
      </c>
      <c r="G720" t="str">
        <v>No</v>
      </c>
      <c r="H720" s="1">
        <v>49.39</v>
      </c>
      <c r="I720" s="1">
        <v>4.49</v>
      </c>
      <c r="J720" s="1">
        <v>4.49</v>
      </c>
      <c r="K720" s="1">
        <v>3.21</v>
      </c>
      <c r="L720" s="2">
        <v>0.4</v>
      </c>
      <c r="M720" s="2">
        <v>0.39875389408099693</v>
      </c>
      <c r="N720" s="2">
        <v>1</v>
      </c>
      <c r="O720" t="str">
        <v>No</v>
      </c>
      <c r="P720" s="1">
        <f>IF(O720="Yes",J720,ROUND(J720*(1+Model!$B$3),2))</f>
        <v>4.85</v>
      </c>
      <c r="Q720" s="2">
        <f>ROUND(P720/(K720*N720)-1,4)</f>
        <v>0.5109</v>
      </c>
      <c r="R720" t="str">
        <v/>
      </c>
      <c r="S720" t="str">
        <v>2026-10-01 10:41:27 UTC</v>
      </c>
      <c r="T720" t="str">
        <v>Local Line cache</v>
      </c>
      <c r="U720" t="str">
        <v>Review before publishing</v>
      </c>
    </row>
    <row r="721">
      <c r="A721">
        <v>805767</v>
      </c>
      <c r="B721" t="str">
        <v>Fresh Strawberries</v>
      </c>
      <c r="C721" t="str">
        <v>Grazier's Garden</v>
      </c>
      <c r="D721">
        <v>526823</v>
      </c>
      <c r="E721" t="str">
        <v>Pint</v>
      </c>
      <c r="F721" t="str">
        <v>Guest Basket</v>
      </c>
      <c r="G721" t="str">
        <v>No</v>
      </c>
      <c r="H721" s="1">
        <v>49.35</v>
      </c>
      <c r="I721" s="1">
        <v>5.95</v>
      </c>
      <c r="J721" s="1">
        <v>5.95</v>
      </c>
      <c r="K721" s="1">
        <v>4.25</v>
      </c>
      <c r="L721" s="2">
        <v>0.4</v>
      </c>
      <c r="M721" s="2">
        <v>0.40000000000000013</v>
      </c>
      <c r="N721" s="2">
        <v>1</v>
      </c>
      <c r="O721" t="str">
        <v>No</v>
      </c>
      <c r="P721" s="1">
        <f>IF(O721="Yes",J721,ROUND(J721*(1+Model!$B$3),2))</f>
        <v>6.43</v>
      </c>
      <c r="Q721" s="2">
        <f>ROUND(P721/(K721*N721)-1,4)</f>
        <v>0.5129</v>
      </c>
      <c r="R721" t="str">
        <v/>
      </c>
      <c r="S721" t="str">
        <v>2026-10-01 10:41:27 UTC</v>
      </c>
      <c r="T721" t="str">
        <v>Local Line cache</v>
      </c>
      <c r="U721" t="str">
        <v>Review before publishing</v>
      </c>
    </row>
    <row r="722">
      <c r="A722">
        <v>922135</v>
      </c>
      <c r="B722" t="str">
        <v>Beef Bones</v>
      </c>
      <c r="C722" t="str">
        <v>Deck Family Farm</v>
      </c>
      <c r="D722">
        <v>669030</v>
      </c>
      <c r="E722" t="str">
        <v>3.00 - 5.00 lbs</v>
      </c>
      <c r="F722" t="str">
        <v>Guest Basket</v>
      </c>
      <c r="G722" t="str">
        <v>Yes</v>
      </c>
      <c r="H722" s="1">
        <v>49.3</v>
      </c>
      <c r="I722" s="1">
        <v>9.86</v>
      </c>
      <c r="J722" s="1">
        <v>9.86</v>
      </c>
      <c r="K722" s="1">
        <v>5.95</v>
      </c>
      <c r="L722" s="2">
        <v>0.6574</v>
      </c>
      <c r="M722" s="2">
        <v>0.657142857142857</v>
      </c>
      <c r="N722" s="2">
        <v>1</v>
      </c>
      <c r="O722" t="str">
        <v>No</v>
      </c>
      <c r="P722" s="1">
        <f>IF(O722="Yes",J722,ROUND(J722*(1+Model!$B$3),2))</f>
        <v>10.65</v>
      </c>
      <c r="Q722" s="2">
        <f>ROUND(P722/(K722*N722)-1,4)</f>
        <v>0.7899</v>
      </c>
      <c r="R722" t="str">
        <v/>
      </c>
      <c r="S722" t="str">
        <v>2026-10-01 10:41:27 UTC</v>
      </c>
      <c r="T722" t="str">
        <v>Local Line cache</v>
      </c>
      <c r="U722" t="str">
        <v>Review before publishing</v>
      </c>
    </row>
    <row r="723">
      <c r="A723">
        <v>897022</v>
      </c>
      <c r="B723" t="str">
        <v>Morning Mist Olive Oil Sugar Scrub</v>
      </c>
      <c r="C723" t="str">
        <v>River Ranch Oregon Olive OIl</v>
      </c>
      <c r="D723">
        <v>638092</v>
      </c>
      <c r="E723" t="str">
        <v>ea 4 oz jar</v>
      </c>
      <c r="F723" t="str">
        <v>Herd Share Members</v>
      </c>
      <c r="G723" t="str">
        <v>Yes</v>
      </c>
      <c r="H723" s="1">
        <v>49</v>
      </c>
      <c r="I723" s="1">
        <v>7</v>
      </c>
      <c r="J723" s="1">
        <v>7</v>
      </c>
      <c r="K723" s="1">
        <v>5</v>
      </c>
      <c r="L723" s="2">
        <v>0.4</v>
      </c>
      <c r="M723" s="2">
        <v>0.3999999999999999</v>
      </c>
      <c r="N723" s="2">
        <v>1</v>
      </c>
      <c r="O723" t="str">
        <v>No</v>
      </c>
      <c r="P723" s="1">
        <f>IF(O723="Yes",J723,ROUND(J723*(1+Model!$B$3),2))</f>
        <v>7.56</v>
      </c>
      <c r="Q723" s="2">
        <f>ROUND(P723/(K723*N723)-1,4)</f>
        <v>0.512</v>
      </c>
      <c r="R723" t="str">
        <v/>
      </c>
      <c r="S723" t="str">
        <v>2026-10-01 10:41:27 UTC</v>
      </c>
      <c r="T723" t="str">
        <v>Local Line cache</v>
      </c>
      <c r="U723" t="str">
        <v>Review before publishing</v>
      </c>
    </row>
    <row r="724">
      <c r="A724">
        <v>975222</v>
      </c>
      <c r="B724" t="str">
        <v>Breaking Point Iris Rhizome</v>
      </c>
      <c r="C724" t="str">
        <v>RL Plants &amp; Home Goods</v>
      </c>
      <c r="D724">
        <v>740640</v>
      </c>
      <c r="E724" t="str">
        <v>ea</v>
      </c>
      <c r="F724" t="str">
        <v>Herd Share Members</v>
      </c>
      <c r="G724" t="str">
        <v>No</v>
      </c>
      <c r="H724" s="1">
        <v>49</v>
      </c>
      <c r="I724" s="1">
        <v>9.8</v>
      </c>
      <c r="J724" s="1">
        <v>9.8</v>
      </c>
      <c r="K724" s="1">
        <v>7</v>
      </c>
      <c r="L724" s="2">
        <v>0.4</v>
      </c>
      <c r="M724" s="2">
        <v>0.40000000000000013</v>
      </c>
      <c r="N724" s="2">
        <v>1</v>
      </c>
      <c r="O724" t="str">
        <v>No</v>
      </c>
      <c r="P724" s="1">
        <f>IF(O724="Yes",J724,ROUND(J724*(1+Model!$B$3),2))</f>
        <v>10.58</v>
      </c>
      <c r="Q724" s="2">
        <f>ROUND(P724/(K724*N724)-1,4)</f>
        <v>0.5114</v>
      </c>
      <c r="R724" t="str">
        <v/>
      </c>
      <c r="S724" t="str">
        <v>2026-10-01 10:41:27 UTC</v>
      </c>
      <c r="T724" t="str">
        <v>Local Line cache</v>
      </c>
      <c r="U724" t="str">
        <v>Review before publishing</v>
      </c>
    </row>
    <row r="725">
      <c r="A725">
        <v>1004599</v>
      </c>
      <c r="B725" t="str">
        <v>Red Ranger Roasting Chicken, Medium</v>
      </c>
      <c r="C725" t="str">
        <v>Deck Family Farm</v>
      </c>
      <c r="D725">
        <v>784655</v>
      </c>
      <c r="E725" t="str">
        <v>Medium, 4.01 - 5.00 lbs</v>
      </c>
      <c r="F725" t="str">
        <v>CSA Members</v>
      </c>
      <c r="G725" t="str">
        <v>Yes</v>
      </c>
      <c r="H725" s="1">
        <v>48.5</v>
      </c>
      <c r="I725" s="1">
        <v>40.41</v>
      </c>
      <c r="J725" s="1">
        <v>40.41</v>
      </c>
      <c r="K725" s="1">
        <v>24.38</v>
      </c>
      <c r="L725" s="2">
        <v>0.6574</v>
      </c>
      <c r="M725" s="2">
        <v>0.6575061525840853</v>
      </c>
      <c r="N725" s="2">
        <v>1</v>
      </c>
      <c r="O725" t="str">
        <v>No</v>
      </c>
      <c r="P725" s="1">
        <f>IF(O725="Yes",J725,ROUND(J725*(1+Model!$B$3),2))</f>
        <v>43.64</v>
      </c>
      <c r="Q725" s="2">
        <f>ROUND(P725/(K725*N725)-1,4)</f>
        <v>0.79</v>
      </c>
      <c r="R725" t="str">
        <v/>
      </c>
      <c r="S725" t="str">
        <v>2026-10-01 10:41:27 UTC</v>
      </c>
      <c r="T725" t="str">
        <v>Local Line cache</v>
      </c>
      <c r="U725" t="str">
        <v>Review before publishing</v>
      </c>
    </row>
    <row r="726">
      <c r="A726">
        <v>805687</v>
      </c>
      <c r="B726" t="str">
        <v>Summer Sausage</v>
      </c>
      <c r="C726" t="str">
        <v>Deck Family Farm</v>
      </c>
      <c r="D726">
        <v>526740</v>
      </c>
      <c r="E726" t="str">
        <v>8 oz</v>
      </c>
      <c r="F726" t="str">
        <v>Guest Basket</v>
      </c>
      <c r="G726" t="str">
        <v>Yes</v>
      </c>
      <c r="H726" s="1">
        <v>48.35</v>
      </c>
      <c r="I726" s="1">
        <v>15.25</v>
      </c>
      <c r="J726" s="1">
        <v>15.25</v>
      </c>
      <c r="K726" s="1">
        <v>9.2</v>
      </c>
      <c r="L726" s="2">
        <v>0.6574</v>
      </c>
      <c r="M726" s="2">
        <v>0.6576086956521741</v>
      </c>
      <c r="N726" s="2">
        <v>1</v>
      </c>
      <c r="O726" t="str">
        <v>No</v>
      </c>
      <c r="P726" s="1">
        <f>IF(O726="Yes",J726,ROUND(J726*(1+Model!$B$3),2))</f>
        <v>16.47</v>
      </c>
      <c r="Q726" s="2">
        <f>ROUND(P726/(K726*N726)-1,4)</f>
        <v>0.7902</v>
      </c>
      <c r="R726" t="str">
        <v/>
      </c>
      <c r="S726" t="str">
        <v>2026-10-01 10:41:27 UTC</v>
      </c>
      <c r="T726" t="str">
        <v>Local Line cache</v>
      </c>
      <c r="U726" t="str">
        <v>Review before publishing</v>
      </c>
    </row>
    <row r="727">
      <c r="A727">
        <v>806110</v>
      </c>
      <c r="B727" t="str">
        <v>Oregon Wild Rice</v>
      </c>
      <c r="C727" t="str">
        <v>Camas Country Mill</v>
      </c>
      <c r="D727">
        <v>527175</v>
      </c>
      <c r="E727" t="str">
        <v>16 oz</v>
      </c>
      <c r="F727" t="str">
        <v>CSA Members</v>
      </c>
      <c r="G727" t="str">
        <v>No</v>
      </c>
      <c r="H727" s="1">
        <v>48.3</v>
      </c>
      <c r="I727" s="1">
        <v>16.1</v>
      </c>
      <c r="J727" s="1">
        <v>16.1</v>
      </c>
      <c r="K727" s="1">
        <v>11.5</v>
      </c>
      <c r="L727" s="2">
        <v>0.4</v>
      </c>
      <c r="M727" s="2">
        <v>0.40000000000000013</v>
      </c>
      <c r="N727" s="2">
        <v>1</v>
      </c>
      <c r="O727" t="str">
        <v>No</v>
      </c>
      <c r="P727" s="1">
        <f>IF(O727="Yes",J727,ROUND(J727*(1+Model!$B$3),2))</f>
        <v>17.39</v>
      </c>
      <c r="Q727" s="2">
        <f>ROUND(P727/(K727*N727)-1,4)</f>
        <v>0.5122</v>
      </c>
      <c r="R727" t="str">
        <v/>
      </c>
      <c r="S727" t="str">
        <v>2026-10-01 10:41:27 UTC</v>
      </c>
      <c r="T727" t="str">
        <v>Local Line cache</v>
      </c>
      <c r="U727" t="str">
        <v>Review before publishing</v>
      </c>
    </row>
    <row r="728">
      <c r="A728">
        <v>1033699</v>
      </c>
      <c r="B728" t="str">
        <v>Deck Family Farm &amp; Full Farm CSA T-Shirt</v>
      </c>
      <c r="C728" t="str">
        <v>Full Farm CSA</v>
      </c>
      <c r="D728">
        <v>829903</v>
      </c>
      <c r="E728" t="str">
        <v>Medium</v>
      </c>
      <c r="F728" t="str">
        <v>Herd Share Members</v>
      </c>
      <c r="G728" t="str">
        <v>No</v>
      </c>
      <c r="H728" s="1">
        <v>47.6</v>
      </c>
      <c r="I728" s="1">
        <v>23.8</v>
      </c>
      <c r="J728" s="1">
        <v>23.8</v>
      </c>
      <c r="K728" s="1">
        <v>17</v>
      </c>
      <c r="L728" s="2">
        <v>0.4</v>
      </c>
      <c r="M728" s="2">
        <v>0.40000000000000013</v>
      </c>
      <c r="N728" s="2">
        <v>1</v>
      </c>
      <c r="O728" t="str">
        <v>No</v>
      </c>
      <c r="P728" s="1">
        <f>IF(O728="Yes",J728,ROUND(J728*(1+Model!$B$3),2))</f>
        <v>25.7</v>
      </c>
      <c r="Q728" s="2">
        <f>ROUND(P728/(K728*N728)-1,4)</f>
        <v>0.5118</v>
      </c>
      <c r="R728" t="str">
        <v/>
      </c>
      <c r="S728" t="str">
        <v>2026-10-01 10:41:27 UTC</v>
      </c>
      <c r="T728" t="str">
        <v>Local Line cache</v>
      </c>
      <c r="U728" t="str">
        <v>Review before publishing</v>
      </c>
    </row>
    <row r="729">
      <c r="A729">
        <v>1017030</v>
      </c>
      <c r="B729" t="str">
        <v>Cornito Peppers</v>
      </c>
      <c r="C729" t="str">
        <v>Grazier's Garden</v>
      </c>
      <c r="D729">
        <v>802189</v>
      </c>
      <c r="E729" t="str">
        <v>pound</v>
      </c>
      <c r="F729" t="str">
        <v>Herd Share Members</v>
      </c>
      <c r="G729" t="str">
        <v>No</v>
      </c>
      <c r="H729" s="1">
        <v>47.25</v>
      </c>
      <c r="I729" s="1">
        <v>5.25</v>
      </c>
      <c r="J729" s="1">
        <v>5.25</v>
      </c>
      <c r="K729" s="1">
        <v>3.75</v>
      </c>
      <c r="L729" s="2">
        <v>0.4</v>
      </c>
      <c r="M729" s="2">
        <v>0.3999999999999999</v>
      </c>
      <c r="N729" s="2">
        <v>1</v>
      </c>
      <c r="O729" t="str">
        <v>No</v>
      </c>
      <c r="P729" s="1">
        <f>IF(O729="Yes",J729,ROUND(J729*(1+Model!$B$3),2))</f>
        <v>5.67</v>
      </c>
      <c r="Q729" s="2">
        <f>ROUND(P729/(K729*N729)-1,4)</f>
        <v>0.512</v>
      </c>
      <c r="R729" t="str">
        <v/>
      </c>
      <c r="S729" t="str">
        <v>2026-10-01 10:41:27 UTC</v>
      </c>
      <c r="T729" t="str">
        <v>Local Line cache</v>
      </c>
      <c r="U729" t="str">
        <v>Review before publishing</v>
      </c>
    </row>
    <row r="730">
      <c r="A730">
        <v>805790</v>
      </c>
      <c r="B730" t="str">
        <v>Mixed Apple "Seconds"</v>
      </c>
      <c r="C730" t="str">
        <v>Small is Beautiful Farm</v>
      </c>
      <c r="D730">
        <v>526846</v>
      </c>
      <c r="E730" t="str">
        <v>each</v>
      </c>
      <c r="F730" t="str">
        <v>CSA Members</v>
      </c>
      <c r="G730" t="str">
        <v>Yes</v>
      </c>
      <c r="H730" s="1">
        <v>46.9</v>
      </c>
      <c r="I730" s="1">
        <v>0.7</v>
      </c>
      <c r="J730" s="1">
        <v>0.7</v>
      </c>
      <c r="K730" s="1">
        <v>0.5</v>
      </c>
      <c r="L730" s="2">
        <v>0.4</v>
      </c>
      <c r="M730" s="2">
        <v>0.3999999999999999</v>
      </c>
      <c r="N730" s="2">
        <v>1</v>
      </c>
      <c r="O730" t="str">
        <v>No</v>
      </c>
      <c r="P730" s="1">
        <f>IF(O730="Yes",J730,ROUND(J730*(1+Model!$B$3),2))</f>
        <v>0.76</v>
      </c>
      <c r="Q730" s="2">
        <f>ROUND(P730/(K730*N730)-1,4)</f>
        <v>0.52</v>
      </c>
      <c r="R730" t="str">
        <v/>
      </c>
      <c r="S730" t="str">
        <v>2026-10-01 10:41:27 UTC</v>
      </c>
      <c r="T730" t="str">
        <v>Local Line cache</v>
      </c>
      <c r="U730" t="str">
        <v>Review before publishing</v>
      </c>
    </row>
    <row r="731">
      <c r="A731">
        <v>825833</v>
      </c>
      <c r="B731" t="str">
        <v>Beef Tongue</v>
      </c>
      <c r="C731" t="str">
        <v>Deck Family Farm</v>
      </c>
      <c r="D731">
        <v>549812</v>
      </c>
      <c r="E731" t="str">
        <v>2.50 - 3.00 lbs</v>
      </c>
      <c r="F731" t="str">
        <v>Guest Basket</v>
      </c>
      <c r="G731" t="str">
        <v>Yes</v>
      </c>
      <c r="H731" s="1">
        <v>46.88</v>
      </c>
      <c r="I731" s="1">
        <v>23.44</v>
      </c>
      <c r="J731" s="1">
        <v>23.44</v>
      </c>
      <c r="K731" s="1">
        <v>14.14</v>
      </c>
      <c r="L731" s="2">
        <v>0.6574</v>
      </c>
      <c r="M731" s="2">
        <v>0.6577086280056577</v>
      </c>
      <c r="N731" s="2">
        <v>1</v>
      </c>
      <c r="O731" t="str">
        <v>No</v>
      </c>
      <c r="P731" s="1">
        <f>IF(O731="Yes",J731,ROUND(J731*(1+Model!$B$3),2))</f>
        <v>25.32</v>
      </c>
      <c r="Q731" s="2">
        <f>ROUND(P731/(K731*N731)-1,4)</f>
        <v>0.7907</v>
      </c>
      <c r="R731" t="str">
        <v/>
      </c>
      <c r="S731" t="str">
        <v>2026-10-01 10:41:27 UTC</v>
      </c>
      <c r="T731" t="str">
        <v>Local Line cache</v>
      </c>
      <c r="U731" t="str">
        <v>Review before publishing</v>
      </c>
    </row>
    <row r="732">
      <c r="A732">
        <v>806040</v>
      </c>
      <c r="B732" t="str">
        <v>Moonfruit Yerbe Mate Kombucha</v>
      </c>
      <c r="C732" t="str">
        <v>BNF Kombucha and Jun</v>
      </c>
      <c r="D732">
        <v>527102</v>
      </c>
      <c r="E732" t="str">
        <v>16 fl. oz</v>
      </c>
      <c r="F732" t="str">
        <v>CSA Members</v>
      </c>
      <c r="G732" t="str">
        <v>Yes</v>
      </c>
      <c r="H732" s="1">
        <v>46.8</v>
      </c>
      <c r="I732" s="1">
        <v>4.68</v>
      </c>
      <c r="J732" s="1">
        <v>4.68</v>
      </c>
      <c r="K732" s="1">
        <v>3.34</v>
      </c>
      <c r="L732" s="2">
        <v>0.4</v>
      </c>
      <c r="M732" s="2">
        <v>0.4011976047904191</v>
      </c>
      <c r="N732" s="2">
        <v>1</v>
      </c>
      <c r="O732" t="str">
        <v>No</v>
      </c>
      <c r="P732" s="1">
        <f>IF(O732="Yes",J732,ROUND(J732*(1+Model!$B$3),2))</f>
        <v>5.05</v>
      </c>
      <c r="Q732" s="2">
        <f>ROUND(P732/(K732*N732)-1,4)</f>
        <v>0.512</v>
      </c>
      <c r="R732" t="str">
        <v/>
      </c>
      <c r="S732" t="str">
        <v>2026-10-01 10:41:27 UTC</v>
      </c>
      <c r="T732" t="str">
        <v>Local Line cache</v>
      </c>
      <c r="U732" t="str">
        <v>Review before publishing</v>
      </c>
    </row>
    <row r="733">
      <c r="A733">
        <v>991384</v>
      </c>
      <c r="B733" t="str">
        <v>Honey Plum</v>
      </c>
      <c r="C733" t="str">
        <v>Small is Beautiful Farm</v>
      </c>
      <c r="D733">
        <v>763756</v>
      </c>
      <c r="E733" t="str">
        <v>pt</v>
      </c>
      <c r="F733" t="str">
        <v>Guest Basket</v>
      </c>
      <c r="G733" t="str">
        <v>No</v>
      </c>
      <c r="H733" s="1">
        <v>46.2</v>
      </c>
      <c r="I733" s="1">
        <v>4.2</v>
      </c>
      <c r="J733" s="1">
        <v>4.2</v>
      </c>
      <c r="K733" s="1">
        <v>3</v>
      </c>
      <c r="L733" s="2">
        <v>0.4</v>
      </c>
      <c r="M733" s="2">
        <v>0.40000000000000013</v>
      </c>
      <c r="N733" s="2">
        <v>1</v>
      </c>
      <c r="O733" t="str">
        <v>No</v>
      </c>
      <c r="P733" s="1">
        <f>IF(O733="Yes",J733,ROUND(J733*(1+Model!$B$3),2))</f>
        <v>4.54</v>
      </c>
      <c r="Q733" s="2">
        <f>ROUND(P733/(K733*N733)-1,4)</f>
        <v>0.5133</v>
      </c>
      <c r="R733" t="str">
        <v/>
      </c>
      <c r="S733" t="str">
        <v>2026-10-01 10:41:27 UTC</v>
      </c>
      <c r="T733" t="str">
        <v>Local Line cache</v>
      </c>
      <c r="U733" t="str">
        <v>Review before publishing</v>
      </c>
    </row>
    <row r="734">
      <c r="A734">
        <v>960551</v>
      </c>
      <c r="B734" t="str">
        <v>Red Radish</v>
      </c>
      <c r="C734" t="str">
        <v>Winter Green Farm</v>
      </c>
      <c r="D734">
        <v>720783</v>
      </c>
      <c r="E734" t="str">
        <v>each</v>
      </c>
      <c r="F734" t="str">
        <v>Guest Basket</v>
      </c>
      <c r="G734" t="str">
        <v>Yes</v>
      </c>
      <c r="H734" s="1">
        <v>46.13</v>
      </c>
      <c r="I734" s="1">
        <v>2.31</v>
      </c>
      <c r="J734" s="1">
        <v>2.31</v>
      </c>
      <c r="K734" s="1">
        <v>1.65</v>
      </c>
      <c r="L734" s="2">
        <v>0.4</v>
      </c>
      <c r="M734" s="2">
        <v>0.40000000000000013</v>
      </c>
      <c r="N734" s="2">
        <v>1</v>
      </c>
      <c r="O734" t="str">
        <v>No</v>
      </c>
      <c r="P734" s="1">
        <f>IF(O734="Yes",J734,ROUND(J734*(1+Model!$B$3),2))</f>
        <v>2.49</v>
      </c>
      <c r="Q734" s="2">
        <f>ROUND(P734/(K734*N734)-1,4)</f>
        <v>0.5091</v>
      </c>
      <c r="R734" t="str">
        <v/>
      </c>
      <c r="S734" t="str">
        <v>2026-10-01 10:41:27 UTC</v>
      </c>
      <c r="T734" t="str">
        <v>Local Line cache</v>
      </c>
      <c r="U734" t="str">
        <v>Review before publishing</v>
      </c>
    </row>
    <row r="735">
      <c r="A735">
        <v>881653</v>
      </c>
      <c r="B735" t="str">
        <v>Nantes Carrots</v>
      </c>
      <c r="C735" t="str">
        <v>Organically Grown Company</v>
      </c>
      <c r="D735">
        <v>618132</v>
      </c>
      <c r="E735" t="str">
        <v>bunch</v>
      </c>
      <c r="F735" t="str">
        <v>Guest Basket</v>
      </c>
      <c r="G735" t="str">
        <v>No</v>
      </c>
      <c r="H735" s="1">
        <v>46.019999999999996</v>
      </c>
      <c r="I735" s="1">
        <v>3.54</v>
      </c>
      <c r="J735" s="1">
        <v>3.54</v>
      </c>
      <c r="K735" s="1">
        <v>2.53</v>
      </c>
      <c r="L735" s="2">
        <v>0.4</v>
      </c>
      <c r="M735" s="2">
        <v>0.39920948616600804</v>
      </c>
      <c r="N735" s="2">
        <v>1</v>
      </c>
      <c r="O735" t="str">
        <v>No</v>
      </c>
      <c r="P735" s="1">
        <f>IF(O735="Yes",J735,ROUND(J735*(1+Model!$B$3),2))</f>
        <v>3.82</v>
      </c>
      <c r="Q735" s="2">
        <f>ROUND(P735/(K735*N735)-1,4)</f>
        <v>0.5099</v>
      </c>
      <c r="R735" t="str">
        <v/>
      </c>
      <c r="S735" t="str">
        <v>2026-10-01 10:41:27 UTC</v>
      </c>
      <c r="T735" t="str">
        <v>Local Line cache</v>
      </c>
      <c r="U735" t="str">
        <v>Review before publishing</v>
      </c>
    </row>
    <row r="736">
      <c r="A736">
        <v>805659</v>
      </c>
      <c r="B736" t="str">
        <v>Rack of Lamb</v>
      </c>
      <c r="C736" t="str">
        <v>Deck Family Farm</v>
      </c>
      <c r="D736">
        <v>526712</v>
      </c>
      <c r="E736" t="str">
        <v>2.50 - 3.10 lbs</v>
      </c>
      <c r="F736" t="str">
        <v>Guest Basket</v>
      </c>
      <c r="G736" t="str">
        <v>No</v>
      </c>
      <c r="H736" s="1">
        <v>45.89</v>
      </c>
      <c r="I736" s="1">
        <v>54</v>
      </c>
      <c r="J736" s="1">
        <v>54</v>
      </c>
      <c r="K736" s="1">
        <v>32.58</v>
      </c>
      <c r="L736" s="2">
        <v>0.6574</v>
      </c>
      <c r="M736" s="2">
        <v>0.6574585635359116</v>
      </c>
      <c r="N736" s="2">
        <v>1</v>
      </c>
      <c r="O736" t="str">
        <v>No</v>
      </c>
      <c r="P736" s="1">
        <f>IF(O736="Yes",J736,ROUND(J736*(1+Model!$B$3),2))</f>
        <v>58.32</v>
      </c>
      <c r="Q736" s="2">
        <f>ROUND(P736/(K736*N736)-1,4)</f>
        <v>0.7901</v>
      </c>
      <c r="R736" t="str">
        <v/>
      </c>
      <c r="S736" t="str">
        <v>2026-10-01 10:41:27 UTC</v>
      </c>
      <c r="T736" t="str">
        <v>Local Line cache</v>
      </c>
      <c r="U736" t="str">
        <v>Review before publishing</v>
      </c>
    </row>
    <row r="737">
      <c r="A737">
        <v>1058760</v>
      </c>
      <c r="B737" t="str">
        <v>Pea Shoot Microgreens</v>
      </c>
      <c r="C737" t="str">
        <v>Organically Grown Company</v>
      </c>
      <c r="D737">
        <v>865052</v>
      </c>
      <c r="E737" t="str">
        <v>2.5 oz ea</v>
      </c>
      <c r="F737" t="str">
        <v>Herd Share Members</v>
      </c>
      <c r="G737" t="str">
        <v>No</v>
      </c>
      <c r="H737" s="1">
        <v>45.78</v>
      </c>
      <c r="I737" s="1">
        <v>7.63</v>
      </c>
      <c r="J737" s="1">
        <v>7.63</v>
      </c>
      <c r="K737" s="1">
        <v>5.45</v>
      </c>
      <c r="L737" s="2">
        <v>0.4</v>
      </c>
      <c r="M737" s="2">
        <v>0.3999999999999999</v>
      </c>
      <c r="N737" s="2">
        <v>1</v>
      </c>
      <c r="O737" t="str">
        <v>No</v>
      </c>
      <c r="P737" s="1">
        <f>IF(O737="Yes",J737,ROUND(J737*(1+Model!$B$3),2))</f>
        <v>8.24</v>
      </c>
      <c r="Q737" s="2">
        <f>ROUND(P737/(K737*N737)-1,4)</f>
        <v>0.5119</v>
      </c>
      <c r="R737" t="str">
        <v/>
      </c>
      <c r="S737" t="str">
        <v>2026-10-01 10:41:27 UTC</v>
      </c>
      <c r="T737" t="str">
        <v>Local Line cache</v>
      </c>
      <c r="U737" t="str">
        <v>Review before publishing</v>
      </c>
    </row>
    <row r="738">
      <c r="A738">
        <v>1033698</v>
      </c>
      <c r="B738" t="str">
        <v>Deck Family Farm &amp; Full Farm CSA Hoodie</v>
      </c>
      <c r="C738" t="str">
        <v>Full Farm CSA</v>
      </c>
      <c r="D738">
        <v>829901</v>
      </c>
      <c r="E738" t="str">
        <v>Small</v>
      </c>
      <c r="F738" t="str">
        <v>Herd Share Members</v>
      </c>
      <c r="G738" t="str">
        <v>No</v>
      </c>
      <c r="H738" s="1">
        <v>45.5</v>
      </c>
      <c r="I738" s="1">
        <v>49</v>
      </c>
      <c r="J738" s="1">
        <v>45.5</v>
      </c>
      <c r="K738" s="1">
        <v>35</v>
      </c>
      <c r="L738" s="2">
        <v>0.4</v>
      </c>
      <c r="M738" s="2">
        <v>0.30000000000000004</v>
      </c>
      <c r="N738" s="2">
        <v>1</v>
      </c>
      <c r="O738" t="str">
        <v>No</v>
      </c>
      <c r="P738" s="1">
        <f>IF(O738="Yes",J738,ROUND(J738*(1+Model!$B$3),2))</f>
        <v>49.14</v>
      </c>
      <c r="Q738" s="2">
        <f>ROUND(P738/(K738*N738)-1,4)</f>
        <v>0.404</v>
      </c>
      <c r="R738" t="str">
        <v>Review</v>
      </c>
      <c r="S738" t="str">
        <v>2026-10-01 10:41:27 UTC</v>
      </c>
      <c r="T738" t="str">
        <v>Local Line cache</v>
      </c>
      <c r="U738" t="str">
        <v>Review local/Local Line price difference before publishing</v>
      </c>
    </row>
    <row r="739">
      <c r="A739">
        <v>1018199</v>
      </c>
      <c r="B739" t="str">
        <v>Purple Top Turnip</v>
      </c>
      <c r="C739" t="str">
        <v>Full Farm CSA</v>
      </c>
      <c r="D739">
        <v>803763</v>
      </c>
      <c r="E739" t="str">
        <v>lb</v>
      </c>
      <c r="F739" t="str">
        <v>Herd Share Members</v>
      </c>
      <c r="G739" t="str">
        <v>No</v>
      </c>
      <c r="H739" s="1">
        <v>45.36</v>
      </c>
      <c r="I739" s="1">
        <v>2.52</v>
      </c>
      <c r="J739" s="1">
        <v>2.52</v>
      </c>
      <c r="K739" s="1">
        <v>1.8</v>
      </c>
      <c r="L739" s="2">
        <v>0.4</v>
      </c>
      <c r="M739" s="2">
        <v>0.3999999999999999</v>
      </c>
      <c r="N739" s="2">
        <v>1</v>
      </c>
      <c r="O739" t="str">
        <v>No</v>
      </c>
      <c r="P739" s="1">
        <f>IF(O739="Yes",J739,ROUND(J739*(1+Model!$B$3),2))</f>
        <v>2.72</v>
      </c>
      <c r="Q739" s="2">
        <f>ROUND(P739/(K739*N739)-1,4)</f>
        <v>0.5111</v>
      </c>
      <c r="R739" t="str">
        <v/>
      </c>
      <c r="S739" t="str">
        <v>2026-10-01 10:41:27 UTC</v>
      </c>
      <c r="T739" t="str">
        <v>Local Line cache</v>
      </c>
      <c r="U739" t="str">
        <v>Review before publishing</v>
      </c>
    </row>
    <row r="740">
      <c r="A740">
        <v>806159</v>
      </c>
      <c r="B740" t="str">
        <v>Raw Walnuts, 1 lb</v>
      </c>
      <c r="C740" t="str">
        <v>Deck Family Farm</v>
      </c>
      <c r="D740">
        <v>527225</v>
      </c>
      <c r="E740" t="str">
        <v>1 lb</v>
      </c>
      <c r="F740" t="str">
        <v>Guest Basket</v>
      </c>
      <c r="G740" t="str">
        <v>No</v>
      </c>
      <c r="H740" s="1">
        <v>44.84</v>
      </c>
      <c r="I740" s="1">
        <v>22.42</v>
      </c>
      <c r="J740" s="1">
        <v>22.42</v>
      </c>
      <c r="K740" s="1">
        <v>13.53</v>
      </c>
      <c r="L740" s="2">
        <v>0.6574</v>
      </c>
      <c r="M740" s="2">
        <v>0.657058388765706</v>
      </c>
      <c r="N740" s="2">
        <v>1</v>
      </c>
      <c r="O740" t="str">
        <v>No</v>
      </c>
      <c r="P740" s="1">
        <f>IF(O740="Yes",J740,ROUND(J740*(1+Model!$B$3),2))</f>
        <v>24.21</v>
      </c>
      <c r="Q740" s="2">
        <f>ROUND(P740/(K740*N740)-1,4)</f>
        <v>0.7894</v>
      </c>
      <c r="R740" t="str">
        <v/>
      </c>
      <c r="S740" t="str">
        <v>2026-10-01 10:41:27 UTC</v>
      </c>
      <c r="T740" t="str">
        <v>Local Line cache</v>
      </c>
      <c r="U740" t="str">
        <v>Review before publishing</v>
      </c>
    </row>
    <row r="741">
      <c r="A741">
        <v>806085</v>
      </c>
      <c r="B741" t="str">
        <v>Blueberry Apple Sauce</v>
      </c>
      <c r="C741" t="str">
        <v>Sweet Creek</v>
      </c>
      <c r="D741">
        <v>527149</v>
      </c>
      <c r="E741" t="str">
        <v>each</v>
      </c>
      <c r="F741" t="str">
        <v>CSA Members</v>
      </c>
      <c r="G741" t="str">
        <v>Yes</v>
      </c>
      <c r="H741" s="1">
        <v>44.800000000000004</v>
      </c>
      <c r="I741" s="1">
        <v>8.96</v>
      </c>
      <c r="J741" s="1">
        <v>8.96</v>
      </c>
      <c r="K741" s="1">
        <v>6.4</v>
      </c>
      <c r="L741" s="2">
        <v>0.4</v>
      </c>
      <c r="M741" s="2">
        <v>0.40000000000000013</v>
      </c>
      <c r="N741" s="2">
        <v>1</v>
      </c>
      <c r="O741" t="str">
        <v>No</v>
      </c>
      <c r="P741" s="1">
        <f>IF(O741="Yes",J741,ROUND(J741*(1+Model!$B$3),2))</f>
        <v>9.68</v>
      </c>
      <c r="Q741" s="2">
        <f>ROUND(P741/(K741*N741)-1,4)</f>
        <v>0.5125</v>
      </c>
      <c r="R741" t="str">
        <v/>
      </c>
      <c r="S741" t="str">
        <v>2026-10-01 10:41:27 UTC</v>
      </c>
      <c r="T741" t="str">
        <v>Local Line cache</v>
      </c>
      <c r="U741" t="str">
        <v>Review before publishing</v>
      </c>
    </row>
    <row r="742">
      <c r="A742">
        <v>805869</v>
      </c>
      <c r="B742" t="str">
        <v>Green  Butterhead Lettuce</v>
      </c>
      <c r="C742" t="str">
        <v>Little Wings</v>
      </c>
      <c r="D742">
        <v>526927</v>
      </c>
      <c r="E742" t="str">
        <v>each</v>
      </c>
      <c r="F742" t="str">
        <v>Herd Share Members</v>
      </c>
      <c r="G742" t="str">
        <v>No</v>
      </c>
      <c r="H742" s="1">
        <v>44.8</v>
      </c>
      <c r="I742" s="1">
        <v>2.8</v>
      </c>
      <c r="J742" s="1">
        <v>2.8</v>
      </c>
      <c r="K742" s="1">
        <v>2</v>
      </c>
      <c r="L742" s="2">
        <v>0.4</v>
      </c>
      <c r="M742" s="2">
        <v>0.3999999999999999</v>
      </c>
      <c r="N742" s="2">
        <v>1</v>
      </c>
      <c r="O742" t="str">
        <v>No</v>
      </c>
      <c r="P742" s="1">
        <f>IF(O742="Yes",J742,ROUND(J742*(1+Model!$B$3),2))</f>
        <v>3.02</v>
      </c>
      <c r="Q742" s="2">
        <f>ROUND(P742/(K742*N742)-1,4)</f>
        <v>0.51</v>
      </c>
      <c r="R742" t="str">
        <v/>
      </c>
      <c r="S742" t="str">
        <v>2026-10-01 10:41:27 UTC</v>
      </c>
      <c r="T742" t="str">
        <v>Local Line cache</v>
      </c>
      <c r="U742" t="str">
        <v>Review before publishing</v>
      </c>
    </row>
    <row r="743">
      <c r="A743">
        <v>948123</v>
      </c>
      <c r="B743" t="str">
        <v>Vintage Vibe Award Winner Iris Rhizome</v>
      </c>
      <c r="C743" t="str">
        <v>RL Plants &amp; Home Goods</v>
      </c>
      <c r="D743">
        <v>703445</v>
      </c>
      <c r="E743" t="str">
        <v>ea</v>
      </c>
      <c r="F743" t="str">
        <v>Herd Share Members</v>
      </c>
      <c r="G743" t="str">
        <v>No</v>
      </c>
      <c r="H743" s="1">
        <v>44.8</v>
      </c>
      <c r="I743" s="1">
        <v>11.2</v>
      </c>
      <c r="J743" s="1">
        <v>11.2</v>
      </c>
      <c r="K743" s="1">
        <v>8</v>
      </c>
      <c r="L743" s="2">
        <v>0.4</v>
      </c>
      <c r="M743" s="2">
        <v>0.3999999999999999</v>
      </c>
      <c r="N743" s="2">
        <v>1</v>
      </c>
      <c r="O743" t="str">
        <v>No</v>
      </c>
      <c r="P743" s="1">
        <f>IF(O743="Yes",J743,ROUND(J743*(1+Model!$B$3),2))</f>
        <v>12.1</v>
      </c>
      <c r="Q743" s="2">
        <f>ROUND(P743/(K743*N743)-1,4)</f>
        <v>0.5125</v>
      </c>
      <c r="R743" t="str">
        <v/>
      </c>
      <c r="S743" t="str">
        <v>2026-10-01 10:41:27 UTC</v>
      </c>
      <c r="T743" t="str">
        <v>Local Line cache</v>
      </c>
      <c r="U743" t="str">
        <v>Review before publishing</v>
      </c>
    </row>
    <row r="744">
      <c r="A744">
        <v>981427</v>
      </c>
      <c r="B744" t="str">
        <v>Romano Beans</v>
      </c>
      <c r="C744" t="str">
        <v>Little Wings</v>
      </c>
      <c r="D744">
        <v>749860</v>
      </c>
      <c r="E744" t="str">
        <v>1lb</v>
      </c>
      <c r="F744" t="str">
        <v>Herd Share Members</v>
      </c>
      <c r="G744" t="str">
        <v>No</v>
      </c>
      <c r="H744" s="1">
        <v>44.8</v>
      </c>
      <c r="I744" s="1">
        <v>5.6</v>
      </c>
      <c r="J744" s="1">
        <v>5.6</v>
      </c>
      <c r="K744" s="1">
        <v>4</v>
      </c>
      <c r="L744" s="2">
        <v>0.4</v>
      </c>
      <c r="M744" s="2">
        <v>0.3999999999999999</v>
      </c>
      <c r="N744" s="2">
        <v>1</v>
      </c>
      <c r="O744" t="str">
        <v>No</v>
      </c>
      <c r="P744" s="1">
        <f>IF(O744="Yes",J744,ROUND(J744*(1+Model!$B$3),2))</f>
        <v>6.05</v>
      </c>
      <c r="Q744" s="2">
        <f>ROUND(P744/(K744*N744)-1,4)</f>
        <v>0.5125</v>
      </c>
      <c r="R744" t="str">
        <v/>
      </c>
      <c r="S744" t="str">
        <v>2026-10-01 10:41:27 UTC</v>
      </c>
      <c r="T744" t="str">
        <v>Local Line cache</v>
      </c>
      <c r="U744" t="str">
        <v>Review before publishing</v>
      </c>
    </row>
    <row r="745">
      <c r="A745">
        <v>1017978</v>
      </c>
      <c r="B745" t="str">
        <v>Handcrafted Birch Holder</v>
      </c>
      <c r="C745" t="str">
        <v>RL Plants &amp; Home Goods</v>
      </c>
      <c r="D745">
        <v>803428</v>
      </c>
      <c r="E745" t="str">
        <v>ea</v>
      </c>
      <c r="F745" t="str">
        <v>Herd Share Members</v>
      </c>
      <c r="G745" t="str">
        <v>No</v>
      </c>
      <c r="H745" s="1">
        <v>44.8</v>
      </c>
      <c r="I745" s="1">
        <v>21</v>
      </c>
      <c r="J745" s="1">
        <v>21</v>
      </c>
      <c r="K745" s="1">
        <v>15</v>
      </c>
      <c r="L745" s="2">
        <v>0.4</v>
      </c>
      <c r="M745" s="2">
        <v>0.3999999999999999</v>
      </c>
      <c r="N745" s="2">
        <v>1</v>
      </c>
      <c r="O745" t="str">
        <v>No</v>
      </c>
      <c r="P745" s="1">
        <f>IF(O745="Yes",J745,ROUND(J745*(1+Model!$B$3),2))</f>
        <v>22.68</v>
      </c>
      <c r="Q745" s="2">
        <f>ROUND(P745/(K745*N745)-1,4)</f>
        <v>0.512</v>
      </c>
      <c r="R745" t="str">
        <v/>
      </c>
      <c r="S745" t="str">
        <v>2026-10-01 10:41:27 UTC</v>
      </c>
      <c r="T745" t="str">
        <v>Local Line cache</v>
      </c>
      <c r="U745" t="str">
        <v>Review before publishing</v>
      </c>
    </row>
    <row r="746">
      <c r="A746">
        <v>805673</v>
      </c>
      <c r="B746" t="str">
        <v>Cornish Roasting Chicken, Extra Large</v>
      </c>
      <c r="C746" t="str">
        <v>Deck Family Farm</v>
      </c>
      <c r="D746">
        <v>608372</v>
      </c>
      <c r="E746" t="str">
        <v>Extra Large, 5.00 - 6.00 lbs</v>
      </c>
      <c r="F746" t="str">
        <v>CSA Members</v>
      </c>
      <c r="G746" t="str">
        <v>No</v>
      </c>
      <c r="H746" s="1">
        <v>44.4</v>
      </c>
      <c r="I746" s="1">
        <v>39.46</v>
      </c>
      <c r="J746" s="1">
        <v>35.52</v>
      </c>
      <c r="K746" s="1">
        <v>23.81</v>
      </c>
      <c r="L746" s="2">
        <v>0.6574</v>
      </c>
      <c r="M746" s="2">
        <v>0.49181016379672426</v>
      </c>
      <c r="N746" s="2">
        <v>1</v>
      </c>
      <c r="O746" t="str">
        <v>No</v>
      </c>
      <c r="P746" s="1">
        <f>IF(O746="Yes",J746,ROUND(J746*(1+Model!$B$3),2))</f>
        <v>38.36</v>
      </c>
      <c r="Q746" s="2">
        <f>ROUND(P746/(K746*N746)-1,4)</f>
        <v>0.6111</v>
      </c>
      <c r="R746" t="str">
        <v>Review</v>
      </c>
      <c r="S746" t="str">
        <v>2026-10-01 10:41:27 UTC</v>
      </c>
      <c r="T746" t="str">
        <v>Local Line cache</v>
      </c>
      <c r="U746" t="str">
        <v>Review local/Local Line price difference before publishing</v>
      </c>
    </row>
    <row r="747">
      <c r="A747">
        <v>899379</v>
      </c>
      <c r="B747" t="str">
        <v>Honey Crisp Apple (WA)</v>
      </c>
      <c r="C747" t="str">
        <v>Organically Grown Company</v>
      </c>
      <c r="D747">
        <v>641205</v>
      </c>
      <c r="E747" t="str">
        <v>ea</v>
      </c>
      <c r="F747" t="str">
        <v>CSA Members</v>
      </c>
      <c r="G747" t="str">
        <v>No</v>
      </c>
      <c r="H747" s="1">
        <v>44.24</v>
      </c>
      <c r="I747" s="1">
        <v>2.45</v>
      </c>
      <c r="J747" s="1">
        <v>2.63</v>
      </c>
      <c r="K747" s="1">
        <v>1.75</v>
      </c>
      <c r="L747" s="2">
        <v>0.4</v>
      </c>
      <c r="M747" s="2">
        <v>0.5028571428571429</v>
      </c>
      <c r="N747" s="2">
        <v>1</v>
      </c>
      <c r="O747" t="str">
        <v>No</v>
      </c>
      <c r="P747" s="1">
        <f>IF(O747="Yes",J747,ROUND(J747*(1+Model!$B$3),2))</f>
        <v>2.84</v>
      </c>
      <c r="Q747" s="2">
        <f>ROUND(P747/(K747*N747)-1,4)</f>
        <v>0.6229</v>
      </c>
      <c r="R747" t="str">
        <v>Review</v>
      </c>
      <c r="S747" t="str">
        <v>2026-10-01 10:41:27 UTC</v>
      </c>
      <c r="T747" t="str">
        <v>Local Line cache</v>
      </c>
      <c r="U747" t="str">
        <v>Review local/Local Line price difference before publishing</v>
      </c>
    </row>
    <row r="748">
      <c r="A748">
        <v>980311</v>
      </c>
      <c r="B748" t="str">
        <v>Green Zucchini</v>
      </c>
      <c r="C748" t="str">
        <v>Little Wings</v>
      </c>
      <c r="D748">
        <v>748218</v>
      </c>
      <c r="E748" t="str">
        <v>1 lb</v>
      </c>
      <c r="F748" t="str">
        <v>Herd Share Members</v>
      </c>
      <c r="G748" t="str">
        <v>No</v>
      </c>
      <c r="H748" s="1">
        <v>44.1</v>
      </c>
      <c r="I748" s="1">
        <v>2.45</v>
      </c>
      <c r="J748" s="1">
        <v>2.45</v>
      </c>
      <c r="K748" s="1">
        <v>1.75</v>
      </c>
      <c r="L748" s="2">
        <v>0.4</v>
      </c>
      <c r="M748" s="2">
        <v>0.40000000000000013</v>
      </c>
      <c r="N748" s="2">
        <v>1</v>
      </c>
      <c r="O748" t="str">
        <v>No</v>
      </c>
      <c r="P748" s="1">
        <f>IF(O748="Yes",J748,ROUND(J748*(1+Model!$B$3),2))</f>
        <v>2.65</v>
      </c>
      <c r="Q748" s="2">
        <f>ROUND(P748/(K748*N748)-1,4)</f>
        <v>0.5143</v>
      </c>
      <c r="R748" t="str">
        <v/>
      </c>
      <c r="S748" t="str">
        <v>2026-10-01 10:41:27 UTC</v>
      </c>
      <c r="T748" t="str">
        <v>Local Line cache</v>
      </c>
      <c r="U748" t="str">
        <v>Review before publishing</v>
      </c>
    </row>
    <row r="749">
      <c r="A749">
        <v>806107</v>
      </c>
      <c r="B749" t="str">
        <v>Roasted Hazelnuts 4 oz</v>
      </c>
      <c r="C749" t="str">
        <v>Farmhands Co-Op</v>
      </c>
      <c r="D749">
        <v>527172</v>
      </c>
      <c r="E749" t="str">
        <v>4 oz bag</v>
      </c>
      <c r="F749" t="str">
        <v>Guest Basket</v>
      </c>
      <c r="G749" t="str">
        <v>Yes</v>
      </c>
      <c r="H749" s="1">
        <v>44.099999999999994</v>
      </c>
      <c r="I749" s="1">
        <v>6.3</v>
      </c>
      <c r="J749" s="1">
        <v>6.3</v>
      </c>
      <c r="K749" s="1">
        <v>4.5</v>
      </c>
      <c r="L749" s="2">
        <v>0.4</v>
      </c>
      <c r="M749" s="2">
        <v>0.3999999999999999</v>
      </c>
      <c r="N749" s="2">
        <v>1</v>
      </c>
      <c r="O749" t="str">
        <v>No</v>
      </c>
      <c r="P749" s="1">
        <f>IF(O749="Yes",J749,ROUND(J749*(1+Model!$B$3),2))</f>
        <v>6.8</v>
      </c>
      <c r="Q749" s="2">
        <f>ROUND(P749/(K749*N749)-1,4)</f>
        <v>0.5111</v>
      </c>
      <c r="R749" t="str">
        <v/>
      </c>
      <c r="S749" t="str">
        <v>2026-10-01 10:41:27 UTC</v>
      </c>
      <c r="T749" t="str">
        <v>Local Line cache</v>
      </c>
      <c r="U749" t="str">
        <v>Review before publishing</v>
      </c>
    </row>
    <row r="750">
      <c r="A750">
        <v>805958</v>
      </c>
      <c r="B750" t="str">
        <v>Rainbow Chard</v>
      </c>
      <c r="C750" t="str">
        <v>Grazier's Garden</v>
      </c>
      <c r="D750">
        <v>527019</v>
      </c>
      <c r="E750" t="str">
        <v>each</v>
      </c>
      <c r="F750" t="str">
        <v>Herd Share Members</v>
      </c>
      <c r="G750" t="str">
        <v>No</v>
      </c>
      <c r="H750" s="1">
        <v>43.8</v>
      </c>
      <c r="I750" s="1">
        <v>3</v>
      </c>
      <c r="J750" s="1">
        <v>3</v>
      </c>
      <c r="K750" s="1">
        <v>2.14</v>
      </c>
      <c r="L750" s="2">
        <v>0.4</v>
      </c>
      <c r="M750" s="2">
        <v>0.4018691588785046</v>
      </c>
      <c r="N750" s="2">
        <v>1</v>
      </c>
      <c r="O750" t="str">
        <v>No</v>
      </c>
      <c r="P750" s="1">
        <f>IF(O750="Yes",J750,ROUND(J750*(1+Model!$B$3),2))</f>
        <v>3.24</v>
      </c>
      <c r="Q750" s="2">
        <f>ROUND(P750/(K750*N750)-1,4)</f>
        <v>0.514</v>
      </c>
      <c r="R750" t="str">
        <v/>
      </c>
      <c r="S750" t="str">
        <v>2026-10-01 10:41:27 UTC</v>
      </c>
      <c r="T750" t="str">
        <v>Local Line cache</v>
      </c>
      <c r="U750" t="str">
        <v>Review before publishing</v>
      </c>
    </row>
    <row r="751">
      <c r="A751">
        <v>928531</v>
      </c>
      <c r="B751" t="str">
        <v>Red Skinned Daikon Radish</v>
      </c>
      <c r="C751" t="str">
        <v>Winter Green Farm</v>
      </c>
      <c r="D751">
        <v>676675</v>
      </c>
      <c r="E751" t="str">
        <v>lb</v>
      </c>
      <c r="F751" t="str">
        <v>CSA Members</v>
      </c>
      <c r="G751" t="str">
        <v>Yes</v>
      </c>
      <c r="H751" s="1">
        <v>43.120000000000005</v>
      </c>
      <c r="I751" s="1">
        <v>4.48</v>
      </c>
      <c r="J751" s="1">
        <v>4.48</v>
      </c>
      <c r="K751" s="1">
        <v>3.2</v>
      </c>
      <c r="L751" s="2">
        <v>0.4</v>
      </c>
      <c r="M751" s="2">
        <v>0.40000000000000013</v>
      </c>
      <c r="N751" s="2">
        <v>1</v>
      </c>
      <c r="O751" t="str">
        <v>No</v>
      </c>
      <c r="P751" s="1">
        <f>IF(O751="Yes",J751,ROUND(J751*(1+Model!$B$3),2))</f>
        <v>4.84</v>
      </c>
      <c r="Q751" s="2">
        <f>ROUND(P751/(K751*N751)-1,4)</f>
        <v>0.5125</v>
      </c>
      <c r="R751" t="str">
        <v/>
      </c>
      <c r="S751" t="str">
        <v>2026-10-01 10:41:27 UTC</v>
      </c>
      <c r="T751" t="str">
        <v>Local Line cache</v>
      </c>
      <c r="U751" t="str">
        <v>Review before publishing</v>
      </c>
    </row>
    <row r="752">
      <c r="A752">
        <v>806041</v>
      </c>
      <c r="B752" t="str">
        <v>Gluten Free Cinnamon Roll Pan</v>
      </c>
      <c r="C752" t="str">
        <v>Elegant Elephant Baking Co.</v>
      </c>
      <c r="D752">
        <v>527105</v>
      </c>
      <c r="E752" t="str">
        <v>6"</v>
      </c>
      <c r="F752" t="str">
        <v>Guest Basket</v>
      </c>
      <c r="G752" t="str">
        <v>Yes</v>
      </c>
      <c r="H752" s="1">
        <v>42.9</v>
      </c>
      <c r="I752" s="1">
        <v>8.4</v>
      </c>
      <c r="J752" s="1">
        <v>8.4</v>
      </c>
      <c r="K752" s="1">
        <v>6</v>
      </c>
      <c r="L752" s="2">
        <v>0.4</v>
      </c>
      <c r="M752" s="2">
        <v>0.40000000000000013</v>
      </c>
      <c r="N752" s="2">
        <v>1</v>
      </c>
      <c r="O752" t="str">
        <v>No</v>
      </c>
      <c r="P752" s="1">
        <f>IF(O752="Yes",J752,ROUND(J752*(1+Model!$B$3),2))</f>
        <v>9.07</v>
      </c>
      <c r="Q752" s="2">
        <f>ROUND(P752/(K752*N752)-1,4)</f>
        <v>0.5117</v>
      </c>
      <c r="R752" t="str">
        <v/>
      </c>
      <c r="S752" t="str">
        <v>2026-10-01 10:41:27 UTC</v>
      </c>
      <c r="T752" t="str">
        <v>Local Line cache</v>
      </c>
      <c r="U752" t="str">
        <v>Review before publishing</v>
      </c>
    </row>
    <row r="753">
      <c r="A753">
        <v>805840</v>
      </c>
      <c r="B753" t="str">
        <v>Escarole</v>
      </c>
      <c r="C753" t="str">
        <v>Red Tail Growers</v>
      </c>
      <c r="D753">
        <v>526898</v>
      </c>
      <c r="E753" t="str">
        <v>each</v>
      </c>
      <c r="F753" t="str">
        <v>Herd Share Members</v>
      </c>
      <c r="G753" t="str">
        <v>Yes</v>
      </c>
      <c r="H753" s="1">
        <v>42.77</v>
      </c>
      <c r="I753" s="1">
        <v>3.29</v>
      </c>
      <c r="J753" s="1">
        <v>3.29</v>
      </c>
      <c r="K753" s="1">
        <v>2.35</v>
      </c>
      <c r="L753" s="2">
        <v>0.4</v>
      </c>
      <c r="M753" s="2">
        <v>0.3999999999999999</v>
      </c>
      <c r="N753" s="2">
        <v>1</v>
      </c>
      <c r="O753" t="str">
        <v>No</v>
      </c>
      <c r="P753" s="1">
        <f>IF(O753="Yes",J753,ROUND(J753*(1+Model!$B$3),2))</f>
        <v>3.55</v>
      </c>
      <c r="Q753" s="2">
        <f>ROUND(P753/(K753*N753)-1,4)</f>
        <v>0.5106</v>
      </c>
      <c r="R753" t="str">
        <v/>
      </c>
      <c r="S753" t="str">
        <v>2026-10-01 10:41:27 UTC</v>
      </c>
      <c r="T753" t="str">
        <v>Local Line cache</v>
      </c>
      <c r="U753" t="str">
        <v>Review before publishing</v>
      </c>
    </row>
    <row r="754">
      <c r="A754">
        <v>941002</v>
      </c>
      <c r="B754" t="str">
        <v>Brisket, Small</v>
      </c>
      <c r="C754" t="str">
        <v>Deck Family Farm</v>
      </c>
      <c r="D754">
        <v>694998</v>
      </c>
      <c r="E754" t="str">
        <v>Small, 2.30 - 2.99 lbs</v>
      </c>
      <c r="F754" t="str">
        <v>CSA Members</v>
      </c>
      <c r="G754" t="str">
        <v>Yes</v>
      </c>
      <c r="H754" s="1">
        <v>42.71</v>
      </c>
      <c r="I754" s="1">
        <v>42.71</v>
      </c>
      <c r="J754" s="1">
        <v>42.71</v>
      </c>
      <c r="K754" s="1">
        <v>25.77</v>
      </c>
      <c r="L754" s="2">
        <v>0.6574</v>
      </c>
      <c r="M754" s="2">
        <v>0.6573535118354676</v>
      </c>
      <c r="N754" s="2">
        <v>1</v>
      </c>
      <c r="O754" t="str">
        <v>No</v>
      </c>
      <c r="P754" s="1">
        <f>IF(O754="Yes",J754,ROUND(J754*(1+Model!$B$3),2))</f>
        <v>46.13</v>
      </c>
      <c r="Q754" s="2">
        <f>ROUND(P754/(K754*N754)-1,4)</f>
        <v>0.7901</v>
      </c>
      <c r="R754" t="str">
        <v/>
      </c>
      <c r="S754" t="str">
        <v>2026-10-01 10:41:27 UTC</v>
      </c>
      <c r="T754" t="str">
        <v>Local Line cache</v>
      </c>
      <c r="U754" t="str">
        <v>Review before publishing</v>
      </c>
    </row>
    <row r="755">
      <c r="A755">
        <v>805872</v>
      </c>
      <c r="B755" t="str">
        <v>Celery</v>
      </c>
      <c r="C755" t="str">
        <v>Camas Swale Farm</v>
      </c>
      <c r="D755">
        <v>526930</v>
      </c>
      <c r="E755" t="str">
        <v>each</v>
      </c>
      <c r="F755" t="str">
        <v>Guest Basket</v>
      </c>
      <c r="G755" t="str">
        <v>No</v>
      </c>
      <c r="H755" s="1">
        <v>42.7</v>
      </c>
      <c r="I755" s="1">
        <v>3.5</v>
      </c>
      <c r="J755" s="1">
        <v>3.5</v>
      </c>
      <c r="K755" s="1">
        <v>2.5</v>
      </c>
      <c r="L755" s="2">
        <v>0.4</v>
      </c>
      <c r="M755" s="2">
        <v>0.3999999999999999</v>
      </c>
      <c r="N755" s="2">
        <v>1</v>
      </c>
      <c r="O755" t="str">
        <v>No</v>
      </c>
      <c r="P755" s="1">
        <f>IF(O755="Yes",J755,ROUND(J755*(1+Model!$B$3),2))</f>
        <v>3.78</v>
      </c>
      <c r="Q755" s="2">
        <f>ROUND(P755/(K755*N755)-1,4)</f>
        <v>0.512</v>
      </c>
      <c r="R755" t="str">
        <v/>
      </c>
      <c r="S755" t="str">
        <v>2026-10-01 10:41:27 UTC</v>
      </c>
      <c r="T755" t="str">
        <v>Local Line cache</v>
      </c>
      <c r="U755" t="str">
        <v>Review before publishing</v>
      </c>
    </row>
    <row r="756">
      <c r="A756">
        <v>980329</v>
      </c>
      <c r="B756" t="str">
        <v>Green Broccolini</v>
      </c>
      <c r="C756" t="str">
        <v>Little Wings</v>
      </c>
      <c r="D756">
        <v>748244</v>
      </c>
      <c r="E756" t="str">
        <v>each</v>
      </c>
      <c r="F756" t="str">
        <v>Guest Basket</v>
      </c>
      <c r="G756" t="str">
        <v>No</v>
      </c>
      <c r="H756" s="1">
        <v>42.35</v>
      </c>
      <c r="I756" s="1">
        <v>3.85</v>
      </c>
      <c r="J756" s="1">
        <v>3.85</v>
      </c>
      <c r="K756" s="1">
        <v>2.75</v>
      </c>
      <c r="L756" s="2">
        <v>0.4</v>
      </c>
      <c r="M756" s="2">
        <v>0.40000000000000013</v>
      </c>
      <c r="N756" s="2">
        <v>1</v>
      </c>
      <c r="O756" t="str">
        <v>No</v>
      </c>
      <c r="P756" s="1">
        <f>IF(O756="Yes",J756,ROUND(J756*(1+Model!$B$3),2))</f>
        <v>4.16</v>
      </c>
      <c r="Q756" s="2">
        <f>ROUND(P756/(K756*N756)-1,4)</f>
        <v>0.5127</v>
      </c>
      <c r="R756" t="str">
        <v/>
      </c>
      <c r="S756" t="str">
        <v>2026-10-01 10:41:27 UTC</v>
      </c>
      <c r="T756" t="str">
        <v>Local Line cache</v>
      </c>
      <c r="U756" t="str">
        <v>Review before publishing</v>
      </c>
    </row>
    <row r="757">
      <c r="A757">
        <v>1004523</v>
      </c>
      <c r="B757" t="str">
        <v>Fresh Cilantro</v>
      </c>
      <c r="C757" t="str">
        <v>Grazier's Garden</v>
      </c>
      <c r="D757">
        <v>784559</v>
      </c>
      <c r="E757" t="str">
        <v>bunch</v>
      </c>
      <c r="F757" t="str">
        <v>CSA Members</v>
      </c>
      <c r="G757" t="str">
        <v>No</v>
      </c>
      <c r="H757" s="1">
        <v>42</v>
      </c>
      <c r="I757" s="1">
        <v>4.2</v>
      </c>
      <c r="J757" s="1">
        <v>4.2</v>
      </c>
      <c r="K757" s="1">
        <v>3</v>
      </c>
      <c r="L757" s="2">
        <v>0.4</v>
      </c>
      <c r="M757" s="2">
        <v>0.40000000000000013</v>
      </c>
      <c r="N757" s="2">
        <v>1</v>
      </c>
      <c r="O757" t="str">
        <v>No</v>
      </c>
      <c r="P757" s="1">
        <f>IF(O757="Yes",J757,ROUND(J757*(1+Model!$B$3),2))</f>
        <v>4.54</v>
      </c>
      <c r="Q757" s="2">
        <f>ROUND(P757/(K757*N757)-1,4)</f>
        <v>0.5133</v>
      </c>
      <c r="R757" t="str">
        <v/>
      </c>
      <c r="S757" t="str">
        <v>2026-10-01 10:41:27 UTC</v>
      </c>
      <c r="T757" t="str">
        <v>Local Line cache</v>
      </c>
      <c r="U757" t="str">
        <v>Review before publishing</v>
      </c>
    </row>
    <row r="758">
      <c r="A758">
        <v>1042575</v>
      </c>
      <c r="B758" t="str">
        <v>Popping Corn</v>
      </c>
      <c r="C758" t="str">
        <v>Small is Beautiful Farm</v>
      </c>
      <c r="D758">
        <v>844561</v>
      </c>
      <c r="E758" t="str">
        <v>1 lb bag</v>
      </c>
      <c r="F758" t="str">
        <v>CSA Members</v>
      </c>
      <c r="G758" t="str">
        <v>No</v>
      </c>
      <c r="H758" s="1">
        <v>42</v>
      </c>
      <c r="I758" s="1">
        <v>8.4</v>
      </c>
      <c r="J758" s="1">
        <v>8.4</v>
      </c>
      <c r="K758" s="1">
        <v>6</v>
      </c>
      <c r="L758" s="2">
        <v>0.4</v>
      </c>
      <c r="M758" s="2">
        <v>0.40000000000000013</v>
      </c>
      <c r="N758" s="2">
        <v>1</v>
      </c>
      <c r="O758" t="str">
        <v>No</v>
      </c>
      <c r="P758" s="1">
        <f>IF(O758="Yes",J758,ROUND(J758*(1+Model!$B$3),2))</f>
        <v>9.07</v>
      </c>
      <c r="Q758" s="2">
        <f>ROUND(P758/(K758*N758)-1,4)</f>
        <v>0.5117</v>
      </c>
      <c r="R758" t="str">
        <v/>
      </c>
      <c r="S758" t="str">
        <v>2026-10-01 10:41:27 UTC</v>
      </c>
      <c r="T758" t="str">
        <v>Local Line cache</v>
      </c>
      <c r="U758" t="str">
        <v>Review before publishing</v>
      </c>
    </row>
    <row r="759">
      <c r="A759">
        <v>1042575</v>
      </c>
      <c r="B759" t="str">
        <v>Popping Corn</v>
      </c>
      <c r="C759" t="str">
        <v>Small is Beautiful Farm</v>
      </c>
      <c r="D759">
        <v>844561</v>
      </c>
      <c r="E759" t="str">
        <v>1 lb bag</v>
      </c>
      <c r="F759" t="str">
        <v>Herd Share Members</v>
      </c>
      <c r="G759" t="str">
        <v>No</v>
      </c>
      <c r="H759" s="1">
        <v>42</v>
      </c>
      <c r="I759" s="1">
        <v>8.4</v>
      </c>
      <c r="J759" s="1">
        <v>8.4</v>
      </c>
      <c r="K759" s="1">
        <v>6</v>
      </c>
      <c r="L759" s="2">
        <v>0.4</v>
      </c>
      <c r="M759" s="2">
        <v>0.40000000000000013</v>
      </c>
      <c r="N759" s="2">
        <v>1</v>
      </c>
      <c r="O759" t="str">
        <v>No</v>
      </c>
      <c r="P759" s="1">
        <f>IF(O759="Yes",J759,ROUND(J759*(1+Model!$B$3),2))</f>
        <v>9.07</v>
      </c>
      <c r="Q759" s="2">
        <f>ROUND(P759/(K759*N759)-1,4)</f>
        <v>0.5117</v>
      </c>
      <c r="R759" t="str">
        <v/>
      </c>
      <c r="S759" t="str">
        <v>2026-10-01 10:41:27 UTC</v>
      </c>
      <c r="T759" t="str">
        <v>Local Line cache</v>
      </c>
      <c r="U759" t="str">
        <v>Review before publishing</v>
      </c>
    </row>
    <row r="760">
      <c r="A760">
        <v>1056158</v>
      </c>
      <c r="B760" t="str">
        <v>Cauliflower</v>
      </c>
      <c r="C760" t="str">
        <v>Grazier's Garden</v>
      </c>
      <c r="D760">
        <v>861540</v>
      </c>
      <c r="E760" t="str">
        <v>ea</v>
      </c>
      <c r="F760" t="str">
        <v>CSA Members</v>
      </c>
      <c r="G760" t="str">
        <v>No</v>
      </c>
      <c r="H760" s="1">
        <v>42</v>
      </c>
      <c r="I760" s="1">
        <v>7</v>
      </c>
      <c r="J760" s="1">
        <v>7</v>
      </c>
      <c r="K760" s="1">
        <v>5</v>
      </c>
      <c r="L760" s="2">
        <v>0.4</v>
      </c>
      <c r="M760" s="2">
        <v>0.3999999999999999</v>
      </c>
      <c r="N760" s="2">
        <v>1</v>
      </c>
      <c r="O760" t="str">
        <v>No</v>
      </c>
      <c r="P760" s="1">
        <f>IF(O760="Yes",J760,ROUND(J760*(1+Model!$B$3),2))</f>
        <v>7.56</v>
      </c>
      <c r="Q760" s="2">
        <f>ROUND(P760/(K760*N760)-1,4)</f>
        <v>0.512</v>
      </c>
      <c r="R760" t="str">
        <v/>
      </c>
      <c r="S760" t="str">
        <v>2026-10-01 10:41:27 UTC</v>
      </c>
      <c r="T760" t="str">
        <v>Local Line cache</v>
      </c>
      <c r="U760" t="str">
        <v>Review before publishing</v>
      </c>
    </row>
    <row r="761">
      <c r="A761">
        <v>1090811</v>
      </c>
      <c r="B761" t="str">
        <v>Handcrafted 4x4 Rustic Wood Tea Candle Holder</v>
      </c>
      <c r="C761" t="str">
        <v>RL Plants &amp; Home Goods</v>
      </c>
      <c r="D761">
        <v>904107</v>
      </c>
      <c r="E761" t="str">
        <v>ea</v>
      </c>
      <c r="F761" t="str">
        <v>Herd Share Members</v>
      </c>
      <c r="G761" t="str">
        <v>Yes</v>
      </c>
      <c r="H761" s="1">
        <v>42</v>
      </c>
      <c r="I761" s="1">
        <v>14</v>
      </c>
      <c r="J761" s="1">
        <v>14</v>
      </c>
      <c r="K761" s="1">
        <v>10</v>
      </c>
      <c r="L761" s="2">
        <v>0.4</v>
      </c>
      <c r="M761" s="2">
        <v>0.3999999999999999</v>
      </c>
      <c r="N761" s="2">
        <v>1</v>
      </c>
      <c r="O761" t="str">
        <v>No</v>
      </c>
      <c r="P761" s="1">
        <f>IF(O761="Yes",J761,ROUND(J761*(1+Model!$B$3),2))</f>
        <v>15.12</v>
      </c>
      <c r="Q761" s="2">
        <f>ROUND(P761/(K761*N761)-1,4)</f>
        <v>0.512</v>
      </c>
      <c r="R761" t="str">
        <v/>
      </c>
      <c r="S761" t="str">
        <v>2026-10-01 10:41:27 UTC</v>
      </c>
      <c r="T761" t="str">
        <v>Local Line cache</v>
      </c>
      <c r="U761" t="str">
        <v>Review before publishing</v>
      </c>
    </row>
    <row r="762">
      <c r="A762">
        <v>861798</v>
      </c>
      <c r="B762" t="str">
        <v>Pork Shank</v>
      </c>
      <c r="C762" t="str">
        <v>Deck Family Farm</v>
      </c>
      <c r="D762">
        <v>591682</v>
      </c>
      <c r="E762" t="str">
        <v>2.40 - 3.10 lbs</v>
      </c>
      <c r="F762" t="str">
        <v>CSA Members</v>
      </c>
      <c r="G762" t="str">
        <v>Yes</v>
      </c>
      <c r="H762" s="1">
        <v>41.93</v>
      </c>
      <c r="I762" s="1">
        <v>41.93</v>
      </c>
      <c r="J762" s="1">
        <v>41.93</v>
      </c>
      <c r="K762" s="1">
        <v>25.3</v>
      </c>
      <c r="L762" s="2">
        <v>0.6574</v>
      </c>
      <c r="M762" s="2">
        <v>0.6573122529644269</v>
      </c>
      <c r="N762" s="2">
        <v>1</v>
      </c>
      <c r="O762" t="str">
        <v>No</v>
      </c>
      <c r="P762" s="1">
        <f>IF(O762="Yes",J762,ROUND(J762*(1+Model!$B$3),2))</f>
        <v>45.28</v>
      </c>
      <c r="Q762" s="2">
        <f>ROUND(P762/(K762*N762)-1,4)</f>
        <v>0.7897</v>
      </c>
      <c r="R762" t="str">
        <v/>
      </c>
      <c r="S762" t="str">
        <v>2026-10-01 10:41:27 UTC</v>
      </c>
      <c r="T762" t="str">
        <v>Local Line cache</v>
      </c>
      <c r="U762" t="str">
        <v>Review before publishing</v>
      </c>
    </row>
    <row r="763">
      <c r="A763">
        <v>1130087</v>
      </c>
      <c r="B763" t="str">
        <v>Orange Carrots</v>
      </c>
      <c r="C763" t="str">
        <v>Winter Green Farm</v>
      </c>
      <c r="D763">
        <v>963998</v>
      </c>
      <c r="E763" t="str">
        <v>1 bunch</v>
      </c>
      <c r="F763" t="str">
        <v>Guest Basket</v>
      </c>
      <c r="G763" t="str">
        <v>No</v>
      </c>
      <c r="H763" s="1">
        <v>41.72</v>
      </c>
      <c r="I763" s="1">
        <v>3.22</v>
      </c>
      <c r="J763" s="1">
        <v>3.22</v>
      </c>
      <c r="K763" s="1">
        <v>2.3</v>
      </c>
      <c r="L763" s="2">
        <v>0.4</v>
      </c>
      <c r="M763" s="2">
        <v>0.40000000000000013</v>
      </c>
      <c r="N763" s="2">
        <v>1</v>
      </c>
      <c r="O763" t="str">
        <v>No</v>
      </c>
      <c r="P763" s="1">
        <f>IF(O763="Yes",J763,ROUND(J763*(1+Model!$B$3),2))</f>
        <v>3.48</v>
      </c>
      <c r="Q763" s="2">
        <f>ROUND(P763/(K763*N763)-1,4)</f>
        <v>0.513</v>
      </c>
      <c r="R763" t="str">
        <v/>
      </c>
      <c r="S763" t="str">
        <v>2026-10-01 10:41:27 UTC</v>
      </c>
      <c r="T763" t="str">
        <v>Local Line cache</v>
      </c>
      <c r="U763" t="str">
        <v>Review before publishing</v>
      </c>
    </row>
    <row r="764">
      <c r="A764">
        <v>911653</v>
      </c>
      <c r="B764" t="str">
        <v>Celeriac</v>
      </c>
      <c r="C764" t="str">
        <v>Organically Grown Company</v>
      </c>
      <c r="D764">
        <v>656880</v>
      </c>
      <c r="E764" t="str">
        <v>1 lb</v>
      </c>
      <c r="F764" t="str">
        <v>CSA Members</v>
      </c>
      <c r="G764" t="str">
        <v>No</v>
      </c>
      <c r="H764" s="1">
        <v>41.65</v>
      </c>
      <c r="I764" s="1">
        <v>2.52</v>
      </c>
      <c r="J764" s="1">
        <v>2.52</v>
      </c>
      <c r="K764" s="1">
        <v>1.8</v>
      </c>
      <c r="L764" s="2">
        <v>0.4</v>
      </c>
      <c r="M764" s="2">
        <v>0.3999999999999999</v>
      </c>
      <c r="N764" s="2">
        <v>1</v>
      </c>
      <c r="O764" t="str">
        <v>No</v>
      </c>
      <c r="P764" s="1">
        <f>IF(O764="Yes",J764,ROUND(J764*(1+Model!$B$3),2))</f>
        <v>2.72</v>
      </c>
      <c r="Q764" s="2">
        <f>ROUND(P764/(K764*N764)-1,4)</f>
        <v>0.5111</v>
      </c>
      <c r="R764" t="str">
        <v/>
      </c>
      <c r="S764" t="str">
        <v>2026-10-01 10:41:27 UTC</v>
      </c>
      <c r="T764" t="str">
        <v>Local Line cache</v>
      </c>
      <c r="U764" t="str">
        <v>Review before publishing</v>
      </c>
    </row>
    <row r="765">
      <c r="A765">
        <v>912736</v>
      </c>
      <c r="B765" t="str">
        <v>Red Cabbage</v>
      </c>
      <c r="C765" t="str">
        <v>Organically Grown Company</v>
      </c>
      <c r="D765">
        <v>658110</v>
      </c>
      <c r="E765" t="str">
        <v>each</v>
      </c>
      <c r="F765" t="str">
        <v>Guest Basket</v>
      </c>
      <c r="G765" t="str">
        <v>No</v>
      </c>
      <c r="H765" s="1">
        <v>41.07</v>
      </c>
      <c r="I765" s="1">
        <v>5.53</v>
      </c>
      <c r="J765" s="1">
        <v>5.53</v>
      </c>
      <c r="K765" s="1">
        <v>3.95</v>
      </c>
      <c r="L765" s="2">
        <v>0.4</v>
      </c>
      <c r="M765" s="2">
        <v>0.3999999999999999</v>
      </c>
      <c r="N765" s="2">
        <v>1</v>
      </c>
      <c r="O765" t="str">
        <v>No</v>
      </c>
      <c r="P765" s="1">
        <f>IF(O765="Yes",J765,ROUND(J765*(1+Model!$B$3),2))</f>
        <v>5.97</v>
      </c>
      <c r="Q765" s="2">
        <f>ROUND(P765/(K765*N765)-1,4)</f>
        <v>0.5114</v>
      </c>
      <c r="R765" t="str">
        <v/>
      </c>
      <c r="S765" t="str">
        <v>2026-10-01 10:41:27 UTC</v>
      </c>
      <c r="T765" t="str">
        <v>Local Line cache</v>
      </c>
      <c r="U765" t="str">
        <v>Review before publishing</v>
      </c>
    </row>
    <row r="766">
      <c r="A766">
        <v>1004523</v>
      </c>
      <c r="B766" t="str">
        <v>Fresh Cilantro</v>
      </c>
      <c r="C766" t="str">
        <v>Grazier's Garden</v>
      </c>
      <c r="D766">
        <v>784559</v>
      </c>
      <c r="E766" t="str">
        <v>bunch</v>
      </c>
      <c r="F766" t="str">
        <v>Guest Basket</v>
      </c>
      <c r="G766" t="str">
        <v>No</v>
      </c>
      <c r="H766" s="1">
        <v>41.04</v>
      </c>
      <c r="I766" s="1">
        <v>4.2</v>
      </c>
      <c r="J766" s="1">
        <v>4.2</v>
      </c>
      <c r="K766" s="1">
        <v>3</v>
      </c>
      <c r="L766" s="2">
        <v>0.4</v>
      </c>
      <c r="M766" s="2">
        <v>0.40000000000000013</v>
      </c>
      <c r="N766" s="2">
        <v>1</v>
      </c>
      <c r="O766" t="str">
        <v>No</v>
      </c>
      <c r="P766" s="1">
        <f>IF(O766="Yes",J766,ROUND(J766*(1+Model!$B$3),2))</f>
        <v>4.54</v>
      </c>
      <c r="Q766" s="2">
        <f>ROUND(P766/(K766*N766)-1,4)</f>
        <v>0.5133</v>
      </c>
      <c r="R766" t="str">
        <v/>
      </c>
      <c r="S766" t="str">
        <v>2026-10-01 10:41:27 UTC</v>
      </c>
      <c r="T766" t="str">
        <v>Local Line cache</v>
      </c>
      <c r="U766" t="str">
        <v>Review before publishing</v>
      </c>
    </row>
    <row r="767">
      <c r="A767">
        <v>806091</v>
      </c>
      <c r="B767" t="str">
        <v>Organic All Purpose Low Gluten Flour</v>
      </c>
      <c r="C767" t="str">
        <v>Camas Country Mill</v>
      </c>
      <c r="D767">
        <v>527155</v>
      </c>
      <c r="E767" t="str">
        <v>4 lbs</v>
      </c>
      <c r="F767" t="str">
        <v>Guest Basket</v>
      </c>
      <c r="G767" t="str">
        <v>Yes</v>
      </c>
      <c r="H767" s="1">
        <v>40.879999999999995</v>
      </c>
      <c r="I767" s="1">
        <v>13.3</v>
      </c>
      <c r="J767" s="1">
        <v>13.3</v>
      </c>
      <c r="K767" s="1">
        <v>9.5</v>
      </c>
      <c r="L767" s="2">
        <v>0.4</v>
      </c>
      <c r="M767" s="2">
        <v>0.40000000000000013</v>
      </c>
      <c r="N767" s="2">
        <v>1</v>
      </c>
      <c r="O767" t="str">
        <v>No</v>
      </c>
      <c r="P767" s="1">
        <f>IF(O767="Yes",J767,ROUND(J767*(1+Model!$B$3),2))</f>
        <v>14.36</v>
      </c>
      <c r="Q767" s="2">
        <f>ROUND(P767/(K767*N767)-1,4)</f>
        <v>0.5116</v>
      </c>
      <c r="R767" t="str">
        <v/>
      </c>
      <c r="S767" t="str">
        <v>2026-10-01 10:41:27 UTC</v>
      </c>
      <c r="T767" t="str">
        <v>Local Line cache</v>
      </c>
      <c r="U767" t="str">
        <v>Review before publishing</v>
      </c>
    </row>
    <row r="768">
      <c r="A768">
        <v>921713</v>
      </c>
      <c r="B768" t="str">
        <v>Purple Daikon Radish</v>
      </c>
      <c r="C768" t="str">
        <v>Winter Green Farm</v>
      </c>
      <c r="D768">
        <v>668239</v>
      </c>
      <c r="E768" t="str">
        <v>1 pound</v>
      </c>
      <c r="F768" t="str">
        <v>Guest Basket</v>
      </c>
      <c r="G768" t="str">
        <v>Yes</v>
      </c>
      <c r="H768" s="1">
        <v>40.120000000000005</v>
      </c>
      <c r="I768" s="1">
        <v>4.48</v>
      </c>
      <c r="J768" s="1">
        <v>4.48</v>
      </c>
      <c r="K768" s="1">
        <v>3.2</v>
      </c>
      <c r="L768" s="2">
        <v>0.4</v>
      </c>
      <c r="M768" s="2">
        <v>0.40000000000000013</v>
      </c>
      <c r="N768" s="2">
        <v>1</v>
      </c>
      <c r="O768" t="str">
        <v>No</v>
      </c>
      <c r="P768" s="1">
        <f>IF(O768="Yes",J768,ROUND(J768*(1+Model!$B$3),2))</f>
        <v>4.84</v>
      </c>
      <c r="Q768" s="2">
        <f>ROUND(P768/(K768*N768)-1,4)</f>
        <v>0.5125</v>
      </c>
      <c r="R768" t="str">
        <v/>
      </c>
      <c r="S768" t="str">
        <v>2026-10-01 10:41:27 UTC</v>
      </c>
      <c r="T768" t="str">
        <v>Local Line cache</v>
      </c>
      <c r="U768" t="str">
        <v>Review before publishing</v>
      </c>
    </row>
    <row r="769">
      <c r="A769">
        <v>806060</v>
      </c>
      <c r="B769" t="str">
        <v>Gluten Free Pizza Dough</v>
      </c>
      <c r="C769" t="str">
        <v>Elegant Elephant Baking Co.</v>
      </c>
      <c r="D769">
        <v>527123</v>
      </c>
      <c r="E769" t="str">
        <v>22 oz. each</v>
      </c>
      <c r="F769" t="str">
        <v>CSA Members</v>
      </c>
      <c r="G769" t="str">
        <v>Yes</v>
      </c>
      <c r="H769" s="1">
        <v>39.900000000000006</v>
      </c>
      <c r="I769" s="1">
        <v>6.65</v>
      </c>
      <c r="J769" s="1">
        <v>6.65</v>
      </c>
      <c r="K769" s="1">
        <v>4.75</v>
      </c>
      <c r="L769" s="2">
        <v>0.4</v>
      </c>
      <c r="M769" s="2">
        <v>0.40000000000000013</v>
      </c>
      <c r="N769" s="2">
        <v>1</v>
      </c>
      <c r="O769" t="str">
        <v>No</v>
      </c>
      <c r="P769" s="1">
        <f>IF(O769="Yes",J769,ROUND(J769*(1+Model!$B$3),2))</f>
        <v>7.18</v>
      </c>
      <c r="Q769" s="2">
        <f>ROUND(P769/(K769*N769)-1,4)</f>
        <v>0.5116</v>
      </c>
      <c r="R769" t="str">
        <v/>
      </c>
      <c r="S769" t="str">
        <v>2026-10-01 10:41:27 UTC</v>
      </c>
      <c r="T769" t="str">
        <v>Local Line cache</v>
      </c>
      <c r="U769" t="str">
        <v>Review before publishing</v>
      </c>
    </row>
    <row r="770">
      <c r="A770">
        <v>805782</v>
      </c>
      <c r="B770" t="str">
        <v>Red Raspberries</v>
      </c>
      <c r="C770" t="str">
        <v>Organically Grown Company</v>
      </c>
      <c r="D770">
        <v>526838</v>
      </c>
      <c r="E770" t="str">
        <v>1/2 pt</v>
      </c>
      <c r="F770" t="str">
        <v>Guest Basket</v>
      </c>
      <c r="G770" t="str">
        <v>No</v>
      </c>
      <c r="H770" s="1">
        <v>39.9</v>
      </c>
      <c r="I770" s="1">
        <v>6.65</v>
      </c>
      <c r="J770" s="1">
        <v>6.65</v>
      </c>
      <c r="K770" s="1">
        <v>4.75</v>
      </c>
      <c r="L770" s="2">
        <v>0.4</v>
      </c>
      <c r="M770" s="2">
        <v>0.40000000000000013</v>
      </c>
      <c r="N770" s="2">
        <v>1</v>
      </c>
      <c r="O770" t="str">
        <v>No</v>
      </c>
      <c r="P770" s="1">
        <f>IF(O770="Yes",J770,ROUND(J770*(1+Model!$B$3),2))</f>
        <v>7.18</v>
      </c>
      <c r="Q770" s="2">
        <f>ROUND(P770/(K770*N770)-1,4)</f>
        <v>0.5116</v>
      </c>
      <c r="R770" t="str">
        <v/>
      </c>
      <c r="S770" t="str">
        <v>2026-10-01 10:41:27 UTC</v>
      </c>
      <c r="T770" t="str">
        <v>Local Line cache</v>
      </c>
      <c r="U770" t="str">
        <v>Review before publishing</v>
      </c>
    </row>
    <row r="771">
      <c r="A771">
        <v>1123569</v>
      </c>
      <c r="B771" t="str">
        <v>Baby Kale (1/2lb)</v>
      </c>
      <c r="C771" t="str">
        <v>Grazier's Garden</v>
      </c>
      <c r="D771">
        <v>952531</v>
      </c>
      <c r="E771" t="str">
        <v>bag</v>
      </c>
      <c r="F771" t="str">
        <v>Guest Basket</v>
      </c>
      <c r="G771" t="str">
        <v>No</v>
      </c>
      <c r="H771" s="1">
        <v>39.9</v>
      </c>
      <c r="I771" s="1">
        <v>5.6</v>
      </c>
      <c r="J771" s="1">
        <v>5.6</v>
      </c>
      <c r="K771" s="1">
        <v>4</v>
      </c>
      <c r="L771" s="2">
        <v>0.4</v>
      </c>
      <c r="M771" s="2">
        <v>0.3999999999999999</v>
      </c>
      <c r="N771" s="2">
        <v>1</v>
      </c>
      <c r="O771" t="str">
        <v>No</v>
      </c>
      <c r="P771" s="1">
        <f>IF(O771="Yes",J771,ROUND(J771*(1+Model!$B$3),2))</f>
        <v>6.05</v>
      </c>
      <c r="Q771" s="2">
        <f>ROUND(P771/(K771*N771)-1,4)</f>
        <v>0.5125</v>
      </c>
      <c r="R771" t="str">
        <v/>
      </c>
      <c r="S771" t="str">
        <v>2026-10-01 10:41:27 UTC</v>
      </c>
      <c r="T771" t="str">
        <v>Local Line cache</v>
      </c>
      <c r="U771" t="str">
        <v>Review before publishing</v>
      </c>
    </row>
    <row r="772">
      <c r="A772">
        <v>1017975</v>
      </c>
      <c r="B772" t="str">
        <v>Bulk Carrots</v>
      </c>
      <c r="C772" t="str">
        <v>Grazier's Garden</v>
      </c>
      <c r="D772">
        <v>803425</v>
      </c>
      <c r="E772" t="str">
        <v>pound</v>
      </c>
      <c r="F772" t="str">
        <v>Guest Basket</v>
      </c>
      <c r="G772" t="str">
        <v>No</v>
      </c>
      <c r="H772" s="1">
        <v>39.599999999999994</v>
      </c>
      <c r="I772" s="1">
        <v>3.08</v>
      </c>
      <c r="J772" s="1">
        <v>3.08</v>
      </c>
      <c r="K772" s="1">
        <v>2.2</v>
      </c>
      <c r="L772" s="2">
        <v>0.4</v>
      </c>
      <c r="M772" s="2">
        <v>0.3999999999999999</v>
      </c>
      <c r="N772" s="2">
        <v>1</v>
      </c>
      <c r="O772" t="str">
        <v>No</v>
      </c>
      <c r="P772" s="1">
        <f>IF(O772="Yes",J772,ROUND(J772*(1+Model!$B$3),2))</f>
        <v>3.33</v>
      </c>
      <c r="Q772" s="2">
        <f>ROUND(P772/(K772*N772)-1,4)</f>
        <v>0.5136</v>
      </c>
      <c r="R772" t="str">
        <v/>
      </c>
      <c r="S772" t="str">
        <v>2026-10-01 10:41:27 UTC</v>
      </c>
      <c r="T772" t="str">
        <v>Local Line cache</v>
      </c>
      <c r="U772" t="str">
        <v>Review before publishing</v>
      </c>
    </row>
    <row r="773">
      <c r="A773">
        <v>1108431</v>
      </c>
      <c r="B773" t="str">
        <v>Cilantro</v>
      </c>
      <c r="C773" t="str">
        <v>Camas Swale Farm</v>
      </c>
      <c r="D773">
        <v>927192</v>
      </c>
      <c r="E773" t="str">
        <v>bu</v>
      </c>
      <c r="F773" t="str">
        <v>Guest Basket</v>
      </c>
      <c r="G773" t="str">
        <v>No</v>
      </c>
      <c r="H773" s="1">
        <v>39.55</v>
      </c>
      <c r="I773" s="1">
        <v>2.8</v>
      </c>
      <c r="J773" s="1">
        <v>2.8</v>
      </c>
      <c r="K773" s="1">
        <v>2</v>
      </c>
      <c r="L773" s="2">
        <v>0.4</v>
      </c>
      <c r="M773" s="2">
        <v>0.3999999999999999</v>
      </c>
      <c r="N773" s="2">
        <v>1</v>
      </c>
      <c r="O773" t="str">
        <v>No</v>
      </c>
      <c r="P773" s="1">
        <f>IF(O773="Yes",J773,ROUND(J773*(1+Model!$B$3),2))</f>
        <v>3.02</v>
      </c>
      <c r="Q773" s="2">
        <f>ROUND(P773/(K773*N773)-1,4)</f>
        <v>0.51</v>
      </c>
      <c r="R773" t="str">
        <v/>
      </c>
      <c r="S773" t="str">
        <v>2026-10-01 10:41:27 UTC</v>
      </c>
      <c r="T773" t="str">
        <v>Local Line cache</v>
      </c>
      <c r="U773" t="str">
        <v>Review before publishing</v>
      </c>
    </row>
    <row r="774">
      <c r="A774">
        <v>922135</v>
      </c>
      <c r="B774" t="str">
        <v>Beef Bones</v>
      </c>
      <c r="C774" t="str">
        <v>Deck Family Farm</v>
      </c>
      <c r="D774">
        <v>669030</v>
      </c>
      <c r="E774" t="str">
        <v>3.00 - 5.00 lbs</v>
      </c>
      <c r="F774" t="str">
        <v>CSA Members</v>
      </c>
      <c r="G774" t="str">
        <v>Yes</v>
      </c>
      <c r="H774" s="1">
        <v>39.44</v>
      </c>
      <c r="I774" s="1">
        <v>9.86</v>
      </c>
      <c r="J774" s="1">
        <v>9.86</v>
      </c>
      <c r="K774" s="1">
        <v>5.95</v>
      </c>
      <c r="L774" s="2">
        <v>0.6574</v>
      </c>
      <c r="M774" s="2">
        <v>0.657142857142857</v>
      </c>
      <c r="N774" s="2">
        <v>1</v>
      </c>
      <c r="O774" t="str">
        <v>No</v>
      </c>
      <c r="P774" s="1">
        <f>IF(O774="Yes",J774,ROUND(J774*(1+Model!$B$3),2))</f>
        <v>10.65</v>
      </c>
      <c r="Q774" s="2">
        <f>ROUND(P774/(K774*N774)-1,4)</f>
        <v>0.7899</v>
      </c>
      <c r="R774" t="str">
        <v/>
      </c>
      <c r="S774" t="str">
        <v>2026-10-01 10:41:27 UTC</v>
      </c>
      <c r="T774" t="str">
        <v>Local Line cache</v>
      </c>
      <c r="U774" t="str">
        <v>Review before publishing</v>
      </c>
    </row>
    <row r="775">
      <c r="A775">
        <v>813071</v>
      </c>
      <c r="B775" t="str">
        <v>Beef Shank Osso Buco</v>
      </c>
      <c r="C775" t="str">
        <v>Deck Family Farm</v>
      </c>
      <c r="D775">
        <v>535101</v>
      </c>
      <c r="E775" t="str">
        <v>2.10 - 2.40 lbs</v>
      </c>
      <c r="F775" t="str">
        <v>CSA Members</v>
      </c>
      <c r="G775" t="str">
        <v>No</v>
      </c>
      <c r="H775" s="1">
        <v>39.36</v>
      </c>
      <c r="I775" s="1">
        <v>39.36</v>
      </c>
      <c r="J775" s="1">
        <v>39.36</v>
      </c>
      <c r="K775" s="1">
        <v>23.75</v>
      </c>
      <c r="L775" s="2">
        <v>0.6574</v>
      </c>
      <c r="M775" s="2">
        <v>0.6572631578947368</v>
      </c>
      <c r="N775" s="2">
        <v>1</v>
      </c>
      <c r="O775" t="str">
        <v>No</v>
      </c>
      <c r="P775" s="1">
        <f>IF(O775="Yes",J775,ROUND(J775*(1+Model!$B$3),2))</f>
        <v>42.51</v>
      </c>
      <c r="Q775" s="2">
        <f>ROUND(P775/(K775*N775)-1,4)</f>
        <v>0.7899</v>
      </c>
      <c r="R775" t="str">
        <v/>
      </c>
      <c r="S775" t="str">
        <v>2026-10-01 10:41:27 UTC</v>
      </c>
      <c r="T775" t="str">
        <v>Local Line cache</v>
      </c>
      <c r="U775" t="str">
        <v>Review before publishing</v>
      </c>
    </row>
    <row r="776">
      <c r="A776">
        <v>805750</v>
      </c>
      <c r="B776" t="str">
        <v>Sedum Palmeri Succulents</v>
      </c>
      <c r="C776" t="str">
        <v>RL Plants &amp; Home Goods</v>
      </c>
      <c r="D776">
        <v>526805</v>
      </c>
      <c r="E776" t="str">
        <v>each</v>
      </c>
      <c r="F776" t="str">
        <v>Herd Share Members</v>
      </c>
      <c r="G776" t="str">
        <v>Yes</v>
      </c>
      <c r="H776" s="1">
        <v>39.2</v>
      </c>
      <c r="I776" s="1">
        <v>5.6</v>
      </c>
      <c r="J776" s="1">
        <v>5.6</v>
      </c>
      <c r="K776" s="1">
        <v>4</v>
      </c>
      <c r="L776" s="2">
        <v>0.4</v>
      </c>
      <c r="M776" s="2">
        <v>0.3999999999999999</v>
      </c>
      <c r="N776" s="2">
        <v>1</v>
      </c>
      <c r="O776" t="str">
        <v>No</v>
      </c>
      <c r="P776" s="1">
        <f>IF(O776="Yes",J776,ROUND(J776*(1+Model!$B$3),2))</f>
        <v>6.05</v>
      </c>
      <c r="Q776" s="2">
        <f>ROUND(P776/(K776*N776)-1,4)</f>
        <v>0.5125</v>
      </c>
      <c r="R776" t="str">
        <v/>
      </c>
      <c r="S776" t="str">
        <v>2026-10-01 10:41:27 UTC</v>
      </c>
      <c r="T776" t="str">
        <v>Local Line cache</v>
      </c>
      <c r="U776" t="str">
        <v>Review before publishing</v>
      </c>
    </row>
    <row r="777">
      <c r="A777">
        <v>805765</v>
      </c>
      <c r="B777" t="str">
        <v>Frozen Strawberries</v>
      </c>
      <c r="C777" t="str">
        <v>Full Farm CSA</v>
      </c>
      <c r="D777">
        <v>526821</v>
      </c>
      <c r="E777" t="str">
        <v>~1 lbs</v>
      </c>
      <c r="F777" t="str">
        <v>CSA Members</v>
      </c>
      <c r="G777" t="str">
        <v>No</v>
      </c>
      <c r="H777" s="1">
        <v>39.2</v>
      </c>
      <c r="I777" s="1">
        <v>9.8</v>
      </c>
      <c r="J777" s="1">
        <v>9.8</v>
      </c>
      <c r="K777" s="1">
        <v>7</v>
      </c>
      <c r="L777" s="2">
        <v>0.4</v>
      </c>
      <c r="M777" s="2">
        <v>0.40000000000000013</v>
      </c>
      <c r="N777" s="2">
        <v>1</v>
      </c>
      <c r="O777" t="str">
        <v>No</v>
      </c>
      <c r="P777" s="1">
        <f>IF(O777="Yes",J777,ROUND(J777*(1+Model!$B$3),2))</f>
        <v>10.58</v>
      </c>
      <c r="Q777" s="2">
        <f>ROUND(P777/(K777*N777)-1,4)</f>
        <v>0.5114</v>
      </c>
      <c r="R777" t="str">
        <v/>
      </c>
      <c r="S777" t="str">
        <v>2026-10-01 10:41:27 UTC</v>
      </c>
      <c r="T777" t="str">
        <v>Local Line cache</v>
      </c>
      <c r="U777" t="str">
        <v>Review before publishing</v>
      </c>
    </row>
    <row r="778">
      <c r="A778">
        <v>1122274</v>
      </c>
      <c r="B778" t="str">
        <v>Garlic Scapes</v>
      </c>
      <c r="C778" t="str">
        <v>Grazier's Garden</v>
      </c>
      <c r="D778">
        <v>950702</v>
      </c>
      <c r="E778" t="str">
        <v>bu</v>
      </c>
      <c r="F778" t="str">
        <v>Guest Basket</v>
      </c>
      <c r="G778" t="str">
        <v>No</v>
      </c>
      <c r="H778" s="1">
        <v>39.2</v>
      </c>
      <c r="I778" s="1">
        <v>2.8</v>
      </c>
      <c r="J778" s="1">
        <v>2.8</v>
      </c>
      <c r="K778" s="1">
        <v>2</v>
      </c>
      <c r="L778" s="2">
        <v>0.4</v>
      </c>
      <c r="M778" s="2">
        <v>0.3999999999999999</v>
      </c>
      <c r="N778" s="2">
        <v>1</v>
      </c>
      <c r="O778" t="str">
        <v>No</v>
      </c>
      <c r="P778" s="1">
        <f>IF(O778="Yes",J778,ROUND(J778*(1+Model!$B$3),2))</f>
        <v>3.02</v>
      </c>
      <c r="Q778" s="2">
        <f>ROUND(P778/(K778*N778)-1,4)</f>
        <v>0.51</v>
      </c>
      <c r="R778" t="str">
        <v/>
      </c>
      <c r="S778" t="str">
        <v>2026-10-01 10:41:27 UTC</v>
      </c>
      <c r="T778" t="str">
        <v>Local Line cache</v>
      </c>
      <c r="U778" t="str">
        <v>Review before publishing</v>
      </c>
    </row>
    <row r="779">
      <c r="A779">
        <v>1061161</v>
      </c>
      <c r="B779" t="str">
        <v>Classic Pork Broth</v>
      </c>
      <c r="C779" t="str">
        <v>Deck Family Farm's Hyland Artisinal Meats</v>
      </c>
      <c r="D779">
        <v>868147</v>
      </c>
      <c r="E779" t="str">
        <v>1 quart</v>
      </c>
      <c r="F779" t="str">
        <v>Herd Share Members</v>
      </c>
      <c r="G779" t="str">
        <v>No</v>
      </c>
      <c r="H779" s="1">
        <v>39.03</v>
      </c>
      <c r="I779" s="1">
        <v>13.01</v>
      </c>
      <c r="J779" s="1">
        <v>13.01</v>
      </c>
      <c r="K779" s="1">
        <v>7.85</v>
      </c>
      <c r="L779" s="2">
        <v>0.6574</v>
      </c>
      <c r="M779" s="2">
        <v>0.6573248407643313</v>
      </c>
      <c r="N779" s="2">
        <v>1</v>
      </c>
      <c r="O779" t="str">
        <v>No</v>
      </c>
      <c r="P779" s="1">
        <f>IF(O779="Yes",J779,ROUND(J779*(1+Model!$B$3),2))</f>
        <v>14.05</v>
      </c>
      <c r="Q779" s="2">
        <f>ROUND(P779/(K779*N779)-1,4)</f>
        <v>0.7898</v>
      </c>
      <c r="R779" t="str">
        <v/>
      </c>
      <c r="S779" t="str">
        <v>2026-10-01 10:41:27 UTC</v>
      </c>
      <c r="T779" t="str">
        <v>Local Line cache</v>
      </c>
      <c r="U779" t="str">
        <v>Review before publishing</v>
      </c>
    </row>
    <row r="780">
      <c r="A780">
        <v>813092</v>
      </c>
      <c r="B780" t="str">
        <v>Ground Lamb</v>
      </c>
      <c r="C780" t="str">
        <v>Deck Family Farm</v>
      </c>
      <c r="D780">
        <v>535123</v>
      </c>
      <c r="E780" t="str">
        <v>1.00 lbs</v>
      </c>
      <c r="F780" t="str">
        <v>Guest Basket</v>
      </c>
      <c r="G780" t="str">
        <v>No</v>
      </c>
      <c r="H780" s="1">
        <v>38.92</v>
      </c>
      <c r="I780" s="1">
        <v>15.25</v>
      </c>
      <c r="J780" s="1">
        <v>15.25</v>
      </c>
      <c r="K780" s="1">
        <v>9.2</v>
      </c>
      <c r="L780" s="2">
        <v>0.6574</v>
      </c>
      <c r="M780" s="2">
        <v>0.6576086956521741</v>
      </c>
      <c r="N780" s="2">
        <v>1</v>
      </c>
      <c r="O780" t="str">
        <v>No</v>
      </c>
      <c r="P780" s="1">
        <f>IF(O780="Yes",J780,ROUND(J780*(1+Model!$B$3),2))</f>
        <v>16.47</v>
      </c>
      <c r="Q780" s="2">
        <f>ROUND(P780/(K780*N780)-1,4)</f>
        <v>0.7902</v>
      </c>
      <c r="R780" t="str">
        <v/>
      </c>
      <c r="S780" t="str">
        <v>2026-10-01 10:41:27 UTC</v>
      </c>
      <c r="T780" t="str">
        <v>Local Line cache</v>
      </c>
      <c r="U780" t="str">
        <v>Review before publishing</v>
      </c>
    </row>
    <row r="781">
      <c r="A781">
        <v>871143</v>
      </c>
      <c r="B781" t="str">
        <v>Hot Italian Sausage Links</v>
      </c>
      <c r="C781" t="str">
        <v>Deck Family Farm's Hyland Artisinal Meats</v>
      </c>
      <c r="D781">
        <v>604158</v>
      </c>
      <c r="E781" t="str">
        <v>4 links/ pack 14 oz pack</v>
      </c>
      <c r="F781" t="str">
        <v>Guest Basket</v>
      </c>
      <c r="G781" t="str">
        <v>Yes</v>
      </c>
      <c r="H781" s="1">
        <v>38.92</v>
      </c>
      <c r="I781" s="1">
        <v>17.93</v>
      </c>
      <c r="J781" s="1">
        <v>17.93</v>
      </c>
      <c r="K781" s="1">
        <v>10.82</v>
      </c>
      <c r="L781" s="2">
        <v>0.6574</v>
      </c>
      <c r="M781" s="2">
        <v>0.6571164510166358</v>
      </c>
      <c r="N781" s="2">
        <v>1</v>
      </c>
      <c r="O781" t="str">
        <v>No</v>
      </c>
      <c r="P781" s="1">
        <f>IF(O781="Yes",J781,ROUND(J781*(1+Model!$B$3),2))</f>
        <v>19.36</v>
      </c>
      <c r="Q781" s="2">
        <f>ROUND(P781/(K781*N781)-1,4)</f>
        <v>0.7893</v>
      </c>
      <c r="R781" t="str">
        <v/>
      </c>
      <c r="S781" t="str">
        <v>2026-10-01 10:41:27 UTC</v>
      </c>
      <c r="T781" t="str">
        <v>Local Line cache</v>
      </c>
      <c r="U781" t="str">
        <v>Review before publishing</v>
      </c>
    </row>
    <row r="782">
      <c r="A782">
        <v>805654</v>
      </c>
      <c r="B782" t="str">
        <v>Pork Shoulder Roast, Small</v>
      </c>
      <c r="C782" t="str">
        <v>Deck Family Farm</v>
      </c>
      <c r="D782">
        <v>526707</v>
      </c>
      <c r="E782" t="str">
        <v>Small, 2.00 - 2.79 lbs</v>
      </c>
      <c r="F782" t="str">
        <v>CSA Members</v>
      </c>
      <c r="G782" t="str">
        <v>Yes</v>
      </c>
      <c r="H782" s="1">
        <v>38.67</v>
      </c>
      <c r="I782" s="1">
        <v>38.67</v>
      </c>
      <c r="J782" s="1">
        <v>38.67</v>
      </c>
      <c r="K782" s="1">
        <v>23.33</v>
      </c>
      <c r="L782" s="2">
        <v>0.6574</v>
      </c>
      <c r="M782" s="2">
        <v>0.6575225032147451</v>
      </c>
      <c r="N782" s="2">
        <v>1</v>
      </c>
      <c r="O782" t="str">
        <v>No</v>
      </c>
      <c r="P782" s="1">
        <f>IF(O782="Yes",J782,ROUND(J782*(1+Model!$B$3),2))</f>
        <v>41.76</v>
      </c>
      <c r="Q782" s="2">
        <f>ROUND(P782/(K782*N782)-1,4)</f>
        <v>0.79</v>
      </c>
      <c r="R782" t="str">
        <v/>
      </c>
      <c r="S782" t="str">
        <v>2026-10-01 10:41:27 UTC</v>
      </c>
      <c r="T782" t="str">
        <v>Local Line cache</v>
      </c>
      <c r="U782" t="str">
        <v>Review before publishing</v>
      </c>
    </row>
    <row r="783">
      <c r="A783">
        <v>869027</v>
      </c>
      <c r="B783" t="str">
        <v>Beef Tri-Tip</v>
      </c>
      <c r="C783" t="str">
        <v>Deck Family Farm</v>
      </c>
      <c r="D783">
        <v>600217</v>
      </c>
      <c r="E783" t="str">
        <v>1.90 - 2.20 lbs</v>
      </c>
      <c r="F783" t="str">
        <v>CSA Members</v>
      </c>
      <c r="G783" t="str">
        <v>No</v>
      </c>
      <c r="H783" s="1">
        <v>38.62</v>
      </c>
      <c r="I783" s="1">
        <v>38.62</v>
      </c>
      <c r="J783" s="1">
        <v>38.62</v>
      </c>
      <c r="K783" s="1">
        <v>23.3</v>
      </c>
      <c r="L783" s="2">
        <v>0.6574</v>
      </c>
      <c r="M783" s="2">
        <v>0.6575107296137337</v>
      </c>
      <c r="N783" s="2">
        <v>1</v>
      </c>
      <c r="O783" t="str">
        <v>No</v>
      </c>
      <c r="P783" s="1">
        <f>IF(O783="Yes",J783,ROUND(J783*(1+Model!$B$3),2))</f>
        <v>41.71</v>
      </c>
      <c r="Q783" s="2">
        <f>ROUND(P783/(K783*N783)-1,4)</f>
        <v>0.7901</v>
      </c>
      <c r="R783" t="str">
        <v/>
      </c>
      <c r="S783" t="str">
        <v>2026-10-01 10:41:27 UTC</v>
      </c>
      <c r="T783" t="str">
        <v>Local Line cache</v>
      </c>
      <c r="U783" t="str">
        <v>Review before publishing</v>
      </c>
    </row>
    <row r="784">
      <c r="A784">
        <v>806106</v>
      </c>
      <c r="B784" t="str">
        <v>Green Enchilada Sauce</v>
      </c>
      <c r="C784" t="str">
        <v>Sweet Creek</v>
      </c>
      <c r="D784">
        <v>527170</v>
      </c>
      <c r="E784" t="str">
        <v>each</v>
      </c>
      <c r="F784" t="str">
        <v>CSA Members</v>
      </c>
      <c r="G784" t="str">
        <v>Yes</v>
      </c>
      <c r="H784" s="1">
        <v>38.5</v>
      </c>
      <c r="I784" s="1">
        <v>7.7</v>
      </c>
      <c r="J784" s="1">
        <v>7.7</v>
      </c>
      <c r="K784" s="1">
        <v>5.5</v>
      </c>
      <c r="L784" s="2">
        <v>0.4</v>
      </c>
      <c r="M784" s="2">
        <v>0.40000000000000013</v>
      </c>
      <c r="N784" s="2">
        <v>1</v>
      </c>
      <c r="O784" t="str">
        <v>No</v>
      </c>
      <c r="P784" s="1">
        <f>IF(O784="Yes",J784,ROUND(J784*(1+Model!$B$3),2))</f>
        <v>8.32</v>
      </c>
      <c r="Q784" s="2">
        <f>ROUND(P784/(K784*N784)-1,4)</f>
        <v>0.5127</v>
      </c>
      <c r="R784" t="str">
        <v/>
      </c>
      <c r="S784" t="str">
        <v>2026-10-01 10:41:27 UTC</v>
      </c>
      <c r="T784" t="str">
        <v>Local Line cache</v>
      </c>
      <c r="U784" t="str">
        <v>Review before publishing</v>
      </c>
    </row>
    <row r="785">
      <c r="A785">
        <v>928742</v>
      </c>
      <c r="B785" t="str">
        <v>Purple Radish Microgreens</v>
      </c>
      <c r="C785" t="str">
        <v>Lone Wolf Ranch</v>
      </c>
      <c r="D785">
        <v>676918</v>
      </c>
      <c r="E785" t="str">
        <v>1 oz. pk</v>
      </c>
      <c r="F785" t="str">
        <v>Herd Share Members</v>
      </c>
      <c r="G785" t="str">
        <v>No</v>
      </c>
      <c r="H785" s="1">
        <v>38.5</v>
      </c>
      <c r="I785" s="1">
        <v>3.5</v>
      </c>
      <c r="J785" s="1">
        <v>3.5</v>
      </c>
      <c r="K785" s="1">
        <v>2.5</v>
      </c>
      <c r="L785" s="2">
        <v>0.4</v>
      </c>
      <c r="M785" s="2">
        <v>0.3999999999999999</v>
      </c>
      <c r="N785" s="2">
        <v>1</v>
      </c>
      <c r="O785" t="str">
        <v>No</v>
      </c>
      <c r="P785" s="1">
        <f>IF(O785="Yes",J785,ROUND(J785*(1+Model!$B$3),2))</f>
        <v>3.78</v>
      </c>
      <c r="Q785" s="2">
        <f>ROUND(P785/(K785*N785)-1,4)</f>
        <v>0.512</v>
      </c>
      <c r="R785" t="str">
        <v/>
      </c>
      <c r="S785" t="str">
        <v>2026-10-01 10:41:27 UTC</v>
      </c>
      <c r="T785" t="str">
        <v>Local Line cache</v>
      </c>
      <c r="U785" t="str">
        <v>Review before publishing</v>
      </c>
    </row>
    <row r="786">
      <c r="A786">
        <v>841579</v>
      </c>
      <c r="B786" t="str">
        <v>Beef Liver</v>
      </c>
      <c r="C786" t="str">
        <v>Deck Family Farm</v>
      </c>
      <c r="D786">
        <v>569100</v>
      </c>
      <c r="E786" t="str">
        <v>0.90 - 1.30 lbs</v>
      </c>
      <c r="F786" t="str">
        <v>CSA Members</v>
      </c>
      <c r="G786" t="str">
        <v>Yes</v>
      </c>
      <c r="H786" s="1">
        <v>38.48</v>
      </c>
      <c r="I786" s="1">
        <v>14.8</v>
      </c>
      <c r="J786" s="1">
        <v>14.82</v>
      </c>
      <c r="K786" s="1">
        <v>8.93</v>
      </c>
      <c r="L786" s="2">
        <v>0.6574</v>
      </c>
      <c r="M786" s="2">
        <v>0.6595744680851066</v>
      </c>
      <c r="N786" s="2">
        <v>1</v>
      </c>
      <c r="O786" t="str">
        <v>No</v>
      </c>
      <c r="P786" s="1">
        <f>IF(O786="Yes",J786,ROUND(J786*(1+Model!$B$3),2))</f>
        <v>16.01</v>
      </c>
      <c r="Q786" s="2">
        <f>ROUND(P786/(K786*N786)-1,4)</f>
        <v>0.7928</v>
      </c>
      <c r="R786" t="str">
        <v/>
      </c>
      <c r="S786" t="str">
        <v>2026-10-01 10:41:27 UTC</v>
      </c>
      <c r="T786" t="str">
        <v>Local Line cache</v>
      </c>
      <c r="U786" t="str">
        <v>Review before publishing</v>
      </c>
    </row>
    <row r="787">
      <c r="A787">
        <v>805711</v>
      </c>
      <c r="B787" t="str">
        <v>Lamb Shoulder Roast</v>
      </c>
      <c r="C787" t="str">
        <v>Deck Family Farm</v>
      </c>
      <c r="D787">
        <v>526764</v>
      </c>
      <c r="E787" t="str">
        <v>2.30 - 2.70 lbs</v>
      </c>
      <c r="F787" t="str">
        <v>CSA Members</v>
      </c>
      <c r="G787" t="str">
        <v>Yes</v>
      </c>
      <c r="H787" s="1">
        <v>38.12</v>
      </c>
      <c r="I787" s="1">
        <v>44.85</v>
      </c>
      <c r="J787" s="1">
        <v>44.85</v>
      </c>
      <c r="K787" s="1">
        <v>27.06</v>
      </c>
      <c r="L787" s="2">
        <v>0.6574</v>
      </c>
      <c r="M787" s="2">
        <v>0.6574279379157428</v>
      </c>
      <c r="N787" s="2">
        <v>1</v>
      </c>
      <c r="O787" t="str">
        <v>No</v>
      </c>
      <c r="P787" s="1">
        <f>IF(O787="Yes",J787,ROUND(J787*(1+Model!$B$3),2))</f>
        <v>48.44</v>
      </c>
      <c r="Q787" s="2">
        <f>ROUND(P787/(K787*N787)-1,4)</f>
        <v>0.7901</v>
      </c>
      <c r="R787" t="str">
        <v/>
      </c>
      <c r="S787" t="str">
        <v>2026-10-01 10:41:27 UTC</v>
      </c>
      <c r="T787" t="str">
        <v>Local Line cache</v>
      </c>
      <c r="U787" t="str">
        <v>Review before publishing</v>
      </c>
    </row>
    <row r="788">
      <c r="A788">
        <v>812656</v>
      </c>
      <c r="B788" t="str">
        <v>Dino Lacinato Kale</v>
      </c>
      <c r="C788" t="str">
        <v>Little Wings</v>
      </c>
      <c r="D788">
        <v>534524</v>
      </c>
      <c r="E788" t="str">
        <v>bu</v>
      </c>
      <c r="F788" t="str">
        <v>Guest Basket</v>
      </c>
      <c r="G788" t="str">
        <v>Yes</v>
      </c>
      <c r="H788" s="1">
        <v>38.08</v>
      </c>
      <c r="I788" s="1">
        <v>2.8</v>
      </c>
      <c r="J788" s="1">
        <v>2.8</v>
      </c>
      <c r="K788" s="1">
        <v>2</v>
      </c>
      <c r="L788" s="2">
        <v>0.4</v>
      </c>
      <c r="M788" s="2">
        <v>0.3999999999999999</v>
      </c>
      <c r="N788" s="2">
        <v>1</v>
      </c>
      <c r="O788" t="str">
        <v>No</v>
      </c>
      <c r="P788" s="1">
        <f>IF(O788="Yes",J788,ROUND(J788*(1+Model!$B$3),2))</f>
        <v>3.02</v>
      </c>
      <c r="Q788" s="2">
        <f>ROUND(P788/(K788*N788)-1,4)</f>
        <v>0.51</v>
      </c>
      <c r="R788" t="str">
        <v/>
      </c>
      <c r="S788" t="str">
        <v>2026-10-01 10:41:27 UTC</v>
      </c>
      <c r="T788" t="str">
        <v>Local Line cache</v>
      </c>
      <c r="U788" t="str">
        <v>Review before publishing</v>
      </c>
    </row>
    <row r="789">
      <c r="A789">
        <v>806025</v>
      </c>
      <c r="B789" t="str">
        <v>Gluten Free Blueberry Scone</v>
      </c>
      <c r="C789" t="str">
        <v>Elegant Elephant Baking Co.</v>
      </c>
      <c r="D789">
        <v>527087</v>
      </c>
      <c r="E789" t="str">
        <v>each</v>
      </c>
      <c r="F789" t="str">
        <v>Herd Share Members</v>
      </c>
      <c r="G789" t="str">
        <v>Yes</v>
      </c>
      <c r="H789" s="1">
        <v>37.800000000000004</v>
      </c>
      <c r="I789" s="1">
        <v>4.2</v>
      </c>
      <c r="J789" s="1">
        <v>4.2</v>
      </c>
      <c r="K789" s="1">
        <v>3</v>
      </c>
      <c r="L789" s="2">
        <v>0.4</v>
      </c>
      <c r="M789" s="2">
        <v>0.40000000000000013</v>
      </c>
      <c r="N789" s="2">
        <v>1</v>
      </c>
      <c r="O789" t="str">
        <v>No</v>
      </c>
      <c r="P789" s="1">
        <f>IF(O789="Yes",J789,ROUND(J789*(1+Model!$B$3),2))</f>
        <v>4.54</v>
      </c>
      <c r="Q789" s="2">
        <f>ROUND(P789/(K789*N789)-1,4)</f>
        <v>0.5133</v>
      </c>
      <c r="R789" t="str">
        <v/>
      </c>
      <c r="S789" t="str">
        <v>2026-10-01 10:41:27 UTC</v>
      </c>
      <c r="T789" t="str">
        <v>Local Line cache</v>
      </c>
      <c r="U789" t="str">
        <v>Review before publishing</v>
      </c>
    </row>
    <row r="790">
      <c r="A790">
        <v>805984</v>
      </c>
      <c r="B790" t="str">
        <v>Purple Kohlrabi</v>
      </c>
      <c r="C790" t="str">
        <v>Little Wings</v>
      </c>
      <c r="D790">
        <v>527048</v>
      </c>
      <c r="E790" t="str">
        <v>1 bunch</v>
      </c>
      <c r="F790" t="str">
        <v>Herd Share Members</v>
      </c>
      <c r="G790" t="str">
        <v>No</v>
      </c>
      <c r="H790" s="1">
        <v>37.8</v>
      </c>
      <c r="I790" s="1">
        <v>3.15</v>
      </c>
      <c r="J790" s="1">
        <v>3.15</v>
      </c>
      <c r="K790" s="1">
        <v>2.25</v>
      </c>
      <c r="L790" s="2">
        <v>0.4</v>
      </c>
      <c r="M790" s="2">
        <v>0.3999999999999999</v>
      </c>
      <c r="N790" s="2">
        <v>1</v>
      </c>
      <c r="O790" t="str">
        <v>No</v>
      </c>
      <c r="P790" s="1">
        <f>IF(O790="Yes",J790,ROUND(J790*(1+Model!$B$3),2))</f>
        <v>3.4</v>
      </c>
      <c r="Q790" s="2">
        <f>ROUND(P790/(K790*N790)-1,4)</f>
        <v>0.5111</v>
      </c>
      <c r="R790" t="str">
        <v/>
      </c>
      <c r="S790" t="str">
        <v>2026-10-01 10:41:27 UTC</v>
      </c>
      <c r="T790" t="str">
        <v>Local Line cache</v>
      </c>
      <c r="U790" t="str">
        <v>Review before publishing</v>
      </c>
    </row>
    <row r="791">
      <c r="A791">
        <v>1127322</v>
      </c>
      <c r="B791" t="str">
        <v>Travel Size Lotion Stick w/ Grapefruit Essential Oil</v>
      </c>
      <c r="C791" t="str">
        <v>Granny Smith All Natural</v>
      </c>
      <c r="D791">
        <v>960324</v>
      </c>
      <c r="E791" t="str">
        <v>0.5 oz ea</v>
      </c>
      <c r="F791" t="str">
        <v>Herd Share Members</v>
      </c>
      <c r="G791" t="str">
        <v>Yes</v>
      </c>
      <c r="H791" s="1">
        <v>37.73</v>
      </c>
      <c r="I791" s="1">
        <v>8.33</v>
      </c>
      <c r="J791" s="1">
        <v>8.33</v>
      </c>
      <c r="K791" s="1">
        <v>5.95</v>
      </c>
      <c r="L791" s="2">
        <v>0.4</v>
      </c>
      <c r="M791" s="2">
        <v>0.3999999999999999</v>
      </c>
      <c r="N791" s="2">
        <v>1</v>
      </c>
      <c r="O791" t="str">
        <v>No</v>
      </c>
      <c r="P791" s="1">
        <f>IF(O791="Yes",J791,ROUND(J791*(1+Model!$B$3),2))</f>
        <v>9</v>
      </c>
      <c r="Q791" s="2">
        <f>ROUND(P791/(K791*N791)-1,4)</f>
        <v>0.5126</v>
      </c>
      <c r="R791" t="str">
        <v/>
      </c>
      <c r="S791" t="str">
        <v>2026-10-01 10:41:27 UTC</v>
      </c>
      <c r="T791" t="str">
        <v>Local Line cache</v>
      </c>
      <c r="U791" t="str">
        <v>Review before publishing</v>
      </c>
    </row>
    <row r="792">
      <c r="A792">
        <v>901753</v>
      </c>
      <c r="B792" t="str">
        <v>Olympia Provisions Saucisson D'Arles Salami</v>
      </c>
      <c r="C792" t="str">
        <v>Deck Family Farm</v>
      </c>
      <c r="D792">
        <v>644080</v>
      </c>
      <c r="E792" t="str">
        <v>4.5 oz</v>
      </c>
      <c r="F792" t="str">
        <v>Guest Basket</v>
      </c>
      <c r="G792" t="str">
        <v>Yes</v>
      </c>
      <c r="H792" s="1">
        <v>37.22</v>
      </c>
      <c r="I792" s="1">
        <v>13.46</v>
      </c>
      <c r="J792" s="1">
        <v>13.46</v>
      </c>
      <c r="K792" s="1">
        <v>8.12</v>
      </c>
      <c r="L792" s="2">
        <v>0.6574</v>
      </c>
      <c r="M792" s="2">
        <v>0.6576354679802958</v>
      </c>
      <c r="N792" s="2">
        <v>1</v>
      </c>
      <c r="O792" t="str">
        <v>No</v>
      </c>
      <c r="P792" s="1">
        <f>IF(O792="Yes",J792,ROUND(J792*(1+Model!$B$3),2))</f>
        <v>14.54</v>
      </c>
      <c r="Q792" s="2">
        <f>ROUND(P792/(K792*N792)-1,4)</f>
        <v>0.7906</v>
      </c>
      <c r="R792" t="str">
        <v/>
      </c>
      <c r="S792" t="str">
        <v>2026-10-01 10:41:27 UTC</v>
      </c>
      <c r="T792" t="str">
        <v>Local Line cache</v>
      </c>
      <c r="U792" t="str">
        <v>Review before publishing</v>
      </c>
    </row>
    <row r="793">
      <c r="A793">
        <v>806124</v>
      </c>
      <c r="B793" t="str">
        <v>Brazil Cerrado Miniero - Dark Roast Coffee Beans</v>
      </c>
      <c r="C793" t="str">
        <v>Radiant Coffee Roasters</v>
      </c>
      <c r="D793">
        <v>527189</v>
      </c>
      <c r="E793" t="str">
        <v>12 oz</v>
      </c>
      <c r="F793" t="str">
        <v>Guest Basket</v>
      </c>
      <c r="G793" t="str">
        <v>No</v>
      </c>
      <c r="H793" s="1">
        <v>37.2</v>
      </c>
      <c r="I793" s="1">
        <v>16.8</v>
      </c>
      <c r="J793" s="1">
        <v>16.8</v>
      </c>
      <c r="K793" s="1">
        <v>12</v>
      </c>
      <c r="L793" s="2">
        <v>0.4</v>
      </c>
      <c r="M793" s="2">
        <v>0.40000000000000013</v>
      </c>
      <c r="N793" s="2">
        <v>1</v>
      </c>
      <c r="O793" t="str">
        <v>No</v>
      </c>
      <c r="P793" s="1">
        <f>IF(O793="Yes",J793,ROUND(J793*(1+Model!$B$3),2))</f>
        <v>18.14</v>
      </c>
      <c r="Q793" s="2">
        <f>ROUND(P793/(K793*N793)-1,4)</f>
        <v>0.5117</v>
      </c>
      <c r="R793" t="str">
        <v/>
      </c>
      <c r="S793" t="str">
        <v>2026-09-07 10:42:10 UTC</v>
      </c>
      <c r="T793" t="str">
        <v>Local Line cache</v>
      </c>
      <c r="U793" t="str">
        <v>Review before publishing</v>
      </c>
    </row>
    <row r="794">
      <c r="A794">
        <v>919071</v>
      </c>
      <c r="B794" t="str">
        <v>Brazil Cerrado Miniero - Dark Roast Ground Coffee</v>
      </c>
      <c r="C794" t="str">
        <v>Radiant Coffee Roasters</v>
      </c>
      <c r="D794">
        <v>664925</v>
      </c>
      <c r="E794" t="str">
        <v>12 oz</v>
      </c>
      <c r="F794" t="str">
        <v>Guest Basket</v>
      </c>
      <c r="G794" t="str">
        <v>No</v>
      </c>
      <c r="H794" s="1">
        <v>37.2</v>
      </c>
      <c r="I794" s="1">
        <v>16.8</v>
      </c>
      <c r="J794" s="1">
        <v>16.8</v>
      </c>
      <c r="K794" s="1">
        <v>12</v>
      </c>
      <c r="L794" s="2">
        <v>0.4</v>
      </c>
      <c r="M794" s="2">
        <v>0.40000000000000013</v>
      </c>
      <c r="N794" s="2">
        <v>1</v>
      </c>
      <c r="O794" t="str">
        <v>No</v>
      </c>
      <c r="P794" s="1">
        <f>IF(O794="Yes",J794,ROUND(J794*(1+Model!$B$3),2))</f>
        <v>18.14</v>
      </c>
      <c r="Q794" s="2">
        <f>ROUND(P794/(K794*N794)-1,4)</f>
        <v>0.5117</v>
      </c>
      <c r="R794" t="str">
        <v/>
      </c>
      <c r="S794" t="str">
        <v>2026-09-07 10:42:10 UTC</v>
      </c>
      <c r="T794" t="str">
        <v>Local Line cache</v>
      </c>
      <c r="U794" t="str">
        <v>Review before publishing</v>
      </c>
    </row>
    <row r="795">
      <c r="A795">
        <v>912730</v>
      </c>
      <c r="B795" t="str">
        <v>Hakurei Turnips</v>
      </c>
      <c r="C795" t="str">
        <v>Little Wings</v>
      </c>
      <c r="D795">
        <v>658104</v>
      </c>
      <c r="E795" t="str">
        <v>1 bunch</v>
      </c>
      <c r="F795" t="str">
        <v>Herd Share Members</v>
      </c>
      <c r="G795" t="str">
        <v>No</v>
      </c>
      <c r="H795" s="1">
        <v>37.1</v>
      </c>
      <c r="I795" s="1">
        <v>3.5</v>
      </c>
      <c r="J795" s="1">
        <v>3.5</v>
      </c>
      <c r="K795" s="1">
        <v>2.5</v>
      </c>
      <c r="L795" s="2">
        <v>0.4</v>
      </c>
      <c r="M795" s="2">
        <v>0.3999999999999999</v>
      </c>
      <c r="N795" s="2">
        <v>1</v>
      </c>
      <c r="O795" t="str">
        <v>No</v>
      </c>
      <c r="P795" s="1">
        <f>IF(O795="Yes",J795,ROUND(J795*(1+Model!$B$3),2))</f>
        <v>3.78</v>
      </c>
      <c r="Q795" s="2">
        <f>ROUND(P795/(K795*N795)-1,4)</f>
        <v>0.512</v>
      </c>
      <c r="R795" t="str">
        <v/>
      </c>
      <c r="S795" t="str">
        <v>2026-10-01 10:41:27 UTC</v>
      </c>
      <c r="T795" t="str">
        <v>Local Line cache</v>
      </c>
      <c r="U795" t="str">
        <v>Review before publishing</v>
      </c>
    </row>
    <row r="796">
      <c r="A796">
        <v>818957</v>
      </c>
      <c r="B796" t="str">
        <v>Chicken Hearts</v>
      </c>
      <c r="C796" t="str">
        <v>Deck Family Farm</v>
      </c>
      <c r="D796">
        <v>541747</v>
      </c>
      <c r="E796" t="str">
        <v>1/2 lb bag</v>
      </c>
      <c r="F796" t="str">
        <v>Guest Basket</v>
      </c>
      <c r="G796" t="str">
        <v>Yes</v>
      </c>
      <c r="H796" s="1">
        <v>36.980000000000004</v>
      </c>
      <c r="I796" s="1">
        <v>8.52</v>
      </c>
      <c r="J796" s="1">
        <v>8.53</v>
      </c>
      <c r="K796" s="1">
        <v>5.14</v>
      </c>
      <c r="L796" s="2">
        <v>0.6574</v>
      </c>
      <c r="M796" s="2">
        <v>0.659533073929961</v>
      </c>
      <c r="N796" s="2">
        <v>1</v>
      </c>
      <c r="O796" t="str">
        <v>No</v>
      </c>
      <c r="P796" s="1">
        <f>IF(O796="Yes",J796,ROUND(J796*(1+Model!$B$3),2))</f>
        <v>9.21</v>
      </c>
      <c r="Q796" s="2">
        <f>ROUND(P796/(K796*N796)-1,4)</f>
        <v>0.7918</v>
      </c>
      <c r="R796" t="str">
        <v/>
      </c>
      <c r="S796" t="str">
        <v>2026-10-01 10:41:27 UTC</v>
      </c>
      <c r="T796" t="str">
        <v>Local Line cache</v>
      </c>
      <c r="U796" t="str">
        <v>Review before publishing</v>
      </c>
    </row>
    <row r="797">
      <c r="A797">
        <v>806024</v>
      </c>
      <c r="B797" t="str">
        <v>Braided Challah (plain)</v>
      </c>
      <c r="C797" t="str">
        <v>Reality Kitchen Nonprofit</v>
      </c>
      <c r="D797">
        <v>527086</v>
      </c>
      <c r="E797" t="str">
        <v>each</v>
      </c>
      <c r="F797" t="str">
        <v>CSA Members</v>
      </c>
      <c r="G797" t="str">
        <v>Yes</v>
      </c>
      <c r="H797" s="1">
        <v>36.75</v>
      </c>
      <c r="I797" s="1">
        <v>9.1</v>
      </c>
      <c r="J797" s="1">
        <v>9.1</v>
      </c>
      <c r="K797" s="1">
        <v>6.5</v>
      </c>
      <c r="L797" s="2">
        <v>0.4</v>
      </c>
      <c r="M797" s="2">
        <v>0.3999999999999999</v>
      </c>
      <c r="N797" s="2">
        <v>1</v>
      </c>
      <c r="O797" t="str">
        <v>No</v>
      </c>
      <c r="P797" s="1">
        <f>IF(O797="Yes",J797,ROUND(J797*(1+Model!$B$3),2))</f>
        <v>9.83</v>
      </c>
      <c r="Q797" s="2">
        <f>ROUND(P797/(K797*N797)-1,4)</f>
        <v>0.5123</v>
      </c>
      <c r="R797" t="str">
        <v/>
      </c>
      <c r="S797" t="str">
        <v>2026-10-01 10:41:27 UTC</v>
      </c>
      <c r="T797" t="str">
        <v>Local Line cache</v>
      </c>
      <c r="U797" t="str">
        <v>Review before publishing</v>
      </c>
    </row>
    <row r="798">
      <c r="A798">
        <v>805978</v>
      </c>
      <c r="B798" t="str">
        <v>Parsley</v>
      </c>
      <c r="C798" t="str">
        <v>Camas Swale Farm</v>
      </c>
      <c r="D798">
        <v>527038</v>
      </c>
      <c r="E798" t="str">
        <v>each</v>
      </c>
      <c r="F798" t="str">
        <v>Guest Basket</v>
      </c>
      <c r="G798" t="str">
        <v>Yes</v>
      </c>
      <c r="H798" s="1">
        <v>36.4</v>
      </c>
      <c r="I798" s="1">
        <v>2.8</v>
      </c>
      <c r="J798" s="1">
        <v>2.8</v>
      </c>
      <c r="K798" s="1">
        <v>2</v>
      </c>
      <c r="L798" s="2">
        <v>0.4</v>
      </c>
      <c r="M798" s="2">
        <v>0.3999999999999999</v>
      </c>
      <c r="N798" s="2">
        <v>1</v>
      </c>
      <c r="O798" t="str">
        <v>No</v>
      </c>
      <c r="P798" s="1">
        <f>IF(O798="Yes",J798,ROUND(J798*(1+Model!$B$3),2))</f>
        <v>3.02</v>
      </c>
      <c r="Q798" s="2">
        <f>ROUND(P798/(K798*N798)-1,4)</f>
        <v>0.51</v>
      </c>
      <c r="R798" t="str">
        <v/>
      </c>
      <c r="S798" t="str">
        <v>2026-10-01 10:41:27 UTC</v>
      </c>
      <c r="T798" t="str">
        <v>Local Line cache</v>
      </c>
      <c r="U798" t="str">
        <v>Review before publishing</v>
      </c>
    </row>
    <row r="799">
      <c r="A799">
        <v>825840</v>
      </c>
      <c r="B799" t="str">
        <v>Lamb Shank Osso Buco</v>
      </c>
      <c r="C799" t="str">
        <v>Deck Family Farm</v>
      </c>
      <c r="D799">
        <v>549819</v>
      </c>
      <c r="E799" t="str">
        <v>1.10 - 1.40 lbs</v>
      </c>
      <c r="F799" t="str">
        <v>Guest Basket</v>
      </c>
      <c r="G799" t="str">
        <v>No</v>
      </c>
      <c r="H799" s="1">
        <v>35.86</v>
      </c>
      <c r="I799" s="1">
        <v>15.7</v>
      </c>
      <c r="J799" s="1">
        <v>15.7</v>
      </c>
      <c r="K799" s="1">
        <v>9.47</v>
      </c>
      <c r="L799" s="2">
        <v>0.6574</v>
      </c>
      <c r="M799" s="2">
        <v>0.6578669482576556</v>
      </c>
      <c r="N799" s="2">
        <v>1</v>
      </c>
      <c r="O799" t="str">
        <v>No</v>
      </c>
      <c r="P799" s="1">
        <f>IF(O799="Yes",J799,ROUND(J799*(1+Model!$B$3),2))</f>
        <v>16.96</v>
      </c>
      <c r="Q799" s="2">
        <f>ROUND(P799/(K799*N799)-1,4)</f>
        <v>0.7909</v>
      </c>
      <c r="R799" t="str">
        <v/>
      </c>
      <c r="S799" t="str">
        <v>2026-10-01 10:41:27 UTC</v>
      </c>
      <c r="T799" t="str">
        <v>Local Line cache</v>
      </c>
      <c r="U799" t="str">
        <v>Review before publishing</v>
      </c>
    </row>
    <row r="800">
      <c r="A800">
        <v>840822</v>
      </c>
      <c r="B800" t="str">
        <v>English Banger Sausage Links</v>
      </c>
      <c r="C800" t="str">
        <v>Deck Family Farm's Hyland Artisinal Meats</v>
      </c>
      <c r="D800">
        <v>568236</v>
      </c>
      <c r="E800" t="str">
        <v>4 links/ pack 14 oz pack</v>
      </c>
      <c r="F800" t="str">
        <v>CSA Members</v>
      </c>
      <c r="G800" t="str">
        <v>Yes</v>
      </c>
      <c r="H800" s="1">
        <v>35.86</v>
      </c>
      <c r="I800" s="1">
        <v>16.14</v>
      </c>
      <c r="J800" s="1">
        <v>16.14</v>
      </c>
      <c r="K800" s="1">
        <v>9.74</v>
      </c>
      <c r="L800" s="2">
        <v>0.6574</v>
      </c>
      <c r="M800" s="2">
        <v>0.6570841889117043</v>
      </c>
      <c r="N800" s="2">
        <v>1</v>
      </c>
      <c r="O800" t="str">
        <v>No</v>
      </c>
      <c r="P800" s="1">
        <f>IF(O800="Yes",J800,ROUND(J800*(1+Model!$B$3),2))</f>
        <v>17.43</v>
      </c>
      <c r="Q800" s="2">
        <f>ROUND(P800/(K800*N800)-1,4)</f>
        <v>0.7895</v>
      </c>
      <c r="R800" t="str">
        <v/>
      </c>
      <c r="S800" t="str">
        <v>2026-10-01 10:41:27 UTC</v>
      </c>
      <c r="T800" t="str">
        <v>Local Line cache</v>
      </c>
      <c r="U800" t="str">
        <v>Review before publishing</v>
      </c>
    </row>
    <row r="801">
      <c r="A801">
        <v>925433</v>
      </c>
      <c r="B801" t="str">
        <v>Radiant Midnight Blend - Dark Roast Ground Coffee</v>
      </c>
      <c r="C801" t="str">
        <v>Radiant Coffee Roasters</v>
      </c>
      <c r="D801">
        <v>673002</v>
      </c>
      <c r="E801" t="str">
        <v>12 oz</v>
      </c>
      <c r="F801" t="str">
        <v>Guest Basket</v>
      </c>
      <c r="G801" t="str">
        <v>Yes</v>
      </c>
      <c r="H801" s="1">
        <v>35.400000000000006</v>
      </c>
      <c r="I801" s="1">
        <v>16.8</v>
      </c>
      <c r="J801" s="1">
        <v>16.8</v>
      </c>
      <c r="K801" s="1">
        <v>12</v>
      </c>
      <c r="L801" s="2">
        <v>0.4</v>
      </c>
      <c r="M801" s="2">
        <v>0.40000000000000013</v>
      </c>
      <c r="N801" s="2">
        <v>1</v>
      </c>
      <c r="O801" t="str">
        <v>No</v>
      </c>
      <c r="P801" s="1">
        <f>IF(O801="Yes",J801,ROUND(J801*(1+Model!$B$3),2))</f>
        <v>18.14</v>
      </c>
      <c r="Q801" s="2">
        <f>ROUND(P801/(K801*N801)-1,4)</f>
        <v>0.5117</v>
      </c>
      <c r="R801" t="str">
        <v/>
      </c>
      <c r="S801" t="str">
        <v>2026-10-01 10:41:27 UTC</v>
      </c>
      <c r="T801" t="str">
        <v>Local Line cache</v>
      </c>
      <c r="U801" t="str">
        <v>Review before publishing</v>
      </c>
    </row>
    <row r="802">
      <c r="A802">
        <v>805682</v>
      </c>
      <c r="B802" t="str">
        <v>Polish Kielbasa</v>
      </c>
      <c r="C802" t="str">
        <v>Deck Family Farm</v>
      </c>
      <c r="D802">
        <v>526735</v>
      </c>
      <c r="E802" t="str">
        <v>12 oz</v>
      </c>
      <c r="F802" t="str">
        <v>Guest Basket</v>
      </c>
      <c r="G802" t="str">
        <v>No</v>
      </c>
      <c r="H802" s="1">
        <v>35</v>
      </c>
      <c r="I802" s="1">
        <v>17.49</v>
      </c>
      <c r="J802" s="1">
        <v>17.49</v>
      </c>
      <c r="K802" s="1">
        <v>10.55</v>
      </c>
      <c r="L802" s="2">
        <v>0.6574</v>
      </c>
      <c r="M802" s="2">
        <v>0.6578199052132698</v>
      </c>
      <c r="N802" s="2">
        <v>1</v>
      </c>
      <c r="O802" t="str">
        <v>No</v>
      </c>
      <c r="P802" s="1">
        <f>IF(O802="Yes",J802,ROUND(J802*(1+Model!$B$3),2))</f>
        <v>18.89</v>
      </c>
      <c r="Q802" s="2">
        <f>ROUND(P802/(K802*N802)-1,4)</f>
        <v>0.7905</v>
      </c>
      <c r="R802" t="str">
        <v/>
      </c>
      <c r="S802" t="str">
        <v>2026-10-01 10:41:27 UTC</v>
      </c>
      <c r="T802" t="str">
        <v>Local Line cache</v>
      </c>
      <c r="U802" t="str">
        <v>Review before publishing</v>
      </c>
    </row>
    <row r="803">
      <c r="A803">
        <v>806048</v>
      </c>
      <c r="B803" t="str">
        <v>Gluten Free Half Almond Loaf Sliced</v>
      </c>
      <c r="C803" t="str">
        <v>Elegant Elephant Baking Co.</v>
      </c>
      <c r="D803">
        <v>527112</v>
      </c>
      <c r="E803" t="str">
        <v>each</v>
      </c>
      <c r="F803" t="str">
        <v>Guest Basket</v>
      </c>
      <c r="G803" t="str">
        <v>Yes</v>
      </c>
      <c r="H803" s="1">
        <v>35</v>
      </c>
      <c r="I803" s="1">
        <v>7</v>
      </c>
      <c r="J803" s="1">
        <v>7</v>
      </c>
      <c r="K803" s="1">
        <v>5</v>
      </c>
      <c r="L803" s="2">
        <v>0.4</v>
      </c>
      <c r="M803" s="2">
        <v>0.3999999999999999</v>
      </c>
      <c r="N803" s="2">
        <v>1</v>
      </c>
      <c r="O803" t="str">
        <v>No</v>
      </c>
      <c r="P803" s="1">
        <f>IF(O803="Yes",J803,ROUND(J803*(1+Model!$B$3),2))</f>
        <v>7.56</v>
      </c>
      <c r="Q803" s="2">
        <f>ROUND(P803/(K803*N803)-1,4)</f>
        <v>0.512</v>
      </c>
      <c r="R803" t="str">
        <v/>
      </c>
      <c r="S803" t="str">
        <v>2026-10-01 10:41:27 UTC</v>
      </c>
      <c r="T803" t="str">
        <v>Local Line cache</v>
      </c>
      <c r="U803" t="str">
        <v>Review before publishing</v>
      </c>
    </row>
    <row r="804">
      <c r="A804">
        <v>897018</v>
      </c>
      <c r="B804" t="str">
        <v>Lavender Olive Oil Sugar Scrub</v>
      </c>
      <c r="C804" t="str">
        <v>River Ranch Oregon Olive OIl</v>
      </c>
      <c r="D804">
        <v>638088</v>
      </c>
      <c r="E804" t="str">
        <v>ea  4oz. jar</v>
      </c>
      <c r="F804" t="str">
        <v>Herd Share Members</v>
      </c>
      <c r="G804" t="str">
        <v>Yes</v>
      </c>
      <c r="H804" s="1">
        <v>35</v>
      </c>
      <c r="I804" s="1">
        <v>7</v>
      </c>
      <c r="J804" s="1">
        <v>7</v>
      </c>
      <c r="K804" s="1">
        <v>5</v>
      </c>
      <c r="L804" s="2">
        <v>0.4</v>
      </c>
      <c r="M804" s="2">
        <v>0.3999999999999999</v>
      </c>
      <c r="N804" s="2">
        <v>1</v>
      </c>
      <c r="O804" t="str">
        <v>No</v>
      </c>
      <c r="P804" s="1">
        <f>IF(O804="Yes",J804,ROUND(J804*(1+Model!$B$3),2))</f>
        <v>7.56</v>
      </c>
      <c r="Q804" s="2">
        <f>ROUND(P804/(K804*N804)-1,4)</f>
        <v>0.512</v>
      </c>
      <c r="R804" t="str">
        <v/>
      </c>
      <c r="S804" t="str">
        <v>2026-10-01 10:41:27 UTC</v>
      </c>
      <c r="T804" t="str">
        <v>Local Line cache</v>
      </c>
      <c r="U804" t="str">
        <v>Review before publishing</v>
      </c>
    </row>
    <row r="805">
      <c r="A805">
        <v>805692</v>
      </c>
      <c r="B805" t="str">
        <v>Sweet Italian Sausage Links</v>
      </c>
      <c r="C805" t="str">
        <v>Deck Family Farm</v>
      </c>
      <c r="D805">
        <v>526745</v>
      </c>
      <c r="E805" t="str">
        <v>12 oz</v>
      </c>
      <c r="F805" t="str">
        <v>CSA Members</v>
      </c>
      <c r="G805" t="str">
        <v>Yes</v>
      </c>
      <c r="H805" s="1">
        <v>34.98</v>
      </c>
      <c r="I805" s="1">
        <v>17.49</v>
      </c>
      <c r="J805" s="1">
        <v>17.49</v>
      </c>
      <c r="K805" s="1">
        <v>10.55</v>
      </c>
      <c r="L805" s="2">
        <v>0.6574</v>
      </c>
      <c r="M805" s="2">
        <v>0.6578199052132698</v>
      </c>
      <c r="N805" s="2">
        <v>1</v>
      </c>
      <c r="O805" t="str">
        <v>No</v>
      </c>
      <c r="P805" s="1">
        <f>IF(O805="Yes",J805,ROUND(J805*(1+Model!$B$3),2))</f>
        <v>18.89</v>
      </c>
      <c r="Q805" s="2">
        <f>ROUND(P805/(K805*N805)-1,4)</f>
        <v>0.7905</v>
      </c>
      <c r="R805" t="str">
        <v/>
      </c>
      <c r="S805" t="str">
        <v>2026-10-01 10:41:27 UTC</v>
      </c>
      <c r="T805" t="str">
        <v>Local Line cache</v>
      </c>
      <c r="U805" t="str">
        <v>Review before publishing</v>
      </c>
    </row>
    <row r="806">
      <c r="A806">
        <v>805981</v>
      </c>
      <c r="B806" t="str">
        <v>Savoy Cabbage</v>
      </c>
      <c r="C806" t="str">
        <v>Organically Grown Company</v>
      </c>
      <c r="D806">
        <v>527041</v>
      </c>
      <c r="E806" t="str">
        <v>each</v>
      </c>
      <c r="F806" t="str">
        <v>CSA Members</v>
      </c>
      <c r="G806" t="str">
        <v>No</v>
      </c>
      <c r="H806" s="1">
        <v>34.65</v>
      </c>
      <c r="I806" s="1">
        <v>3.15</v>
      </c>
      <c r="J806" s="1">
        <v>3.15</v>
      </c>
      <c r="K806" s="1">
        <v>2.25</v>
      </c>
      <c r="L806" s="2">
        <v>0.4</v>
      </c>
      <c r="M806" s="2">
        <v>0.3999999999999999</v>
      </c>
      <c r="N806" s="2">
        <v>1</v>
      </c>
      <c r="O806" t="str">
        <v>No</v>
      </c>
      <c r="P806" s="1">
        <f>IF(O806="Yes",J806,ROUND(J806*(1+Model!$B$3),2))</f>
        <v>3.4</v>
      </c>
      <c r="Q806" s="2">
        <f>ROUND(P806/(K806*N806)-1,4)</f>
        <v>0.5111</v>
      </c>
      <c r="R806" t="str">
        <v/>
      </c>
      <c r="S806" t="str">
        <v>2026-10-01 10:41:27 UTC</v>
      </c>
      <c r="T806" t="str">
        <v>Local Line cache</v>
      </c>
      <c r="U806" t="str">
        <v>Review before publishing</v>
      </c>
    </row>
    <row r="807">
      <c r="A807">
        <v>904032</v>
      </c>
      <c r="B807" t="str">
        <v>Green Seedless Table Grapes</v>
      </c>
      <c r="C807" t="str">
        <v>Small is Beautiful Farm</v>
      </c>
      <c r="D807">
        <v>647015</v>
      </c>
      <c r="E807" t="str">
        <v>pt</v>
      </c>
      <c r="F807" t="str">
        <v>Guest Basket</v>
      </c>
      <c r="G807" t="str">
        <v>No</v>
      </c>
      <c r="H807" s="1">
        <v>34.3</v>
      </c>
      <c r="I807" s="1">
        <v>4.9</v>
      </c>
      <c r="J807" s="1">
        <v>4.9</v>
      </c>
      <c r="K807" s="1">
        <v>3.5</v>
      </c>
      <c r="L807" s="2">
        <v>0.4</v>
      </c>
      <c r="M807" s="2">
        <v>0.40000000000000013</v>
      </c>
      <c r="N807" s="2">
        <v>1</v>
      </c>
      <c r="O807" t="str">
        <v>No</v>
      </c>
      <c r="P807" s="1">
        <f>IF(O807="Yes",J807,ROUND(J807*(1+Model!$B$3),2))</f>
        <v>5.29</v>
      </c>
      <c r="Q807" s="2">
        <f>ROUND(P807/(K807*N807)-1,4)</f>
        <v>0.5114</v>
      </c>
      <c r="R807" t="str">
        <v/>
      </c>
      <c r="S807" t="str">
        <v>2026-10-01 10:41:27 UTC</v>
      </c>
      <c r="T807" t="str">
        <v>Local Line cache</v>
      </c>
      <c r="U807" t="str">
        <v>Review before publishing</v>
      </c>
    </row>
    <row r="808">
      <c r="A808">
        <v>818957</v>
      </c>
      <c r="B808" t="str">
        <v>Chicken Hearts</v>
      </c>
      <c r="C808" t="str">
        <v>Deck Family Farm</v>
      </c>
      <c r="D808">
        <v>541747</v>
      </c>
      <c r="E808" t="str">
        <v>1/2 lb bag</v>
      </c>
      <c r="F808" t="str">
        <v>CSA Members</v>
      </c>
      <c r="G808" t="str">
        <v>Yes</v>
      </c>
      <c r="H808" s="1">
        <v>34.08</v>
      </c>
      <c r="I808" s="1">
        <v>8.52</v>
      </c>
      <c r="J808" s="1">
        <v>8.53</v>
      </c>
      <c r="K808" s="1">
        <v>5.14</v>
      </c>
      <c r="L808" s="2">
        <v>0.6574</v>
      </c>
      <c r="M808" s="2">
        <v>0.659533073929961</v>
      </c>
      <c r="N808" s="2">
        <v>1</v>
      </c>
      <c r="O808" t="str">
        <v>No</v>
      </c>
      <c r="P808" s="1">
        <f>IF(O808="Yes",J808,ROUND(J808*(1+Model!$B$3),2))</f>
        <v>9.21</v>
      </c>
      <c r="Q808" s="2">
        <f>ROUND(P808/(K808*N808)-1,4)</f>
        <v>0.7918</v>
      </c>
      <c r="R808" t="str">
        <v/>
      </c>
      <c r="S808" t="str">
        <v>2026-10-01 10:41:27 UTC</v>
      </c>
      <c r="T808" t="str">
        <v>Local Line cache</v>
      </c>
      <c r="U808" t="str">
        <v>Review before publishing</v>
      </c>
    </row>
    <row r="809">
      <c r="A809">
        <v>894792</v>
      </c>
      <c r="B809" t="str">
        <v>Flavor Infused Olive Oil- Rosemary and Basil 250mL</v>
      </c>
      <c r="C809" t="str">
        <v>River Ranch Oregon Olive OIl</v>
      </c>
      <c r="D809">
        <v>635199</v>
      </c>
      <c r="E809" t="str">
        <v>250mL</v>
      </c>
      <c r="F809" t="str">
        <v>Guest Basket</v>
      </c>
      <c r="G809" t="str">
        <v>Yes</v>
      </c>
      <c r="H809" s="1">
        <v>34.02</v>
      </c>
      <c r="I809" s="1">
        <v>30.73</v>
      </c>
      <c r="J809" s="1">
        <v>30.73</v>
      </c>
      <c r="K809" s="1">
        <v>21.95</v>
      </c>
      <c r="L809" s="2">
        <v>0.4</v>
      </c>
      <c r="M809" s="2">
        <v>0.40000000000000013</v>
      </c>
      <c r="N809" s="2">
        <v>1</v>
      </c>
      <c r="O809" t="str">
        <v>No</v>
      </c>
      <c r="P809" s="1">
        <f>IF(O809="Yes",J809,ROUND(J809*(1+Model!$B$3),2))</f>
        <v>33.19</v>
      </c>
      <c r="Q809" s="2">
        <f>ROUND(P809/(K809*N809)-1,4)</f>
        <v>0.5121</v>
      </c>
      <c r="R809" t="str">
        <v/>
      </c>
      <c r="S809" t="str">
        <v>2026-10-01 10:41:27 UTC</v>
      </c>
      <c r="T809" t="str">
        <v>Local Line cache</v>
      </c>
      <c r="U809" t="str">
        <v>Review before publishing</v>
      </c>
    </row>
    <row r="810">
      <c r="A810">
        <v>805889</v>
      </c>
      <c r="B810" t="str">
        <v>Dill</v>
      </c>
      <c r="C810" t="str">
        <v>Camas Swale Farm</v>
      </c>
      <c r="D810">
        <v>526947</v>
      </c>
      <c r="E810" t="str">
        <v>each</v>
      </c>
      <c r="F810" t="str">
        <v>Guest Basket</v>
      </c>
      <c r="G810" t="str">
        <v>No</v>
      </c>
      <c r="H810" s="1">
        <v>33.6</v>
      </c>
      <c r="I810" s="1">
        <v>2.8</v>
      </c>
      <c r="J810" s="1">
        <v>2.8</v>
      </c>
      <c r="K810" s="1">
        <v>2</v>
      </c>
      <c r="L810" s="2">
        <v>0.4</v>
      </c>
      <c r="M810" s="2">
        <v>0.3999999999999999</v>
      </c>
      <c r="N810" s="2">
        <v>1</v>
      </c>
      <c r="O810" t="str">
        <v>No</v>
      </c>
      <c r="P810" s="1">
        <f>IF(O810="Yes",J810,ROUND(J810*(1+Model!$B$3),2))</f>
        <v>3.02</v>
      </c>
      <c r="Q810" s="2">
        <f>ROUND(P810/(K810*N810)-1,4)</f>
        <v>0.51</v>
      </c>
      <c r="R810" t="str">
        <v/>
      </c>
      <c r="S810" t="str">
        <v>2026-10-01 10:41:27 UTC</v>
      </c>
      <c r="T810" t="str">
        <v>Local Line cache</v>
      </c>
      <c r="U810" t="str">
        <v>Review before publishing</v>
      </c>
    </row>
    <row r="811">
      <c r="A811">
        <v>806022</v>
      </c>
      <c r="B811" t="str">
        <v>Gluten Free Blackberry Hand Pie</v>
      </c>
      <c r="C811" t="str">
        <v>Elegant Elephant Baking Co.</v>
      </c>
      <c r="D811">
        <v>527084</v>
      </c>
      <c r="E811" t="str">
        <v>each</v>
      </c>
      <c r="F811" t="str">
        <v>CSA Members</v>
      </c>
      <c r="G811" t="str">
        <v>Yes</v>
      </c>
      <c r="H811" s="1">
        <v>33.6</v>
      </c>
      <c r="I811" s="1">
        <v>4.2</v>
      </c>
      <c r="J811" s="1">
        <v>4.2</v>
      </c>
      <c r="K811" s="1">
        <v>3</v>
      </c>
      <c r="L811" s="2">
        <v>0.4</v>
      </c>
      <c r="M811" s="2">
        <v>0.40000000000000013</v>
      </c>
      <c r="N811" s="2">
        <v>1</v>
      </c>
      <c r="O811" t="str">
        <v>No</v>
      </c>
      <c r="P811" s="1">
        <f>IF(O811="Yes",J811,ROUND(J811*(1+Model!$B$3),2))</f>
        <v>4.54</v>
      </c>
      <c r="Q811" s="2">
        <f>ROUND(P811/(K811*N811)-1,4)</f>
        <v>0.5133</v>
      </c>
      <c r="R811" t="str">
        <v/>
      </c>
      <c r="S811" t="str">
        <v>2026-10-01 10:41:27 UTC</v>
      </c>
      <c r="T811" t="str">
        <v>Local Line cache</v>
      </c>
      <c r="U811" t="str">
        <v>Review before publishing</v>
      </c>
    </row>
    <row r="812">
      <c r="A812">
        <v>806090</v>
      </c>
      <c r="B812" t="str">
        <v>Garlic Dill Popcorn</v>
      </c>
      <c r="C812" t="str">
        <v>Lonesome Whistle</v>
      </c>
      <c r="D812">
        <v>527154</v>
      </c>
      <c r="E812" t="str">
        <v>0.4 lb bag</v>
      </c>
      <c r="F812" t="str">
        <v>CSA Members</v>
      </c>
      <c r="G812" t="str">
        <v>Yes</v>
      </c>
      <c r="H812" s="1">
        <v>33.6</v>
      </c>
      <c r="I812" s="1">
        <v>5.6</v>
      </c>
      <c r="J812" s="1">
        <v>5.6</v>
      </c>
      <c r="K812" s="1">
        <v>4</v>
      </c>
      <c r="L812" s="2">
        <v>0.4</v>
      </c>
      <c r="M812" s="2">
        <v>0.3999999999999999</v>
      </c>
      <c r="N812" s="2">
        <v>1</v>
      </c>
      <c r="O812" t="str">
        <v>No</v>
      </c>
      <c r="P812" s="1">
        <f>IF(O812="Yes",J812,ROUND(J812*(1+Model!$B$3),2))</f>
        <v>6.05</v>
      </c>
      <c r="Q812" s="2">
        <f>ROUND(P812/(K812*N812)-1,4)</f>
        <v>0.5125</v>
      </c>
      <c r="R812" t="str">
        <v/>
      </c>
      <c r="S812" t="str">
        <v>2026-10-01 10:41:27 UTC</v>
      </c>
      <c r="T812" t="str">
        <v>Local Line cache</v>
      </c>
      <c r="U812" t="str">
        <v>Review before publishing</v>
      </c>
    </row>
    <row r="813">
      <c r="A813">
        <v>806133</v>
      </c>
      <c r="B813" t="str">
        <v>Radiant Midnight Blend - Dark Roast Coffee Beans</v>
      </c>
      <c r="C813" t="str">
        <v>Radiant Coffee Roasters</v>
      </c>
      <c r="D813">
        <v>527198</v>
      </c>
      <c r="E813" t="str">
        <v>12 oz</v>
      </c>
      <c r="F813" t="str">
        <v>CSA Members</v>
      </c>
      <c r="G813" t="str">
        <v>Yes</v>
      </c>
      <c r="H813" s="1">
        <v>33.6</v>
      </c>
      <c r="I813" s="1">
        <v>16.8</v>
      </c>
      <c r="J813" s="1">
        <v>16.8</v>
      </c>
      <c r="K813" s="1">
        <v>12</v>
      </c>
      <c r="L813" s="2">
        <v>0.4</v>
      </c>
      <c r="M813" s="2">
        <v>0.40000000000000013</v>
      </c>
      <c r="N813" s="2">
        <v>1</v>
      </c>
      <c r="O813" t="str">
        <v>No</v>
      </c>
      <c r="P813" s="1">
        <f>IF(O813="Yes",J813,ROUND(J813*(1+Model!$B$3),2))</f>
        <v>18.14</v>
      </c>
      <c r="Q813" s="2">
        <f>ROUND(P813/(K813*N813)-1,4)</f>
        <v>0.5117</v>
      </c>
      <c r="R813" t="str">
        <v/>
      </c>
      <c r="S813" t="str">
        <v>2026-10-01 10:41:27 UTC</v>
      </c>
      <c r="T813" t="str">
        <v>Local Line cache</v>
      </c>
      <c r="U813" t="str">
        <v>Review before publishing</v>
      </c>
    </row>
    <row r="814">
      <c r="A814">
        <v>925433</v>
      </c>
      <c r="B814" t="str">
        <v>Radiant Midnight Blend - Dark Roast Ground Coffee</v>
      </c>
      <c r="C814" t="str">
        <v>Radiant Coffee Roasters</v>
      </c>
      <c r="D814">
        <v>673002</v>
      </c>
      <c r="E814" t="str">
        <v>12 oz</v>
      </c>
      <c r="F814" t="str">
        <v>CSA Members</v>
      </c>
      <c r="G814" t="str">
        <v>Yes</v>
      </c>
      <c r="H814" s="1">
        <v>33.6</v>
      </c>
      <c r="I814" s="1">
        <v>16.8</v>
      </c>
      <c r="J814" s="1">
        <v>16.8</v>
      </c>
      <c r="K814" s="1">
        <v>12</v>
      </c>
      <c r="L814" s="2">
        <v>0.4</v>
      </c>
      <c r="M814" s="2">
        <v>0.40000000000000013</v>
      </c>
      <c r="N814" s="2">
        <v>1</v>
      </c>
      <c r="O814" t="str">
        <v>No</v>
      </c>
      <c r="P814" s="1">
        <f>IF(O814="Yes",J814,ROUND(J814*(1+Model!$B$3),2))</f>
        <v>18.14</v>
      </c>
      <c r="Q814" s="2">
        <f>ROUND(P814/(K814*N814)-1,4)</f>
        <v>0.5117</v>
      </c>
      <c r="R814" t="str">
        <v/>
      </c>
      <c r="S814" t="str">
        <v>2026-10-01 10:41:27 UTC</v>
      </c>
      <c r="T814" t="str">
        <v>Local Line cache</v>
      </c>
      <c r="U814" t="str">
        <v>Review before publishing</v>
      </c>
    </row>
    <row r="815">
      <c r="A815">
        <v>983730</v>
      </c>
      <c r="B815" t="str">
        <v>Green Scallions</v>
      </c>
      <c r="C815" t="str">
        <v>Small is Beautiful Farm</v>
      </c>
      <c r="D815">
        <v>752815</v>
      </c>
      <c r="E815" t="str">
        <v>each</v>
      </c>
      <c r="F815" t="str">
        <v>Guest Basket</v>
      </c>
      <c r="G815" t="str">
        <v>No</v>
      </c>
      <c r="H815" s="1">
        <v>33.6</v>
      </c>
      <c r="I815" s="1">
        <v>3.5</v>
      </c>
      <c r="J815" s="1">
        <v>3.5</v>
      </c>
      <c r="K815" s="1">
        <v>2.5</v>
      </c>
      <c r="L815" s="2">
        <v>0.4</v>
      </c>
      <c r="M815" s="2">
        <v>0.3999999999999999</v>
      </c>
      <c r="N815" s="2">
        <v>1</v>
      </c>
      <c r="O815" t="str">
        <v>No</v>
      </c>
      <c r="P815" s="1">
        <f>IF(O815="Yes",J815,ROUND(J815*(1+Model!$B$3),2))</f>
        <v>3.78</v>
      </c>
      <c r="Q815" s="2">
        <f>ROUND(P815/(K815*N815)-1,4)</f>
        <v>0.512</v>
      </c>
      <c r="R815" t="str">
        <v/>
      </c>
      <c r="S815" t="str">
        <v>2026-10-01 10:41:27 UTC</v>
      </c>
      <c r="T815" t="str">
        <v>Local Line cache</v>
      </c>
      <c r="U815" t="str">
        <v>Review before publishing</v>
      </c>
    </row>
    <row r="816">
      <c r="A816">
        <v>995521</v>
      </c>
      <c r="B816" t="str">
        <v>Dried and cured Inchellium Garlic</v>
      </c>
      <c r="C816" t="str">
        <v>Camas Swale Farm</v>
      </c>
      <c r="D816">
        <v>769835</v>
      </c>
      <c r="E816" t="str">
        <v>lb</v>
      </c>
      <c r="F816" t="str">
        <v>Guest Basket</v>
      </c>
      <c r="G816" t="str">
        <v>No</v>
      </c>
      <c r="H816" s="1">
        <v>33.6</v>
      </c>
      <c r="I816" s="1">
        <v>11.2</v>
      </c>
      <c r="J816" s="1">
        <v>11.2</v>
      </c>
      <c r="K816" s="1">
        <v>8</v>
      </c>
      <c r="L816" s="2">
        <v>0.4</v>
      </c>
      <c r="M816" s="2">
        <v>0.3999999999999999</v>
      </c>
      <c r="N816" s="2">
        <v>1</v>
      </c>
      <c r="O816" t="str">
        <v>No</v>
      </c>
      <c r="P816" s="1">
        <f>IF(O816="Yes",J816,ROUND(J816*(1+Model!$B$3),2))</f>
        <v>12.1</v>
      </c>
      <c r="Q816" s="2">
        <f>ROUND(P816/(K816*N816)-1,4)</f>
        <v>0.5125</v>
      </c>
      <c r="R816" t="str">
        <v/>
      </c>
      <c r="S816" t="str">
        <v>2026-10-01 10:41:27 UTC</v>
      </c>
      <c r="T816" t="str">
        <v>Local Line cache</v>
      </c>
      <c r="U816" t="str">
        <v>Review before publishing</v>
      </c>
    </row>
    <row r="817">
      <c r="A817">
        <v>999637</v>
      </c>
      <c r="B817" t="str">
        <v>Satsuma plums</v>
      </c>
      <c r="C817" t="str">
        <v>Small is Beautiful Farm</v>
      </c>
      <c r="D817">
        <v>776515</v>
      </c>
      <c r="E817" t="str">
        <v>pt</v>
      </c>
      <c r="F817" t="str">
        <v>Guest Basket</v>
      </c>
      <c r="G817" t="str">
        <v>No</v>
      </c>
      <c r="H817" s="1">
        <v>33.6</v>
      </c>
      <c r="I817" s="1">
        <v>4.2</v>
      </c>
      <c r="J817" s="1">
        <v>4.2</v>
      </c>
      <c r="K817" s="1">
        <v>3</v>
      </c>
      <c r="L817" s="2">
        <v>0.4</v>
      </c>
      <c r="M817" s="2">
        <v>0.40000000000000013</v>
      </c>
      <c r="N817" s="2">
        <v>1</v>
      </c>
      <c r="O817" t="str">
        <v>No</v>
      </c>
      <c r="P817" s="1">
        <f>IF(O817="Yes",J817,ROUND(J817*(1+Model!$B$3),2))</f>
        <v>4.54</v>
      </c>
      <c r="Q817" s="2">
        <f>ROUND(P817/(K817*N817)-1,4)</f>
        <v>0.5133</v>
      </c>
      <c r="R817" t="str">
        <v/>
      </c>
      <c r="S817" t="str">
        <v>2026-10-01 10:41:27 UTC</v>
      </c>
      <c r="T817" t="str">
        <v>Local Line cache</v>
      </c>
      <c r="U817" t="str">
        <v>Review before publishing</v>
      </c>
    </row>
    <row r="818">
      <c r="A818">
        <v>806100</v>
      </c>
      <c r="B818" t="str">
        <v>Dakota Black Kettle Corn</v>
      </c>
      <c r="C818" t="str">
        <v>Lonesome Whistle</v>
      </c>
      <c r="D818">
        <v>527164</v>
      </c>
      <c r="E818" t="str">
        <v>0.4 lb bag</v>
      </c>
      <c r="F818" t="str">
        <v>CSA Members</v>
      </c>
      <c r="G818" t="str">
        <v>No</v>
      </c>
      <c r="H818" s="1">
        <v>33.599999999999994</v>
      </c>
      <c r="I818" s="1">
        <v>5.6</v>
      </c>
      <c r="J818" s="1">
        <v>5.6</v>
      </c>
      <c r="K818" s="1">
        <v>4</v>
      </c>
      <c r="L818" s="2">
        <v>0.4</v>
      </c>
      <c r="M818" s="2">
        <v>0.3999999999999999</v>
      </c>
      <c r="N818" s="2">
        <v>1</v>
      </c>
      <c r="O818" t="str">
        <v>No</v>
      </c>
      <c r="P818" s="1">
        <f>IF(O818="Yes",J818,ROUND(J818*(1+Model!$B$3),2))</f>
        <v>6.05</v>
      </c>
      <c r="Q818" s="2">
        <f>ROUND(P818/(K818*N818)-1,4)</f>
        <v>0.5125</v>
      </c>
      <c r="R818" t="str">
        <v/>
      </c>
      <c r="S818" t="str">
        <v>2026-10-01 10:41:27 UTC</v>
      </c>
      <c r="T818" t="str">
        <v>Local Line cache</v>
      </c>
      <c r="U818" t="str">
        <v>Review before publishing</v>
      </c>
    </row>
    <row r="819">
      <c r="A819">
        <v>805459</v>
      </c>
      <c r="B819" t="str">
        <v>Organic Pasture Raised Chicken Eggs, 1/2 dozen</v>
      </c>
      <c r="C819" t="str">
        <v>Deck Family Farm</v>
      </c>
      <c r="D819">
        <v>600222</v>
      </c>
      <c r="E819" t="str">
        <v>1/2 dozen</v>
      </c>
      <c r="F819" t="str">
        <v>Guest Basket</v>
      </c>
      <c r="G819" t="str">
        <v>Yes</v>
      </c>
      <c r="H819" s="1">
        <v>33.39</v>
      </c>
      <c r="I819" s="1">
        <v>6.28</v>
      </c>
      <c r="J819" s="1">
        <v>6.28</v>
      </c>
      <c r="K819" s="1">
        <v>3.79</v>
      </c>
      <c r="L819" s="2">
        <v>0.6574</v>
      </c>
      <c r="M819" s="2">
        <v>0.6569920844327177</v>
      </c>
      <c r="N819" s="2">
        <v>1</v>
      </c>
      <c r="O819" t="str">
        <v>No</v>
      </c>
      <c r="P819" s="1">
        <f>IF(O819="Yes",J819,ROUND(J819*(1+Model!$B$3),2))</f>
        <v>6.78</v>
      </c>
      <c r="Q819" s="2">
        <f>ROUND(P819/(K819*N819)-1,4)</f>
        <v>0.7889</v>
      </c>
      <c r="R819" t="str">
        <v/>
      </c>
      <c r="S819" t="str">
        <v>2026-10-01 10:41:27 UTC</v>
      </c>
      <c r="T819" t="str">
        <v>Local Line cache</v>
      </c>
      <c r="U819" t="str">
        <v>Review before publishing</v>
      </c>
    </row>
    <row r="820">
      <c r="A820">
        <v>805769</v>
      </c>
      <c r="B820" t="str">
        <v>Cantaloupe</v>
      </c>
      <c r="C820" t="str">
        <v>Grazier's Garden</v>
      </c>
      <c r="D820">
        <v>526825</v>
      </c>
      <c r="E820" t="str">
        <v>each</v>
      </c>
      <c r="F820" t="str">
        <v>Guest Basket</v>
      </c>
      <c r="G820" t="str">
        <v>No</v>
      </c>
      <c r="H820" s="1">
        <v>33.25</v>
      </c>
      <c r="I820" s="1">
        <v>6.65</v>
      </c>
      <c r="J820" s="1">
        <v>6.65</v>
      </c>
      <c r="K820" s="1">
        <v>4.75</v>
      </c>
      <c r="L820" s="2">
        <v>0.4</v>
      </c>
      <c r="M820" s="2">
        <v>0.40000000000000013</v>
      </c>
      <c r="N820" s="2">
        <v>1</v>
      </c>
      <c r="O820" t="str">
        <v>No</v>
      </c>
      <c r="P820" s="1">
        <f>IF(O820="Yes",J820,ROUND(J820*(1+Model!$B$3),2))</f>
        <v>7.18</v>
      </c>
      <c r="Q820" s="2">
        <f>ROUND(P820/(K820*N820)-1,4)</f>
        <v>0.5116</v>
      </c>
      <c r="R820" t="str">
        <v/>
      </c>
      <c r="S820" t="str">
        <v>2026-10-01 10:41:27 UTC</v>
      </c>
      <c r="T820" t="str">
        <v>Local Line cache</v>
      </c>
      <c r="U820" t="str">
        <v>Review before publishing</v>
      </c>
    </row>
    <row r="821">
      <c r="A821">
        <v>926707</v>
      </c>
      <c r="B821" t="str">
        <v>Daikon Radish (WA)</v>
      </c>
      <c r="C821" t="str">
        <v>Organically Grown Company</v>
      </c>
      <c r="D821">
        <v>674541</v>
      </c>
      <c r="E821" t="str">
        <v>1 Lb</v>
      </c>
      <c r="F821" t="str">
        <v>Guest Basket</v>
      </c>
      <c r="G821" t="str">
        <v>No</v>
      </c>
      <c r="H821" s="1">
        <v>32.92</v>
      </c>
      <c r="I821" s="1">
        <v>5.39</v>
      </c>
      <c r="J821" s="1">
        <v>5.39</v>
      </c>
      <c r="K821" s="1">
        <v>3.85</v>
      </c>
      <c r="L821" s="2">
        <v>0.4</v>
      </c>
      <c r="M821" s="2">
        <v>0.3999999999999999</v>
      </c>
      <c r="N821" s="2">
        <v>1</v>
      </c>
      <c r="O821" t="str">
        <v>No</v>
      </c>
      <c r="P821" s="1">
        <f>IF(O821="Yes",J821,ROUND(J821*(1+Model!$B$3),2))</f>
        <v>5.82</v>
      </c>
      <c r="Q821" s="2">
        <f>ROUND(P821/(K821*N821)-1,4)</f>
        <v>0.5117</v>
      </c>
      <c r="R821" t="str">
        <v/>
      </c>
      <c r="S821" t="str">
        <v>2026-10-01 10:41:27 UTC</v>
      </c>
      <c r="T821" t="str">
        <v>Local Line cache</v>
      </c>
      <c r="U821" t="str">
        <v>Review before publishing</v>
      </c>
    </row>
    <row r="822">
      <c r="A822">
        <v>1012261</v>
      </c>
      <c r="B822" t="str">
        <v>VIRGO GLOW (WhippedTallow - skin care) 4 oz glass jar</v>
      </c>
      <c r="C822" t="str">
        <v>Sabrooxel's Alchemy</v>
      </c>
      <c r="D822">
        <v>795587</v>
      </c>
      <c r="E822" t="str">
        <v>ea</v>
      </c>
      <c r="F822" t="str">
        <v>Guest Basket</v>
      </c>
      <c r="G822" t="str">
        <v>Yes</v>
      </c>
      <c r="H822" s="1">
        <v>32.87</v>
      </c>
      <c r="I822" s="1">
        <v>32.87</v>
      </c>
      <c r="J822" s="1">
        <v>32.87</v>
      </c>
      <c r="K822" s="1">
        <v>23.48</v>
      </c>
      <c r="L822" s="2">
        <v>0.4</v>
      </c>
      <c r="M822" s="2">
        <v>0.39991482112436105</v>
      </c>
      <c r="N822" s="2">
        <v>1</v>
      </c>
      <c r="O822" t="str">
        <v>No</v>
      </c>
      <c r="P822" s="1">
        <f>IF(O822="Yes",J822,ROUND(J822*(1+Model!$B$3),2))</f>
        <v>35.5</v>
      </c>
      <c r="Q822" s="2">
        <f>ROUND(P822/(K822*N822)-1,4)</f>
        <v>0.5119</v>
      </c>
      <c r="R822" t="str">
        <v/>
      </c>
      <c r="S822" t="str">
        <v>2026-10-01 10:41:27 UTC</v>
      </c>
      <c r="T822" t="str">
        <v>Local Line cache</v>
      </c>
      <c r="U822" t="str">
        <v>Review before publishing</v>
      </c>
    </row>
    <row r="823">
      <c r="A823">
        <v>1094107</v>
      </c>
      <c r="B823" t="str">
        <v>Virtuous Lemon Soap Bar</v>
      </c>
      <c r="C823" t="str">
        <v>Granny Smith All Natural</v>
      </c>
      <c r="D823">
        <v>908489</v>
      </c>
      <c r="E823" t="str">
        <v>4.5 oz ea</v>
      </c>
      <c r="F823" t="str">
        <v>Guest Basket</v>
      </c>
      <c r="G823" t="str">
        <v>No</v>
      </c>
      <c r="H823" s="1">
        <v>32.83</v>
      </c>
      <c r="I823" s="1">
        <v>8.33</v>
      </c>
      <c r="J823" s="1">
        <v>8.33</v>
      </c>
      <c r="K823" s="1">
        <v>5.95</v>
      </c>
      <c r="L823" s="2">
        <v>0.4</v>
      </c>
      <c r="M823" s="2">
        <v>0.3999999999999999</v>
      </c>
      <c r="N823" s="2">
        <v>1</v>
      </c>
      <c r="O823" t="str">
        <v>No</v>
      </c>
      <c r="P823" s="1">
        <f>IF(O823="Yes",J823,ROUND(J823*(1+Model!$B$3),2))</f>
        <v>9</v>
      </c>
      <c r="Q823" s="2">
        <f>ROUND(P823/(K823*N823)-1,4)</f>
        <v>0.5126</v>
      </c>
      <c r="R823" t="str">
        <v/>
      </c>
      <c r="S823" t="str">
        <v>2026-10-01 10:41:27 UTC</v>
      </c>
      <c r="T823" t="str">
        <v>Local Line cache</v>
      </c>
      <c r="U823" t="str">
        <v>Review before publishing</v>
      </c>
    </row>
    <row r="824">
      <c r="A824">
        <v>813072</v>
      </c>
      <c r="B824" t="str">
        <v>Beef Back Ribs</v>
      </c>
      <c r="C824" t="str">
        <v>Deck Family Farm</v>
      </c>
      <c r="D824">
        <v>535102</v>
      </c>
      <c r="E824" t="str">
        <v>2.00 - 3.00 lbs</v>
      </c>
      <c r="F824" t="str">
        <v>CSA Members</v>
      </c>
      <c r="G824" t="str">
        <v>Yes</v>
      </c>
      <c r="H824" s="1">
        <v>32.29</v>
      </c>
      <c r="I824" s="1">
        <v>35.88</v>
      </c>
      <c r="J824" s="1">
        <v>35.88</v>
      </c>
      <c r="K824" s="1">
        <v>21.65</v>
      </c>
      <c r="L824" s="2">
        <v>0.6574</v>
      </c>
      <c r="M824" s="2">
        <v>0.6572748267898385</v>
      </c>
      <c r="N824" s="2">
        <v>1</v>
      </c>
      <c r="O824" t="str">
        <v>No</v>
      </c>
      <c r="P824" s="1">
        <f>IF(O824="Yes",J824,ROUND(J824*(1+Model!$B$3),2))</f>
        <v>38.75</v>
      </c>
      <c r="Q824" s="2">
        <f>ROUND(P824/(K824*N824)-1,4)</f>
        <v>0.7898</v>
      </c>
      <c r="R824" t="str">
        <v/>
      </c>
      <c r="S824" t="str">
        <v>2026-10-01 10:41:27 UTC</v>
      </c>
      <c r="T824" t="str">
        <v>Local Line cache</v>
      </c>
      <c r="U824" t="str">
        <v>Review before publishing</v>
      </c>
    </row>
    <row r="825">
      <c r="A825">
        <v>805670</v>
      </c>
      <c r="B825" t="str">
        <v>Roast Beef, Sliced</v>
      </c>
      <c r="C825" t="str">
        <v>Deck Family Farm</v>
      </c>
      <c r="D825">
        <v>526723</v>
      </c>
      <c r="E825" t="str">
        <v>8 oz</v>
      </c>
      <c r="F825" t="str">
        <v>Guest Basket</v>
      </c>
      <c r="G825" t="str">
        <v>No</v>
      </c>
      <c r="H825" s="1">
        <v>32.28</v>
      </c>
      <c r="I825" s="1">
        <v>17.93</v>
      </c>
      <c r="J825" s="1">
        <v>17.93</v>
      </c>
      <c r="K825" s="1">
        <v>10.82</v>
      </c>
      <c r="L825" s="2">
        <v>0.6574</v>
      </c>
      <c r="M825" s="2">
        <v>0.6571164510166358</v>
      </c>
      <c r="N825" s="2">
        <v>1</v>
      </c>
      <c r="O825" t="str">
        <v>No</v>
      </c>
      <c r="P825" s="1">
        <f>IF(O825="Yes",J825,ROUND(J825*(1+Model!$B$3),2))</f>
        <v>19.36</v>
      </c>
      <c r="Q825" s="2">
        <f>ROUND(P825/(K825*N825)-1,4)</f>
        <v>0.7893</v>
      </c>
      <c r="R825" t="str">
        <v/>
      </c>
      <c r="S825" t="str">
        <v>2026-10-01 10:41:27 UTC</v>
      </c>
      <c r="T825" t="str">
        <v>Local Line cache</v>
      </c>
      <c r="U825" t="str">
        <v>Review before publishing</v>
      </c>
    </row>
    <row r="826">
      <c r="A826">
        <v>1004526</v>
      </c>
      <c r="B826" t="str">
        <v>Spice Lord Iris Rhizome (Bulb)</v>
      </c>
      <c r="C826" t="str">
        <v>RL Plants &amp; Home Goods</v>
      </c>
      <c r="D826">
        <v>784562</v>
      </c>
      <c r="E826" t="str">
        <v>ea</v>
      </c>
      <c r="F826" t="str">
        <v>Herd Share Members</v>
      </c>
      <c r="G826" t="str">
        <v>No</v>
      </c>
      <c r="H826" s="1">
        <v>32.2</v>
      </c>
      <c r="I826" s="1">
        <v>9.8</v>
      </c>
      <c r="J826" s="1">
        <v>9.8</v>
      </c>
      <c r="K826" s="1">
        <v>7</v>
      </c>
      <c r="L826" s="2">
        <v>0.4</v>
      </c>
      <c r="M826" s="2">
        <v>0.40000000000000013</v>
      </c>
      <c r="N826" s="2">
        <v>1</v>
      </c>
      <c r="O826" t="str">
        <v>No</v>
      </c>
      <c r="P826" s="1">
        <f>IF(O826="Yes",J826,ROUND(J826*(1+Model!$B$3),2))</f>
        <v>10.58</v>
      </c>
      <c r="Q826" s="2">
        <f>ROUND(P826/(K826*N826)-1,4)</f>
        <v>0.5114</v>
      </c>
      <c r="R826" t="str">
        <v/>
      </c>
      <c r="S826" t="str">
        <v>2026-10-01 10:41:27 UTC</v>
      </c>
      <c r="T826" t="str">
        <v>Local Line cache</v>
      </c>
      <c r="U826" t="str">
        <v>Review before publishing</v>
      </c>
    </row>
    <row r="827">
      <c r="A827">
        <v>1004531</v>
      </c>
      <c r="B827" t="str">
        <v>Tanzanian Tangerine Iris Rhizome (Bulb)</v>
      </c>
      <c r="C827" t="str">
        <v>RL Plants &amp; Home Goods</v>
      </c>
      <c r="D827">
        <v>784571</v>
      </c>
      <c r="E827" t="str">
        <v>ea</v>
      </c>
      <c r="F827" t="str">
        <v>Herd Share Members</v>
      </c>
      <c r="G827" t="str">
        <v>No</v>
      </c>
      <c r="H827" s="1">
        <v>32.2</v>
      </c>
      <c r="I827" s="1">
        <v>9.8</v>
      </c>
      <c r="J827" s="1">
        <v>9.8</v>
      </c>
      <c r="K827" s="1">
        <v>7</v>
      </c>
      <c r="L827" s="2">
        <v>0.4</v>
      </c>
      <c r="M827" s="2">
        <v>0.40000000000000013</v>
      </c>
      <c r="N827" s="2">
        <v>1</v>
      </c>
      <c r="O827" t="str">
        <v>No</v>
      </c>
      <c r="P827" s="1">
        <f>IF(O827="Yes",J827,ROUND(J827*(1+Model!$B$3),2))</f>
        <v>10.58</v>
      </c>
      <c r="Q827" s="2">
        <f>ROUND(P827/(K827*N827)-1,4)</f>
        <v>0.5114</v>
      </c>
      <c r="R827" t="str">
        <v/>
      </c>
      <c r="S827" t="str">
        <v>2026-10-01 10:41:27 UTC</v>
      </c>
      <c r="T827" t="str">
        <v>Local Line cache</v>
      </c>
      <c r="U827" t="str">
        <v>Review before publishing</v>
      </c>
    </row>
    <row r="828">
      <c r="A828">
        <v>805713</v>
      </c>
      <c r="B828" t="str">
        <v>Landjaeger Jerky, 3 pack</v>
      </c>
      <c r="C828" t="str">
        <v>Deck Family Farm</v>
      </c>
      <c r="D828">
        <v>526766</v>
      </c>
      <c r="E828" t="str">
        <v>3 oz</v>
      </c>
      <c r="F828" t="str">
        <v>Guest Basket</v>
      </c>
      <c r="G828" t="str">
        <v>Yes</v>
      </c>
      <c r="H828" s="1">
        <v>32.120000000000005</v>
      </c>
      <c r="I828" s="1">
        <v>14.8</v>
      </c>
      <c r="J828" s="1">
        <v>14.8</v>
      </c>
      <c r="K828" s="1">
        <v>8.93</v>
      </c>
      <c r="L828" s="2">
        <v>0.6574</v>
      </c>
      <c r="M828" s="2">
        <v>0.6573348264277716</v>
      </c>
      <c r="N828" s="2">
        <v>1</v>
      </c>
      <c r="O828" t="str">
        <v>No</v>
      </c>
      <c r="P828" s="1">
        <f>IF(O828="Yes",J828,ROUND(J828*(1+Model!$B$3),2))</f>
        <v>15.98</v>
      </c>
      <c r="Q828" s="2">
        <f>ROUND(P828/(K828*N828)-1,4)</f>
        <v>0.7895</v>
      </c>
      <c r="R828" t="str">
        <v/>
      </c>
      <c r="S828" t="str">
        <v>2026-10-01 10:41:27 UTC</v>
      </c>
      <c r="T828" t="str">
        <v>Local Line cache</v>
      </c>
      <c r="U828" t="str">
        <v>Review before publishing</v>
      </c>
    </row>
    <row r="829">
      <c r="A829">
        <v>1013988</v>
      </c>
      <c r="B829" t="str">
        <v>Smoked Pork Shanks - Skin-on and Smoked</v>
      </c>
      <c r="C829" t="str">
        <v>Deck Family Farm</v>
      </c>
      <c r="D829">
        <v>798012</v>
      </c>
      <c r="E829" t="str">
        <v>2 - 2.5 lbs</v>
      </c>
      <c r="F829" t="str">
        <v>Guest Basket</v>
      </c>
      <c r="G829" t="str">
        <v>Yes</v>
      </c>
      <c r="H829" s="1">
        <v>32.120000000000005</v>
      </c>
      <c r="I829" s="1">
        <v>14.8</v>
      </c>
      <c r="J829" s="1">
        <v>14.8</v>
      </c>
      <c r="K829" s="1">
        <v>8.93</v>
      </c>
      <c r="L829" s="2">
        <v>0.6574</v>
      </c>
      <c r="M829" s="2">
        <v>0.6573348264277716</v>
      </c>
      <c r="N829" s="2">
        <v>1</v>
      </c>
      <c r="O829" t="str">
        <v>No</v>
      </c>
      <c r="P829" s="1">
        <f>IF(O829="Yes",J829,ROUND(J829*(1+Model!$B$3),2))</f>
        <v>15.98</v>
      </c>
      <c r="Q829" s="2">
        <f>ROUND(P829/(K829*N829)-1,4)</f>
        <v>0.7895</v>
      </c>
      <c r="R829" t="str">
        <v/>
      </c>
      <c r="S829" t="str">
        <v>2026-10-01 10:41:27 UTC</v>
      </c>
      <c r="T829" t="str">
        <v>Local Line cache</v>
      </c>
      <c r="U829" t="str">
        <v>Review before publishing</v>
      </c>
    </row>
    <row r="830">
      <c r="A830">
        <v>806134</v>
      </c>
      <c r="B830" t="str">
        <v>Raspberry Fruit Spread</v>
      </c>
      <c r="C830" t="str">
        <v>Sweet Creek</v>
      </c>
      <c r="D830">
        <v>527199</v>
      </c>
      <c r="E830" t="str">
        <v>10 oz</v>
      </c>
      <c r="F830" t="str">
        <v>Guest Basket</v>
      </c>
      <c r="G830" t="str">
        <v>No</v>
      </c>
      <c r="H830" s="1">
        <v>32.019999999999996</v>
      </c>
      <c r="I830" s="1">
        <v>6.27</v>
      </c>
      <c r="J830" s="1">
        <v>6.27</v>
      </c>
      <c r="K830" s="1">
        <v>4.48</v>
      </c>
      <c r="L830" s="2">
        <v>0.4</v>
      </c>
      <c r="M830" s="2">
        <v>0.3995535714285712</v>
      </c>
      <c r="N830" s="2">
        <v>1</v>
      </c>
      <c r="O830" t="str">
        <v>No</v>
      </c>
      <c r="P830" s="1">
        <f>IF(O830="Yes",J830,ROUND(J830*(1+Model!$B$3),2))</f>
        <v>6.77</v>
      </c>
      <c r="Q830" s="2">
        <f>ROUND(P830/(K830*N830)-1,4)</f>
        <v>0.5112</v>
      </c>
      <c r="R830" t="str">
        <v/>
      </c>
      <c r="S830" t="str">
        <v>2026-10-01 10:41:27 UTC</v>
      </c>
      <c r="T830" t="str">
        <v>Local Line cache</v>
      </c>
      <c r="U830" t="str">
        <v>Review before publishing</v>
      </c>
    </row>
    <row r="831">
      <c r="A831">
        <v>1026134</v>
      </c>
      <c r="B831" t="str">
        <v>Lavender Goodness Soap Bar</v>
      </c>
      <c r="C831" t="str">
        <v>Granny Smith All Natural</v>
      </c>
      <c r="D831">
        <v>815779</v>
      </c>
      <c r="E831" t="str">
        <v>4.5 oz ea</v>
      </c>
      <c r="F831" t="str">
        <v>CSA Members</v>
      </c>
      <c r="G831" t="str">
        <v>Yes</v>
      </c>
      <c r="H831" s="1">
        <v>32</v>
      </c>
      <c r="I831" s="1">
        <v>8.33</v>
      </c>
      <c r="J831" s="1">
        <v>8</v>
      </c>
      <c r="K831" s="1">
        <v>5.95</v>
      </c>
      <c r="L831" s="2">
        <v>0.4</v>
      </c>
      <c r="M831" s="2">
        <v>0.3445378151260503</v>
      </c>
      <c r="N831" s="2">
        <v>1</v>
      </c>
      <c r="O831" t="str">
        <v>No</v>
      </c>
      <c r="P831" s="1">
        <f>IF(O831="Yes",J831,ROUND(J831*(1+Model!$B$3),2))</f>
        <v>8.64</v>
      </c>
      <c r="Q831" s="2">
        <f>ROUND(P831/(K831*N831)-1,4)</f>
        <v>0.4521</v>
      </c>
      <c r="R831" t="str">
        <v>Review</v>
      </c>
      <c r="S831" t="str">
        <v>2026-10-01 10:41:27 UTC</v>
      </c>
      <c r="T831" t="str">
        <v>Local Line cache</v>
      </c>
      <c r="U831" t="str">
        <v>Review local/Local Line price difference before publishing</v>
      </c>
    </row>
    <row r="832">
      <c r="A832">
        <v>1026136</v>
      </c>
      <c r="B832" t="str">
        <v>Gardener's Scrub Soap Bar- Lemongrass and Rosemary</v>
      </c>
      <c r="C832" t="str">
        <v>Granny Smith All Natural</v>
      </c>
      <c r="D832">
        <v>815781</v>
      </c>
      <c r="E832" t="str">
        <v>4.5 oz ea</v>
      </c>
      <c r="F832" t="str">
        <v>CSA Members</v>
      </c>
      <c r="G832" t="str">
        <v>No</v>
      </c>
      <c r="H832" s="1">
        <v>32</v>
      </c>
      <c r="I832" s="1">
        <v>8.33</v>
      </c>
      <c r="J832" s="1">
        <v>8</v>
      </c>
      <c r="K832" s="1">
        <v>5.95</v>
      </c>
      <c r="L832" s="2">
        <v>0.4</v>
      </c>
      <c r="M832" s="2">
        <v>0.3445378151260503</v>
      </c>
      <c r="N832" s="2">
        <v>1</v>
      </c>
      <c r="O832" t="str">
        <v>No</v>
      </c>
      <c r="P832" s="1">
        <f>IF(O832="Yes",J832,ROUND(J832*(1+Model!$B$3),2))</f>
        <v>8.64</v>
      </c>
      <c r="Q832" s="2">
        <f>ROUND(P832/(K832*N832)-1,4)</f>
        <v>0.4521</v>
      </c>
      <c r="R832" t="str">
        <v>Review</v>
      </c>
      <c r="S832" t="str">
        <v>2026-10-01 10:41:27 UTC</v>
      </c>
      <c r="T832" t="str">
        <v>Local Line cache</v>
      </c>
      <c r="U832" t="str">
        <v>Review local/Local Line price difference before publishing</v>
      </c>
    </row>
    <row r="833">
      <c r="A833">
        <v>806119</v>
      </c>
      <c r="B833" t="str">
        <v>Mushroom Tomato Sauce</v>
      </c>
      <c r="C833" t="str">
        <v>Sweet Creek</v>
      </c>
      <c r="D833">
        <v>527184</v>
      </c>
      <c r="E833" t="str">
        <v>16 oz</v>
      </c>
      <c r="F833" t="str">
        <v>CSA Members</v>
      </c>
      <c r="G833" t="str">
        <v>No</v>
      </c>
      <c r="H833" s="1">
        <v>31.6</v>
      </c>
      <c r="I833" s="1">
        <v>7.9</v>
      </c>
      <c r="J833" s="1">
        <v>7.9</v>
      </c>
      <c r="K833" s="1">
        <v>5.64</v>
      </c>
      <c r="L833" s="2">
        <v>0.4</v>
      </c>
      <c r="M833" s="2">
        <v>0.4007092198581561</v>
      </c>
      <c r="N833" s="2">
        <v>1</v>
      </c>
      <c r="O833" t="str">
        <v>No</v>
      </c>
      <c r="P833" s="1">
        <f>IF(O833="Yes",J833,ROUND(J833*(1+Model!$B$3),2))</f>
        <v>8.53</v>
      </c>
      <c r="Q833" s="2">
        <f>ROUND(P833/(K833*N833)-1,4)</f>
        <v>0.5124</v>
      </c>
      <c r="R833" t="str">
        <v/>
      </c>
      <c r="S833" t="str">
        <v>2026-10-01 10:41:27 UTC</v>
      </c>
      <c r="T833" t="str">
        <v>Local Line cache</v>
      </c>
      <c r="U833" t="str">
        <v>Review before publishing</v>
      </c>
    </row>
    <row r="834">
      <c r="A834">
        <v>995528</v>
      </c>
      <c r="B834" t="str">
        <v>Austrian Cresent Fingerling Potatoes</v>
      </c>
      <c r="C834" t="str">
        <v>Camas Swale Farm</v>
      </c>
      <c r="D834">
        <v>769868</v>
      </c>
      <c r="E834" t="str">
        <v>lb</v>
      </c>
      <c r="F834" t="str">
        <v>Guest Basket</v>
      </c>
      <c r="G834" t="str">
        <v>No</v>
      </c>
      <c r="H834" s="1">
        <v>31.5</v>
      </c>
      <c r="I834" s="1">
        <v>3.15</v>
      </c>
      <c r="J834" s="1">
        <v>3.15</v>
      </c>
      <c r="K834" s="1">
        <v>2.25</v>
      </c>
      <c r="L834" s="2">
        <v>0.4</v>
      </c>
      <c r="M834" s="2">
        <v>0.3999999999999999</v>
      </c>
      <c r="N834" s="2">
        <v>1</v>
      </c>
      <c r="O834" t="str">
        <v>No</v>
      </c>
      <c r="P834" s="1">
        <f>IF(O834="Yes",J834,ROUND(J834*(1+Model!$B$3),2))</f>
        <v>3.4</v>
      </c>
      <c r="Q834" s="2">
        <f>ROUND(P834/(K834*N834)-1,4)</f>
        <v>0.5111</v>
      </c>
      <c r="R834" t="str">
        <v/>
      </c>
      <c r="S834" t="str">
        <v>2026-10-01 10:41:27 UTC</v>
      </c>
      <c r="T834" t="str">
        <v>Local Line cache</v>
      </c>
      <c r="U834" t="str">
        <v>Review before publishing</v>
      </c>
    </row>
    <row r="835">
      <c r="A835">
        <v>806081</v>
      </c>
      <c r="B835" t="str">
        <v>Blackberry Fruit Spread</v>
      </c>
      <c r="C835" t="str">
        <v>Sweet Creek</v>
      </c>
      <c r="D835">
        <v>527145</v>
      </c>
      <c r="E835" t="str">
        <v>10 oz</v>
      </c>
      <c r="F835" t="str">
        <v>CSA Members</v>
      </c>
      <c r="G835" t="str">
        <v>Yes</v>
      </c>
      <c r="H835" s="1">
        <v>31.349999999999998</v>
      </c>
      <c r="I835" s="1">
        <v>6.27</v>
      </c>
      <c r="J835" s="1">
        <v>6.27</v>
      </c>
      <c r="K835" s="1">
        <v>4.48</v>
      </c>
      <c r="L835" s="2">
        <v>0.4</v>
      </c>
      <c r="M835" s="2">
        <v>0.3995535714285712</v>
      </c>
      <c r="N835" s="2">
        <v>1</v>
      </c>
      <c r="O835" t="str">
        <v>No</v>
      </c>
      <c r="P835" s="1">
        <f>IF(O835="Yes",J835,ROUND(J835*(1+Model!$B$3),2))</f>
        <v>6.77</v>
      </c>
      <c r="Q835" s="2">
        <f>ROUND(P835/(K835*N835)-1,4)</f>
        <v>0.5112</v>
      </c>
      <c r="R835" t="str">
        <v/>
      </c>
      <c r="S835" t="str">
        <v>2026-10-01 10:41:27 UTC</v>
      </c>
      <c r="T835" t="str">
        <v>Local Line cache</v>
      </c>
      <c r="U835" t="str">
        <v>Review before publishing</v>
      </c>
    </row>
    <row r="836">
      <c r="A836">
        <v>806134</v>
      </c>
      <c r="B836" t="str">
        <v>Raspberry Fruit Spread</v>
      </c>
      <c r="C836" t="str">
        <v>Sweet Creek</v>
      </c>
      <c r="D836">
        <v>527199</v>
      </c>
      <c r="E836" t="str">
        <v>10 oz</v>
      </c>
      <c r="F836" t="str">
        <v>CSA Members</v>
      </c>
      <c r="G836" t="str">
        <v>No</v>
      </c>
      <c r="H836" s="1">
        <v>31.349999999999998</v>
      </c>
      <c r="I836" s="1">
        <v>6.27</v>
      </c>
      <c r="J836" s="1">
        <v>6.27</v>
      </c>
      <c r="K836" s="1">
        <v>4.48</v>
      </c>
      <c r="L836" s="2">
        <v>0.4</v>
      </c>
      <c r="M836" s="2">
        <v>0.3995535714285712</v>
      </c>
      <c r="N836" s="2">
        <v>1</v>
      </c>
      <c r="O836" t="str">
        <v>No</v>
      </c>
      <c r="P836" s="1">
        <f>IF(O836="Yes",J836,ROUND(J836*(1+Model!$B$3),2))</f>
        <v>6.77</v>
      </c>
      <c r="Q836" s="2">
        <f>ROUND(P836/(K836*N836)-1,4)</f>
        <v>0.5112</v>
      </c>
      <c r="R836" t="str">
        <v/>
      </c>
      <c r="S836" t="str">
        <v>2026-10-01 10:41:27 UTC</v>
      </c>
      <c r="T836" t="str">
        <v>Local Line cache</v>
      </c>
      <c r="U836" t="str">
        <v>Review before publishing</v>
      </c>
    </row>
    <row r="837">
      <c r="A837">
        <v>805888</v>
      </c>
      <c r="B837" t="str">
        <v>Delicata Squash</v>
      </c>
      <c r="C837" t="str">
        <v>Full Farm CSA</v>
      </c>
      <c r="D837">
        <v>526946</v>
      </c>
      <c r="E837" t="str">
        <v>about 2 lbs each</v>
      </c>
      <c r="F837" t="str">
        <v>Guest Basket</v>
      </c>
      <c r="G837" t="str">
        <v>Yes</v>
      </c>
      <c r="H837" s="1">
        <v>30.88</v>
      </c>
      <c r="I837" s="1">
        <v>3.22</v>
      </c>
      <c r="J837" s="1">
        <v>3.22</v>
      </c>
      <c r="K837" s="1">
        <v>2.3</v>
      </c>
      <c r="L837" s="2">
        <v>0.4</v>
      </c>
      <c r="M837" s="2">
        <v>0.40000000000000013</v>
      </c>
      <c r="N837" s="2">
        <v>1</v>
      </c>
      <c r="O837" t="str">
        <v>No</v>
      </c>
      <c r="P837" s="1">
        <f>IF(O837="Yes",J837,ROUND(J837*(1+Model!$B$3),2))</f>
        <v>3.48</v>
      </c>
      <c r="Q837" s="2">
        <f>ROUND(P837/(K837*N837)-1,4)</f>
        <v>0.513</v>
      </c>
      <c r="R837" t="str">
        <v/>
      </c>
      <c r="S837" t="str">
        <v>2026-10-01 10:41:27 UTC</v>
      </c>
      <c r="T837" t="str">
        <v>Local Line cache</v>
      </c>
      <c r="U837" t="str">
        <v>Review before publishing</v>
      </c>
    </row>
    <row r="838">
      <c r="A838">
        <v>805975</v>
      </c>
      <c r="B838" t="str">
        <v>Orange Bell Pepper</v>
      </c>
      <c r="C838" t="str">
        <v>Little Wings</v>
      </c>
      <c r="D838">
        <v>527035</v>
      </c>
      <c r="E838" t="str">
        <v>1 lb</v>
      </c>
      <c r="F838" t="str">
        <v>Guest Basket</v>
      </c>
      <c r="G838" t="str">
        <v>No</v>
      </c>
      <c r="H838" s="1">
        <v>30.8</v>
      </c>
      <c r="I838" s="1">
        <v>6.16</v>
      </c>
      <c r="J838" s="1">
        <v>6.16</v>
      </c>
      <c r="K838" s="1">
        <v>4.4</v>
      </c>
      <c r="L838" s="2">
        <v>0.4</v>
      </c>
      <c r="M838" s="2">
        <v>0.3999999999999999</v>
      </c>
      <c r="N838" s="2">
        <v>1</v>
      </c>
      <c r="O838" t="str">
        <v>No</v>
      </c>
      <c r="P838" s="1">
        <f>IF(O838="Yes",J838,ROUND(J838*(1+Model!$B$3),2))</f>
        <v>6.65</v>
      </c>
      <c r="Q838" s="2">
        <f>ROUND(P838/(K838*N838)-1,4)</f>
        <v>0.5114</v>
      </c>
      <c r="R838" t="str">
        <v/>
      </c>
      <c r="S838" t="str">
        <v>2026-10-01 10:41:27 UTC</v>
      </c>
      <c r="T838" t="str">
        <v>Local Line cache</v>
      </c>
      <c r="U838" t="str">
        <v>Review before publishing</v>
      </c>
    </row>
    <row r="839">
      <c r="A839">
        <v>1004531</v>
      </c>
      <c r="B839" t="str">
        <v>Tanzanian Tangerine Iris Rhizome (Bulb)</v>
      </c>
      <c r="C839" t="str">
        <v>RL Plants &amp; Home Goods</v>
      </c>
      <c r="D839">
        <v>784571</v>
      </c>
      <c r="E839" t="str">
        <v>ea</v>
      </c>
      <c r="F839" t="str">
        <v>Guest Basket</v>
      </c>
      <c r="G839" t="str">
        <v>No</v>
      </c>
      <c r="H839" s="1">
        <v>30.8</v>
      </c>
      <c r="I839" s="1">
        <v>9.8</v>
      </c>
      <c r="J839" s="1">
        <v>9.8</v>
      </c>
      <c r="K839" s="1">
        <v>7</v>
      </c>
      <c r="L839" s="2">
        <v>0.4</v>
      </c>
      <c r="M839" s="2">
        <v>0.40000000000000013</v>
      </c>
      <c r="N839" s="2">
        <v>1</v>
      </c>
      <c r="O839" t="str">
        <v>No</v>
      </c>
      <c r="P839" s="1">
        <f>IF(O839="Yes",J839,ROUND(J839*(1+Model!$B$3),2))</f>
        <v>10.58</v>
      </c>
      <c r="Q839" s="2">
        <f>ROUND(P839/(K839*N839)-1,4)</f>
        <v>0.5114</v>
      </c>
      <c r="R839" t="str">
        <v/>
      </c>
      <c r="S839" t="str">
        <v>2026-10-01 10:41:27 UTC</v>
      </c>
      <c r="T839" t="str">
        <v>Local Line cache</v>
      </c>
      <c r="U839" t="str">
        <v>Review before publishing</v>
      </c>
    </row>
    <row r="840">
      <c r="A840">
        <v>806146</v>
      </c>
      <c r="B840" t="str">
        <v>Tomatillo Salsa</v>
      </c>
      <c r="C840" t="str">
        <v>Sweet Creek</v>
      </c>
      <c r="D840">
        <v>527211</v>
      </c>
      <c r="E840" t="str">
        <v>16 oz</v>
      </c>
      <c r="F840" t="str">
        <v>CSA Members</v>
      </c>
      <c r="G840" t="str">
        <v>Yes</v>
      </c>
      <c r="H840" s="1">
        <v>30.68</v>
      </c>
      <c r="I840" s="1">
        <v>7.67</v>
      </c>
      <c r="J840" s="1">
        <v>7.67</v>
      </c>
      <c r="K840" s="1">
        <v>5.48</v>
      </c>
      <c r="L840" s="2">
        <v>0.4</v>
      </c>
      <c r="M840" s="2">
        <v>0.39963503649635035</v>
      </c>
      <c r="N840" s="2">
        <v>1</v>
      </c>
      <c r="O840" t="str">
        <v>No</v>
      </c>
      <c r="P840" s="1">
        <f>IF(O840="Yes",J840,ROUND(J840*(1+Model!$B$3),2))</f>
        <v>8.28</v>
      </c>
      <c r="Q840" s="2">
        <f>ROUND(P840/(K840*N840)-1,4)</f>
        <v>0.5109</v>
      </c>
      <c r="R840" t="str">
        <v/>
      </c>
      <c r="S840" t="str">
        <v>2026-10-01 10:41:27 UTC</v>
      </c>
      <c r="T840" t="str">
        <v>Local Line cache</v>
      </c>
      <c r="U840" t="str">
        <v>Review before publishing</v>
      </c>
    </row>
    <row r="841">
      <c r="A841">
        <v>900158</v>
      </c>
      <c r="B841" t="str">
        <v>Organic Blue Cornmeal</v>
      </c>
      <c r="C841" t="str">
        <v>Camas Country Mill</v>
      </c>
      <c r="D841">
        <v>642174</v>
      </c>
      <c r="E841" t="str">
        <v>3 lb bag</v>
      </c>
      <c r="F841" t="str">
        <v>Guest Basket</v>
      </c>
      <c r="G841" t="str">
        <v>Yes</v>
      </c>
      <c r="H841" s="1">
        <v>30.68</v>
      </c>
      <c r="I841" s="1">
        <v>14.56</v>
      </c>
      <c r="J841" s="1">
        <v>14.56</v>
      </c>
      <c r="K841" s="1">
        <v>10.4</v>
      </c>
      <c r="L841" s="2">
        <v>0.4</v>
      </c>
      <c r="M841" s="2">
        <v>0.3999999999999999</v>
      </c>
      <c r="N841" s="2">
        <v>1</v>
      </c>
      <c r="O841" t="str">
        <v>No</v>
      </c>
      <c r="P841" s="1">
        <f>IF(O841="Yes",J841,ROUND(J841*(1+Model!$B$3),2))</f>
        <v>15.72</v>
      </c>
      <c r="Q841" s="2">
        <f>ROUND(P841/(K841*N841)-1,4)</f>
        <v>0.5115</v>
      </c>
      <c r="R841" t="str">
        <v/>
      </c>
      <c r="S841" t="str">
        <v>2026-10-01 10:41:27 UTC</v>
      </c>
      <c r="T841" t="str">
        <v>Local Line cache</v>
      </c>
      <c r="U841" t="str">
        <v>Review before publishing</v>
      </c>
    </row>
    <row r="842">
      <c r="A842">
        <v>806043</v>
      </c>
      <c r="B842" t="str">
        <v>Flavor Infused Olive Oil- Garlic 100mL</v>
      </c>
      <c r="C842" t="str">
        <v>River Ranch Oregon Olive OIl</v>
      </c>
      <c r="D842">
        <v>527107</v>
      </c>
      <c r="E842" t="str">
        <v>3.38 oz. 100mL</v>
      </c>
      <c r="F842" t="str">
        <v>Herd Share Members</v>
      </c>
      <c r="G842" t="str">
        <v>Yes</v>
      </c>
      <c r="H842" s="1">
        <v>30.66</v>
      </c>
      <c r="I842" s="1">
        <v>15.33</v>
      </c>
      <c r="J842" s="1">
        <v>15.33</v>
      </c>
      <c r="K842" s="1">
        <v>10.95</v>
      </c>
      <c r="L842" s="2">
        <v>0.4</v>
      </c>
      <c r="M842" s="2">
        <v>0.40000000000000013</v>
      </c>
      <c r="N842" s="2">
        <v>1</v>
      </c>
      <c r="O842" t="str">
        <v>No</v>
      </c>
      <c r="P842" s="1">
        <f>IF(O842="Yes",J842,ROUND(J842*(1+Model!$B$3),2))</f>
        <v>16.56</v>
      </c>
      <c r="Q842" s="2">
        <f>ROUND(P842/(K842*N842)-1,4)</f>
        <v>0.5123</v>
      </c>
      <c r="R842" t="str">
        <v/>
      </c>
      <c r="S842" t="str">
        <v>2026-10-01 10:41:27 UTC</v>
      </c>
      <c r="T842" t="str">
        <v>Local Line cache</v>
      </c>
      <c r="U842" t="str">
        <v>Review before publishing</v>
      </c>
    </row>
    <row r="843">
      <c r="A843">
        <v>841579</v>
      </c>
      <c r="B843" t="str">
        <v>Beef Liver</v>
      </c>
      <c r="C843" t="str">
        <v>Deck Family Farm</v>
      </c>
      <c r="D843">
        <v>569100</v>
      </c>
      <c r="E843" t="str">
        <v>0.90 - 1.30 lbs</v>
      </c>
      <c r="F843" t="str">
        <v>Guest Basket</v>
      </c>
      <c r="G843" t="str">
        <v>Yes</v>
      </c>
      <c r="H843" s="1">
        <v>29.64</v>
      </c>
      <c r="I843" s="1">
        <v>14.8</v>
      </c>
      <c r="J843" s="1">
        <v>14.82</v>
      </c>
      <c r="K843" s="1">
        <v>8.93</v>
      </c>
      <c r="L843" s="2">
        <v>0.6574</v>
      </c>
      <c r="M843" s="2">
        <v>0.6595744680851066</v>
      </c>
      <c r="N843" s="2">
        <v>1</v>
      </c>
      <c r="O843" t="str">
        <v>No</v>
      </c>
      <c r="P843" s="1">
        <f>IF(O843="Yes",J843,ROUND(J843*(1+Model!$B$3),2))</f>
        <v>16.01</v>
      </c>
      <c r="Q843" s="2">
        <f>ROUND(P843/(K843*N843)-1,4)</f>
        <v>0.7928</v>
      </c>
      <c r="R843" t="str">
        <v/>
      </c>
      <c r="S843" t="str">
        <v>2026-10-01 10:41:27 UTC</v>
      </c>
      <c r="T843" t="str">
        <v>Local Line cache</v>
      </c>
      <c r="U843" t="str">
        <v>Review before publishing</v>
      </c>
    </row>
    <row r="844">
      <c r="A844">
        <v>913651</v>
      </c>
      <c r="B844" t="str">
        <v>Bulk Thai Curry Sausage</v>
      </c>
      <c r="C844" t="str">
        <v>Deck Family Farm's Hyland Artisinal Meats</v>
      </c>
      <c r="D844">
        <v>659187</v>
      </c>
      <c r="E844" t="str">
        <v>12 oz</v>
      </c>
      <c r="F844" t="str">
        <v>CSA Members</v>
      </c>
      <c r="G844" t="str">
        <v>Yes</v>
      </c>
      <c r="H844" s="1">
        <v>29.6</v>
      </c>
      <c r="I844" s="1">
        <v>14.8</v>
      </c>
      <c r="J844" s="1">
        <v>14.8</v>
      </c>
      <c r="K844" s="1">
        <v>8.93</v>
      </c>
      <c r="L844" s="2">
        <v>0.6574</v>
      </c>
      <c r="M844" s="2">
        <v>0.6573348264277716</v>
      </c>
      <c r="N844" s="2">
        <v>1</v>
      </c>
      <c r="O844" t="str">
        <v>No</v>
      </c>
      <c r="P844" s="1">
        <f>IF(O844="Yes",J844,ROUND(J844*(1+Model!$B$3),2))</f>
        <v>15.98</v>
      </c>
      <c r="Q844" s="2">
        <f>ROUND(P844/(K844*N844)-1,4)</f>
        <v>0.7895</v>
      </c>
      <c r="R844" t="str">
        <v/>
      </c>
      <c r="S844" t="str">
        <v>2026-10-01 10:41:27 UTC</v>
      </c>
      <c r="T844" t="str">
        <v>Local Line cache</v>
      </c>
      <c r="U844" t="str">
        <v>Review before publishing</v>
      </c>
    </row>
    <row r="845">
      <c r="A845">
        <v>1013988</v>
      </c>
      <c r="B845" t="str">
        <v>Smoked Pork Shanks - Skin-on and Smoked</v>
      </c>
      <c r="C845" t="str">
        <v>Deck Family Farm</v>
      </c>
      <c r="D845">
        <v>798012</v>
      </c>
      <c r="E845" t="str">
        <v>2 - 2.5 lbs</v>
      </c>
      <c r="F845" t="str">
        <v>CSA Members</v>
      </c>
      <c r="G845" t="str">
        <v>Yes</v>
      </c>
      <c r="H845" s="1">
        <v>29.6</v>
      </c>
      <c r="I845" s="1">
        <v>14.8</v>
      </c>
      <c r="J845" s="1">
        <v>14.8</v>
      </c>
      <c r="K845" s="1">
        <v>8.93</v>
      </c>
      <c r="L845" s="2">
        <v>0.6574</v>
      </c>
      <c r="M845" s="2">
        <v>0.6573348264277716</v>
      </c>
      <c r="N845" s="2">
        <v>1</v>
      </c>
      <c r="O845" t="str">
        <v>No</v>
      </c>
      <c r="P845" s="1">
        <f>IF(O845="Yes",J845,ROUND(J845*(1+Model!$B$3),2))</f>
        <v>15.98</v>
      </c>
      <c r="Q845" s="2">
        <f>ROUND(P845/(K845*N845)-1,4)</f>
        <v>0.7895</v>
      </c>
      <c r="R845" t="str">
        <v/>
      </c>
      <c r="S845" t="str">
        <v>2026-10-01 10:41:27 UTC</v>
      </c>
      <c r="T845" t="str">
        <v>Local Line cache</v>
      </c>
      <c r="U845" t="str">
        <v>Review before publishing</v>
      </c>
    </row>
    <row r="846">
      <c r="A846">
        <v>805653</v>
      </c>
      <c r="B846" t="str">
        <v>Bacon Ends &amp; Pieces, Pork</v>
      </c>
      <c r="C846" t="str">
        <v>Deck Family Farm</v>
      </c>
      <c r="D846">
        <v>526706</v>
      </c>
      <c r="E846" t="str">
        <v>8 oz</v>
      </c>
      <c r="F846" t="str">
        <v>Guest Basket</v>
      </c>
      <c r="G846" t="str">
        <v>Yes</v>
      </c>
      <c r="H846" s="1">
        <v>29.58</v>
      </c>
      <c r="I846" s="1">
        <v>9.86</v>
      </c>
      <c r="J846" s="1">
        <v>9.86</v>
      </c>
      <c r="K846" s="1">
        <v>5.95</v>
      </c>
      <c r="L846" s="2">
        <v>0.6574</v>
      </c>
      <c r="M846" s="2">
        <v>0.657142857142857</v>
      </c>
      <c r="N846" s="2">
        <v>1</v>
      </c>
      <c r="O846" t="str">
        <v>No</v>
      </c>
      <c r="P846" s="1">
        <f>IF(O846="Yes",J846,ROUND(J846*(1+Model!$B$3),2))</f>
        <v>10.65</v>
      </c>
      <c r="Q846" s="2">
        <f>ROUND(P846/(K846*N846)-1,4)</f>
        <v>0.7899</v>
      </c>
      <c r="R846" t="str">
        <v/>
      </c>
      <c r="S846" t="str">
        <v>2026-10-01 10:41:27 UTC</v>
      </c>
      <c r="T846" t="str">
        <v>Local Line cache</v>
      </c>
      <c r="U846" t="str">
        <v>Review before publishing</v>
      </c>
    </row>
    <row r="847">
      <c r="A847">
        <v>805752</v>
      </c>
      <c r="B847" t="str">
        <v>Yellow Iris Rhizome</v>
      </c>
      <c r="C847" t="str">
        <v>RL Plants &amp; Home Goods</v>
      </c>
      <c r="D847">
        <v>526807</v>
      </c>
      <c r="E847" t="str">
        <v>each</v>
      </c>
      <c r="F847" t="str">
        <v>Herd Share Members</v>
      </c>
      <c r="G847" t="str">
        <v>Yes</v>
      </c>
      <c r="H847" s="1">
        <v>29.4</v>
      </c>
      <c r="I847" s="1">
        <v>5.6</v>
      </c>
      <c r="J847" s="1">
        <v>5.6</v>
      </c>
      <c r="K847" s="1">
        <v>4</v>
      </c>
      <c r="L847" s="2">
        <v>0.4</v>
      </c>
      <c r="M847" s="2">
        <v>0.3999999999999999</v>
      </c>
      <c r="N847" s="2">
        <v>1</v>
      </c>
      <c r="O847" t="str">
        <v>No</v>
      </c>
      <c r="P847" s="1">
        <f>IF(O847="Yes",J847,ROUND(J847*(1+Model!$B$3),2))</f>
        <v>6.05</v>
      </c>
      <c r="Q847" s="2">
        <f>ROUND(P847/(K847*N847)-1,4)</f>
        <v>0.5125</v>
      </c>
      <c r="R847" t="str">
        <v/>
      </c>
      <c r="S847" t="str">
        <v>2026-10-01 10:41:27 UTC</v>
      </c>
      <c r="T847" t="str">
        <v>Local Line cache</v>
      </c>
      <c r="U847" t="str">
        <v>Review before publishing</v>
      </c>
    </row>
    <row r="848">
      <c r="A848">
        <v>806142</v>
      </c>
      <c r="B848" t="str">
        <v>Strawberry Fruit Spread</v>
      </c>
      <c r="C848" t="str">
        <v>Sweet Creek</v>
      </c>
      <c r="D848">
        <v>527207</v>
      </c>
      <c r="E848" t="str">
        <v>10 oz</v>
      </c>
      <c r="F848" t="str">
        <v>Guest Basket</v>
      </c>
      <c r="G848" t="str">
        <v>No</v>
      </c>
      <c r="H848" s="1">
        <v>29.4</v>
      </c>
      <c r="I848" s="1">
        <v>7.35</v>
      </c>
      <c r="J848" s="1">
        <v>7.35</v>
      </c>
      <c r="K848" s="1">
        <v>5.25</v>
      </c>
      <c r="L848" s="2">
        <v>0.4</v>
      </c>
      <c r="M848" s="2">
        <v>0.3999999999999999</v>
      </c>
      <c r="N848" s="2">
        <v>1</v>
      </c>
      <c r="O848" t="str">
        <v>No</v>
      </c>
      <c r="P848" s="1">
        <f>IF(O848="Yes",J848,ROUND(J848*(1+Model!$B$3),2))</f>
        <v>7.94</v>
      </c>
      <c r="Q848" s="2">
        <f>ROUND(P848/(K848*N848)-1,4)</f>
        <v>0.5124</v>
      </c>
      <c r="R848" t="str">
        <v/>
      </c>
      <c r="S848" t="str">
        <v>2026-10-01 10:41:27 UTC</v>
      </c>
      <c r="T848" t="str">
        <v>Local Line cache</v>
      </c>
      <c r="U848" t="str">
        <v>Review before publishing</v>
      </c>
    </row>
    <row r="849">
      <c r="A849">
        <v>1127318</v>
      </c>
      <c r="B849" t="str">
        <v>Travel Size Lotion Stick w/ Honeysuckle Essential Oil</v>
      </c>
      <c r="C849" t="str">
        <v>Granny Smith All Natural</v>
      </c>
      <c r="D849">
        <v>960320</v>
      </c>
      <c r="E849" t="str">
        <v>0.35 oz ea</v>
      </c>
      <c r="F849" t="str">
        <v>Herd Share Members</v>
      </c>
      <c r="G849" t="str">
        <v>No</v>
      </c>
      <c r="H849" s="1">
        <v>29.4</v>
      </c>
      <c r="I849" s="1">
        <v>5.88</v>
      </c>
      <c r="J849" s="1">
        <v>5.88</v>
      </c>
      <c r="K849" s="1">
        <v>4.2</v>
      </c>
      <c r="L849" s="2">
        <v>0.4</v>
      </c>
      <c r="M849" s="2">
        <v>0.3999999999999999</v>
      </c>
      <c r="N849" s="2">
        <v>1</v>
      </c>
      <c r="O849" t="str">
        <v>No</v>
      </c>
      <c r="P849" s="1">
        <f>IF(O849="Yes",J849,ROUND(J849*(1+Model!$B$3),2))</f>
        <v>6.35</v>
      </c>
      <c r="Q849" s="2">
        <f>ROUND(P849/(K849*N849)-1,4)</f>
        <v>0.5119</v>
      </c>
      <c r="R849" t="str">
        <v/>
      </c>
      <c r="S849" t="str">
        <v>2026-10-01 10:41:27 UTC</v>
      </c>
      <c r="T849" t="str">
        <v>Local Line cache</v>
      </c>
      <c r="U849" t="str">
        <v>Review before publishing</v>
      </c>
    </row>
    <row r="850">
      <c r="A850">
        <v>1127319</v>
      </c>
      <c r="B850" t="str">
        <v>Travel Size Lotion Stick w/ Lavender Essential Oil &amp; Charcoal</v>
      </c>
      <c r="C850" t="str">
        <v>Granny Smith All Natural</v>
      </c>
      <c r="D850">
        <v>960321</v>
      </c>
      <c r="E850" t="str">
        <v>0.5 oz ea</v>
      </c>
      <c r="F850" t="str">
        <v>Herd Share Members</v>
      </c>
      <c r="G850" t="str">
        <v>Yes</v>
      </c>
      <c r="H850" s="1">
        <v>29.4</v>
      </c>
      <c r="I850" s="1">
        <v>8.33</v>
      </c>
      <c r="J850" s="1">
        <v>8.33</v>
      </c>
      <c r="K850" s="1">
        <v>5.95</v>
      </c>
      <c r="L850" s="2">
        <v>0.4</v>
      </c>
      <c r="M850" s="2">
        <v>0.3999999999999999</v>
      </c>
      <c r="N850" s="2">
        <v>1</v>
      </c>
      <c r="O850" t="str">
        <v>No</v>
      </c>
      <c r="P850" s="1">
        <f>IF(O850="Yes",J850,ROUND(J850*(1+Model!$B$3),2))</f>
        <v>9</v>
      </c>
      <c r="Q850" s="2">
        <f>ROUND(P850/(K850*N850)-1,4)</f>
        <v>0.5126</v>
      </c>
      <c r="R850" t="str">
        <v/>
      </c>
      <c r="S850" t="str">
        <v>2026-10-01 10:41:27 UTC</v>
      </c>
      <c r="T850" t="str">
        <v>Local Line cache</v>
      </c>
      <c r="U850" t="str">
        <v>Review before publishing</v>
      </c>
    </row>
    <row r="851">
      <c r="A851">
        <v>1133719</v>
      </c>
      <c r="B851" t="str">
        <v>Eggplant</v>
      </c>
      <c r="C851" t="str">
        <v>Organically Grown Company</v>
      </c>
      <c r="D851">
        <v>969098</v>
      </c>
      <c r="E851" t="str">
        <v>each</v>
      </c>
      <c r="F851" t="str">
        <v>Guest Basket</v>
      </c>
      <c r="G851" t="str">
        <v>No</v>
      </c>
      <c r="H851" s="1">
        <v>29.330000000000002</v>
      </c>
      <c r="I851" s="1">
        <v>4.19</v>
      </c>
      <c r="J851" s="1">
        <v>4.19</v>
      </c>
      <c r="K851" s="1">
        <v>2.99</v>
      </c>
      <c r="L851" s="2">
        <v>0.4</v>
      </c>
      <c r="M851" s="2">
        <v>0.4013377926421404</v>
      </c>
      <c r="N851" s="2">
        <v>1</v>
      </c>
      <c r="O851" t="str">
        <v>No</v>
      </c>
      <c r="P851" s="1">
        <f>IF(O851="Yes",J851,ROUND(J851*(1+Model!$B$3),2))</f>
        <v>4.53</v>
      </c>
      <c r="Q851" s="2">
        <f>ROUND(P851/(K851*N851)-1,4)</f>
        <v>0.5151</v>
      </c>
      <c r="R851" t="str">
        <v/>
      </c>
      <c r="S851" t="str">
        <v>2026-10-01 10:41:27 UTC</v>
      </c>
      <c r="T851" t="str">
        <v>Local Line cache</v>
      </c>
      <c r="U851" t="str">
        <v>Review before publishing</v>
      </c>
    </row>
    <row r="852">
      <c r="A852">
        <v>981124</v>
      </c>
      <c r="B852" t="str">
        <v>The "Wanna Be Sassy" Creole Spice Blend</v>
      </c>
      <c r="C852" t="str">
        <v>Creole Me Up</v>
      </c>
      <c r="D852">
        <v>749361</v>
      </c>
      <c r="E852" t="str">
        <v>3 oz jar</v>
      </c>
      <c r="F852" t="str">
        <v>Herd Share Members</v>
      </c>
      <c r="G852" t="str">
        <v>No</v>
      </c>
      <c r="H852" s="1">
        <v>28.950000000000003</v>
      </c>
      <c r="I852" s="1">
        <v>9.65</v>
      </c>
      <c r="J852" s="1">
        <v>9.65</v>
      </c>
      <c r="K852" s="1">
        <v>6.89</v>
      </c>
      <c r="L852" s="2">
        <v>0.4</v>
      </c>
      <c r="M852" s="2">
        <v>0.4005805515239478</v>
      </c>
      <c r="N852" s="2">
        <v>1</v>
      </c>
      <c r="O852" t="str">
        <v>No</v>
      </c>
      <c r="P852" s="1">
        <f>IF(O852="Yes",J852,ROUND(J852*(1+Model!$B$3),2))</f>
        <v>10.42</v>
      </c>
      <c r="Q852" s="2">
        <f>ROUND(P852/(K852*N852)-1,4)</f>
        <v>0.5123</v>
      </c>
      <c r="R852" t="str">
        <v/>
      </c>
      <c r="S852" t="str">
        <v>2026-10-01 10:41:27 UTC</v>
      </c>
      <c r="T852" t="str">
        <v>Local Line cache</v>
      </c>
      <c r="U852" t="str">
        <v>Review before publishing</v>
      </c>
    </row>
    <row r="853">
      <c r="A853">
        <v>926707</v>
      </c>
      <c r="B853" t="str">
        <v>Daikon Radish (WA)</v>
      </c>
      <c r="C853" t="str">
        <v>Organically Grown Company</v>
      </c>
      <c r="D853">
        <v>674541</v>
      </c>
      <c r="E853" t="str">
        <v>1 Lb</v>
      </c>
      <c r="F853" t="str">
        <v>CSA Members</v>
      </c>
      <c r="G853" t="str">
        <v>No</v>
      </c>
      <c r="H853" s="1">
        <v>28.770000000000003</v>
      </c>
      <c r="I853" s="1">
        <v>5.39</v>
      </c>
      <c r="J853" s="1">
        <v>5.39</v>
      </c>
      <c r="K853" s="1">
        <v>3.85</v>
      </c>
      <c r="L853" s="2">
        <v>0.4</v>
      </c>
      <c r="M853" s="2">
        <v>0.3999999999999999</v>
      </c>
      <c r="N853" s="2">
        <v>1</v>
      </c>
      <c r="O853" t="str">
        <v>No</v>
      </c>
      <c r="P853" s="1">
        <f>IF(O853="Yes",J853,ROUND(J853*(1+Model!$B$3),2))</f>
        <v>5.82</v>
      </c>
      <c r="Q853" s="2">
        <f>ROUND(P853/(K853*N853)-1,4)</f>
        <v>0.5117</v>
      </c>
      <c r="R853" t="str">
        <v/>
      </c>
      <c r="S853" t="str">
        <v>2026-10-01 10:41:27 UTC</v>
      </c>
      <c r="T853" t="str">
        <v>Local Line cache</v>
      </c>
      <c r="U853" t="str">
        <v>Review before publishing</v>
      </c>
    </row>
    <row r="854">
      <c r="A854">
        <v>806055</v>
      </c>
      <c r="B854" t="str">
        <v>Gluten Free Mini Banana Bread Loaf</v>
      </c>
      <c r="C854" t="str">
        <v>Elegant Elephant Baking Co.</v>
      </c>
      <c r="D854">
        <v>527119</v>
      </c>
      <c r="E854" t="str">
        <v>each</v>
      </c>
      <c r="F854" t="str">
        <v>Guest Basket</v>
      </c>
      <c r="G854" t="str">
        <v>Yes</v>
      </c>
      <c r="H854" s="1">
        <v>28.75</v>
      </c>
      <c r="I854" s="1">
        <v>7</v>
      </c>
      <c r="J854" s="1">
        <v>7</v>
      </c>
      <c r="K854" s="1">
        <v>5</v>
      </c>
      <c r="L854" s="2">
        <v>0.4</v>
      </c>
      <c r="M854" s="2">
        <v>0.3999999999999999</v>
      </c>
      <c r="N854" s="2">
        <v>1</v>
      </c>
      <c r="O854" t="str">
        <v>No</v>
      </c>
      <c r="P854" s="1">
        <f>IF(O854="Yes",J854,ROUND(J854*(1+Model!$B$3),2))</f>
        <v>7.56</v>
      </c>
      <c r="Q854" s="2">
        <f>ROUND(P854/(K854*N854)-1,4)</f>
        <v>0.512</v>
      </c>
      <c r="R854" t="str">
        <v/>
      </c>
      <c r="S854" t="str">
        <v>2026-10-01 10:41:27 UTC</v>
      </c>
      <c r="T854" t="str">
        <v>Local Line cache</v>
      </c>
      <c r="U854" t="str">
        <v>Review before publishing</v>
      </c>
    </row>
    <row r="855">
      <c r="A855">
        <v>929464</v>
      </c>
      <c r="B855" t="str">
        <v>Rendered Pork Leaf Lard, 16 oz</v>
      </c>
      <c r="C855" t="str">
        <v>Deck Family Farm's Hyland Artisinal Meats</v>
      </c>
      <c r="D855">
        <v>677954</v>
      </c>
      <c r="E855" t="str">
        <v>16 oz</v>
      </c>
      <c r="F855" t="str">
        <v>CSA Members</v>
      </c>
      <c r="G855" t="str">
        <v>Yes</v>
      </c>
      <c r="H855" s="1">
        <v>28.7</v>
      </c>
      <c r="I855" s="1">
        <v>14.35</v>
      </c>
      <c r="J855" s="1">
        <v>14.35</v>
      </c>
      <c r="K855" s="1">
        <v>8.66</v>
      </c>
      <c r="L855" s="2">
        <v>0.6574</v>
      </c>
      <c r="M855" s="2">
        <v>0.6570438799076213</v>
      </c>
      <c r="N855" s="2">
        <v>1</v>
      </c>
      <c r="O855" t="str">
        <v>No</v>
      </c>
      <c r="P855" s="1">
        <f>IF(O855="Yes",J855,ROUND(J855*(1+Model!$B$3),2))</f>
        <v>15.5</v>
      </c>
      <c r="Q855" s="2">
        <f>ROUND(P855/(K855*N855)-1,4)</f>
        <v>0.7898</v>
      </c>
      <c r="R855" t="str">
        <v/>
      </c>
      <c r="S855" t="str">
        <v>2026-10-01 10:41:27 UTC</v>
      </c>
      <c r="T855" t="str">
        <v>Local Line cache</v>
      </c>
      <c r="U855" t="str">
        <v>Review before publishing</v>
      </c>
    </row>
    <row r="856">
      <c r="A856">
        <v>806036</v>
      </c>
      <c r="B856" t="str">
        <v>Mango Marigold Kombucha</v>
      </c>
      <c r="C856" t="str">
        <v>BNF Kombucha and Jun</v>
      </c>
      <c r="D856">
        <v>527098</v>
      </c>
      <c r="E856" t="str">
        <v>16 fl. oz</v>
      </c>
      <c r="F856" t="str">
        <v>CSA Members</v>
      </c>
      <c r="G856" t="str">
        <v>Yes</v>
      </c>
      <c r="H856" s="1">
        <v>28.08</v>
      </c>
      <c r="I856" s="1">
        <v>4.68</v>
      </c>
      <c r="J856" s="1">
        <v>4.68</v>
      </c>
      <c r="K856" s="1">
        <v>3.34</v>
      </c>
      <c r="L856" s="2">
        <v>0.4</v>
      </c>
      <c r="M856" s="2">
        <v>0.4011976047904191</v>
      </c>
      <c r="N856" s="2">
        <v>1</v>
      </c>
      <c r="O856" t="str">
        <v>No</v>
      </c>
      <c r="P856" s="1">
        <f>IF(O856="Yes",J856,ROUND(J856*(1+Model!$B$3),2))</f>
        <v>5.05</v>
      </c>
      <c r="Q856" s="2">
        <f>ROUND(P856/(K856*N856)-1,4)</f>
        <v>0.512</v>
      </c>
      <c r="R856" t="str">
        <v/>
      </c>
      <c r="S856" t="str">
        <v>2026-10-01 10:41:27 UTC</v>
      </c>
      <c r="T856" t="str">
        <v>Local Line cache</v>
      </c>
      <c r="U856" t="str">
        <v>Review before publishing</v>
      </c>
    </row>
    <row r="857">
      <c r="A857">
        <v>806048</v>
      </c>
      <c r="B857" t="str">
        <v>Gluten Free Half Almond Loaf Sliced</v>
      </c>
      <c r="C857" t="str">
        <v>Elegant Elephant Baking Co.</v>
      </c>
      <c r="D857">
        <v>527112</v>
      </c>
      <c r="E857" t="str">
        <v>each</v>
      </c>
      <c r="F857" t="str">
        <v>CSA Members</v>
      </c>
      <c r="G857" t="str">
        <v>Yes</v>
      </c>
      <c r="H857" s="1">
        <v>28</v>
      </c>
      <c r="I857" s="1">
        <v>7</v>
      </c>
      <c r="J857" s="1">
        <v>7</v>
      </c>
      <c r="K857" s="1">
        <v>5</v>
      </c>
      <c r="L857" s="2">
        <v>0.4</v>
      </c>
      <c r="M857" s="2">
        <v>0.3999999999999999</v>
      </c>
      <c r="N857" s="2">
        <v>1</v>
      </c>
      <c r="O857" t="str">
        <v>No</v>
      </c>
      <c r="P857" s="1">
        <f>IF(O857="Yes",J857,ROUND(J857*(1+Model!$B$3),2))</f>
        <v>7.56</v>
      </c>
      <c r="Q857" s="2">
        <f>ROUND(P857/(K857*N857)-1,4)</f>
        <v>0.512</v>
      </c>
      <c r="R857" t="str">
        <v/>
      </c>
      <c r="S857" t="str">
        <v>2026-10-01 10:41:27 UTC</v>
      </c>
      <c r="T857" t="str">
        <v>Local Line cache</v>
      </c>
      <c r="U857" t="str">
        <v>Review before publishing</v>
      </c>
    </row>
    <row r="858">
      <c r="A858">
        <v>806096</v>
      </c>
      <c r="B858" t="str">
        <v>Lemon Lavender Popcorn</v>
      </c>
      <c r="C858" t="str">
        <v>Lonesome Whistle</v>
      </c>
      <c r="D858">
        <v>527159</v>
      </c>
      <c r="E858" t="str">
        <v>0.4 lb bag</v>
      </c>
      <c r="F858" t="str">
        <v>CSA Members</v>
      </c>
      <c r="G858" t="str">
        <v>Yes</v>
      </c>
      <c r="H858" s="1">
        <v>28</v>
      </c>
      <c r="I858" s="1">
        <v>5.6</v>
      </c>
      <c r="J858" s="1">
        <v>5.6</v>
      </c>
      <c r="K858" s="1">
        <v>4</v>
      </c>
      <c r="L858" s="2">
        <v>0.4</v>
      </c>
      <c r="M858" s="2">
        <v>0.3999999999999999</v>
      </c>
      <c r="N858" s="2">
        <v>1</v>
      </c>
      <c r="O858" t="str">
        <v>No</v>
      </c>
      <c r="P858" s="1">
        <f>IF(O858="Yes",J858,ROUND(J858*(1+Model!$B$3),2))</f>
        <v>6.05</v>
      </c>
      <c r="Q858" s="2">
        <f>ROUND(P858/(K858*N858)-1,4)</f>
        <v>0.5125</v>
      </c>
      <c r="R858" t="str">
        <v/>
      </c>
      <c r="S858" t="str">
        <v>2026-10-01 10:41:27 UTC</v>
      </c>
      <c r="T858" t="str">
        <v>Local Line cache</v>
      </c>
      <c r="U858" t="str">
        <v>Review before publishing</v>
      </c>
    </row>
    <row r="859">
      <c r="A859">
        <v>879550</v>
      </c>
      <c r="B859" t="str">
        <v>Baby Bok Choi</v>
      </c>
      <c r="C859" t="str">
        <v>Red Tail Growers</v>
      </c>
      <c r="D859">
        <v>615271</v>
      </c>
      <c r="E859" t="str">
        <v>Bunch</v>
      </c>
      <c r="F859" t="str">
        <v>Guest Basket</v>
      </c>
      <c r="G859" t="str">
        <v>No</v>
      </c>
      <c r="H859" s="1">
        <v>28</v>
      </c>
      <c r="I859" s="1">
        <v>2.8</v>
      </c>
      <c r="J859" s="1">
        <v>2.8</v>
      </c>
      <c r="K859" s="1">
        <v>2</v>
      </c>
      <c r="L859" s="2">
        <v>0.4</v>
      </c>
      <c r="M859" s="2">
        <v>0.3999999999999999</v>
      </c>
      <c r="N859" s="2">
        <v>1</v>
      </c>
      <c r="O859" t="str">
        <v>No</v>
      </c>
      <c r="P859" s="1">
        <f>IF(O859="Yes",J859,ROUND(J859*(1+Model!$B$3),2))</f>
        <v>3.02</v>
      </c>
      <c r="Q859" s="2">
        <f>ROUND(P859/(K859*N859)-1,4)</f>
        <v>0.51</v>
      </c>
      <c r="R859" t="str">
        <v/>
      </c>
      <c r="S859" t="str">
        <v>2026-10-01 10:41:27 UTC</v>
      </c>
      <c r="T859" t="str">
        <v>Local Line cache</v>
      </c>
      <c r="U859" t="str">
        <v>Review before publishing</v>
      </c>
    </row>
    <row r="860">
      <c r="A860">
        <v>897026</v>
      </c>
      <c r="B860" t="str">
        <v>Summer Day Olive Oil Sugar Scrub</v>
      </c>
      <c r="C860" t="str">
        <v>River Ranch Oregon Olive OIl</v>
      </c>
      <c r="D860">
        <v>638096</v>
      </c>
      <c r="E860" t="str">
        <v>ea 4 oz jar</v>
      </c>
      <c r="F860" t="str">
        <v>Herd Share Members</v>
      </c>
      <c r="G860" t="str">
        <v>Yes</v>
      </c>
      <c r="H860" s="1">
        <v>28</v>
      </c>
      <c r="I860" s="1">
        <v>7</v>
      </c>
      <c r="J860" s="1">
        <v>7</v>
      </c>
      <c r="K860" s="1">
        <v>5</v>
      </c>
      <c r="L860" s="2">
        <v>0.4</v>
      </c>
      <c r="M860" s="2">
        <v>0.3999999999999999</v>
      </c>
      <c r="N860" s="2">
        <v>1</v>
      </c>
      <c r="O860" t="str">
        <v>No</v>
      </c>
      <c r="P860" s="1">
        <f>IF(O860="Yes",J860,ROUND(J860*(1+Model!$B$3),2))</f>
        <v>7.56</v>
      </c>
      <c r="Q860" s="2">
        <f>ROUND(P860/(K860*N860)-1,4)</f>
        <v>0.512</v>
      </c>
      <c r="R860" t="str">
        <v/>
      </c>
      <c r="S860" t="str">
        <v>2026-10-01 10:41:27 UTC</v>
      </c>
      <c r="T860" t="str">
        <v>Local Line cache</v>
      </c>
      <c r="U860" t="str">
        <v>Review before publishing</v>
      </c>
    </row>
    <row r="861">
      <c r="A861">
        <v>991582</v>
      </c>
      <c r="B861" t="str">
        <v>Frozen Blackberries</v>
      </c>
      <c r="C861" t="str">
        <v>Grazier's Garden</v>
      </c>
      <c r="D861">
        <v>764004</v>
      </c>
      <c r="E861" t="str">
        <v>lb</v>
      </c>
      <c r="F861" t="str">
        <v>Guest Basket</v>
      </c>
      <c r="G861" t="str">
        <v>No</v>
      </c>
      <c r="H861" s="1">
        <v>28</v>
      </c>
      <c r="I861" s="1">
        <v>14</v>
      </c>
      <c r="J861" s="1">
        <v>14</v>
      </c>
      <c r="K861" s="1">
        <v>10</v>
      </c>
      <c r="L861" s="2">
        <v>0.4</v>
      </c>
      <c r="M861" s="2">
        <v>0.3999999999999999</v>
      </c>
      <c r="N861" s="2">
        <v>1</v>
      </c>
      <c r="O861" t="str">
        <v>No</v>
      </c>
      <c r="P861" s="1">
        <f>IF(O861="Yes",J861,ROUND(J861*(1+Model!$B$3),2))</f>
        <v>15.12</v>
      </c>
      <c r="Q861" s="2">
        <f>ROUND(P861/(K861*N861)-1,4)</f>
        <v>0.512</v>
      </c>
      <c r="R861" t="str">
        <v/>
      </c>
      <c r="S861" t="str">
        <v>2026-10-01 10:41:27 UTC</v>
      </c>
      <c r="T861" t="str">
        <v>Local Line cache</v>
      </c>
      <c r="U861" t="str">
        <v>Review before publishing</v>
      </c>
    </row>
    <row r="862">
      <c r="A862">
        <v>1056158</v>
      </c>
      <c r="B862" t="str">
        <v>Cauliflower</v>
      </c>
      <c r="C862" t="str">
        <v>Grazier's Garden</v>
      </c>
      <c r="D862">
        <v>861540</v>
      </c>
      <c r="E862" t="str">
        <v>ea</v>
      </c>
      <c r="F862" t="str">
        <v>Herd Share Members</v>
      </c>
      <c r="G862" t="str">
        <v>No</v>
      </c>
      <c r="H862" s="1">
        <v>28</v>
      </c>
      <c r="I862" s="1">
        <v>7</v>
      </c>
      <c r="J862" s="1">
        <v>7</v>
      </c>
      <c r="K862" s="1">
        <v>5</v>
      </c>
      <c r="L862" s="2">
        <v>0.4</v>
      </c>
      <c r="M862" s="2">
        <v>0.3999999999999999</v>
      </c>
      <c r="N862" s="2">
        <v>1</v>
      </c>
      <c r="O862" t="str">
        <v>No</v>
      </c>
      <c r="P862" s="1">
        <f>IF(O862="Yes",J862,ROUND(J862*(1+Model!$B$3),2))</f>
        <v>7.56</v>
      </c>
      <c r="Q862" s="2">
        <f>ROUND(P862/(K862*N862)-1,4)</f>
        <v>0.512</v>
      </c>
      <c r="R862" t="str">
        <v/>
      </c>
      <c r="S862" t="str">
        <v>2026-10-01 10:41:27 UTC</v>
      </c>
      <c r="T862" t="str">
        <v>Local Line cache</v>
      </c>
      <c r="U862" t="str">
        <v>Review before publishing</v>
      </c>
    </row>
    <row r="863">
      <c r="A863">
        <v>1090814</v>
      </c>
      <c r="B863" t="str">
        <v>Handcrafted 4x4 Rustic Wood Double Tea Candle Holder</v>
      </c>
      <c r="C863" t="str">
        <v>RL Plants &amp; Home Goods</v>
      </c>
      <c r="D863">
        <v>904110</v>
      </c>
      <c r="E863" t="str">
        <v>ea</v>
      </c>
      <c r="F863" t="str">
        <v>Herd Share Members</v>
      </c>
      <c r="G863" t="str">
        <v>No</v>
      </c>
      <c r="H863" s="1">
        <v>28</v>
      </c>
      <c r="I863" s="1">
        <v>14</v>
      </c>
      <c r="J863" s="1">
        <v>14</v>
      </c>
      <c r="K863" s="1">
        <v>10</v>
      </c>
      <c r="L863" s="2">
        <v>0.4</v>
      </c>
      <c r="M863" s="2">
        <v>0.3999999999999999</v>
      </c>
      <c r="N863" s="2">
        <v>1</v>
      </c>
      <c r="O863" t="str">
        <v>No</v>
      </c>
      <c r="P863" s="1">
        <f>IF(O863="Yes",J863,ROUND(J863*(1+Model!$B$3),2))</f>
        <v>15.12</v>
      </c>
      <c r="Q863" s="2">
        <f>ROUND(P863/(K863*N863)-1,4)</f>
        <v>0.512</v>
      </c>
      <c r="R863" t="str">
        <v/>
      </c>
      <c r="S863" t="str">
        <v>2026-10-01 10:41:27 UTC</v>
      </c>
      <c r="T863" t="str">
        <v>Local Line cache</v>
      </c>
      <c r="U863" t="str">
        <v>Review before publishing</v>
      </c>
    </row>
    <row r="864">
      <c r="A864">
        <v>805677</v>
      </c>
      <c r="B864" t="str">
        <v>Chicken Liver</v>
      </c>
      <c r="C864" t="str">
        <v>Deck Family Farm</v>
      </c>
      <c r="D864">
        <v>526730</v>
      </c>
      <c r="E864" t="str">
        <v>1/2 lb bag</v>
      </c>
      <c r="F864" t="str">
        <v>Guest Basket</v>
      </c>
      <c r="G864" t="str">
        <v>Yes</v>
      </c>
      <c r="H864" s="1">
        <v>27.8</v>
      </c>
      <c r="I864" s="1">
        <v>8.52</v>
      </c>
      <c r="J864" s="1">
        <v>8.52</v>
      </c>
      <c r="K864" s="1">
        <v>5.14</v>
      </c>
      <c r="L864" s="2">
        <v>0.6574</v>
      </c>
      <c r="M864" s="2">
        <v>0.6575875486381324</v>
      </c>
      <c r="N864" s="2">
        <v>1</v>
      </c>
      <c r="O864" t="str">
        <v>No</v>
      </c>
      <c r="P864" s="1">
        <f>IF(O864="Yes",J864,ROUND(J864*(1+Model!$B$3),2))</f>
        <v>9.2</v>
      </c>
      <c r="Q864" s="2">
        <f>ROUND(P864/(K864*N864)-1,4)</f>
        <v>0.7899</v>
      </c>
      <c r="R864" t="str">
        <v/>
      </c>
      <c r="S864" t="str">
        <v>2026-10-01 10:41:27 UTC</v>
      </c>
      <c r="T864" t="str">
        <v>Local Line cache</v>
      </c>
      <c r="U864" t="str">
        <v>Review before publishing</v>
      </c>
    </row>
    <row r="865">
      <c r="A865">
        <v>894282</v>
      </c>
      <c r="B865" t="str">
        <v>Skirt Steak, Small</v>
      </c>
      <c r="C865" t="str">
        <v>Deck Family Farm</v>
      </c>
      <c r="D865">
        <v>634545</v>
      </c>
      <c r="E865" t="str">
        <v>Small, 0.40 - 0.79 lbs</v>
      </c>
      <c r="F865" t="str">
        <v>CSA Members</v>
      </c>
      <c r="G865" t="str">
        <v>Yes</v>
      </c>
      <c r="H865" s="1">
        <v>27.74</v>
      </c>
      <c r="I865" s="1">
        <v>13.87</v>
      </c>
      <c r="J865" s="1">
        <v>13.87</v>
      </c>
      <c r="K865" s="1">
        <v>8.37</v>
      </c>
      <c r="L865" s="2">
        <v>0.6574</v>
      </c>
      <c r="M865" s="2">
        <v>0.6571087216248508</v>
      </c>
      <c r="N865" s="2">
        <v>1</v>
      </c>
      <c r="O865" t="str">
        <v>No</v>
      </c>
      <c r="P865" s="1">
        <f>IF(O865="Yes",J865,ROUND(J865*(1+Model!$B$3),2))</f>
        <v>14.98</v>
      </c>
      <c r="Q865" s="2">
        <f>ROUND(P865/(K865*N865)-1,4)</f>
        <v>0.7897</v>
      </c>
      <c r="R865" t="str">
        <v/>
      </c>
      <c r="S865" t="str">
        <v>2026-10-01 10:41:27 UTC</v>
      </c>
      <c r="T865" t="str">
        <v>Local Line cache</v>
      </c>
      <c r="U865" t="str">
        <v>Review before publishing</v>
      </c>
    </row>
    <row r="866">
      <c r="A866">
        <v>806099</v>
      </c>
      <c r="B866" t="str">
        <v>Enchilada Red Sauce, Medium</v>
      </c>
      <c r="C866" t="str">
        <v>Sweet Creek</v>
      </c>
      <c r="D866">
        <v>527163</v>
      </c>
      <c r="E866" t="str">
        <v>16 oz</v>
      </c>
      <c r="F866" t="str">
        <v>CSA Members</v>
      </c>
      <c r="G866" t="str">
        <v>Yes</v>
      </c>
      <c r="H866" s="1">
        <v>27.560000000000002</v>
      </c>
      <c r="I866" s="1">
        <v>6.89</v>
      </c>
      <c r="J866" s="1">
        <v>6.89</v>
      </c>
      <c r="K866" s="1">
        <v>4.92</v>
      </c>
      <c r="L866" s="2">
        <v>0.4</v>
      </c>
      <c r="M866" s="2">
        <v>0.40040650406504064</v>
      </c>
      <c r="N866" s="2">
        <v>1</v>
      </c>
      <c r="O866" t="str">
        <v>No</v>
      </c>
      <c r="P866" s="1">
        <f>IF(O866="Yes",J866,ROUND(J866*(1+Model!$B$3),2))</f>
        <v>7.44</v>
      </c>
      <c r="Q866" s="2">
        <f>ROUND(P866/(K866*N866)-1,4)</f>
        <v>0.5122</v>
      </c>
      <c r="R866" t="str">
        <v/>
      </c>
      <c r="S866" t="str">
        <v>2026-10-01 10:41:27 UTC</v>
      </c>
      <c r="T866" t="str">
        <v>Local Line cache</v>
      </c>
      <c r="U866" t="str">
        <v>Review before publishing</v>
      </c>
    </row>
    <row r="867">
      <c r="A867">
        <v>805941</v>
      </c>
      <c r="B867" t="str">
        <v>Sugar Snap Peas</v>
      </c>
      <c r="C867" t="str">
        <v>Little Wings</v>
      </c>
      <c r="D867">
        <v>527001</v>
      </c>
      <c r="E867" t="str">
        <v>1 lb</v>
      </c>
      <c r="F867" t="str">
        <v>Guest Basket</v>
      </c>
      <c r="G867" t="str">
        <v>No</v>
      </c>
      <c r="H867" s="1">
        <v>27.3</v>
      </c>
      <c r="I867" s="1">
        <v>9.1</v>
      </c>
      <c r="J867" s="1">
        <v>9.1</v>
      </c>
      <c r="K867" s="1">
        <v>6.5</v>
      </c>
      <c r="L867" s="2">
        <v>0.4</v>
      </c>
      <c r="M867" s="2">
        <v>0.3999999999999999</v>
      </c>
      <c r="N867" s="2">
        <v>1</v>
      </c>
      <c r="O867" t="str">
        <v>No</v>
      </c>
      <c r="P867" s="1">
        <f>IF(O867="Yes",J867,ROUND(J867*(1+Model!$B$3),2))</f>
        <v>9.83</v>
      </c>
      <c r="Q867" s="2">
        <f>ROUND(P867/(K867*N867)-1,4)</f>
        <v>0.5123</v>
      </c>
      <c r="R867" t="str">
        <v/>
      </c>
      <c r="S867" t="str">
        <v>2026-10-01 10:41:27 UTC</v>
      </c>
      <c r="T867" t="str">
        <v>Local Line cache</v>
      </c>
      <c r="U867" t="str">
        <v>Review before publishing</v>
      </c>
    </row>
    <row r="868">
      <c r="A868">
        <v>912554</v>
      </c>
      <c r="B868" t="str">
        <v>Leeks</v>
      </c>
      <c r="C868" t="str">
        <v>Red Tail Growers</v>
      </c>
      <c r="D868">
        <v>657841</v>
      </c>
      <c r="E868" t="str">
        <v>1 bunch</v>
      </c>
      <c r="F868" t="str">
        <v>Guest Basket</v>
      </c>
      <c r="G868" t="str">
        <v>No</v>
      </c>
      <c r="H868" s="1">
        <v>27.159999999999997</v>
      </c>
      <c r="I868" s="1">
        <v>2.8</v>
      </c>
      <c r="J868" s="1">
        <v>2.8</v>
      </c>
      <c r="K868" s="1">
        <v>2</v>
      </c>
      <c r="L868" s="2">
        <v>0.4</v>
      </c>
      <c r="M868" s="2">
        <v>0.3999999999999999</v>
      </c>
      <c r="N868" s="2">
        <v>1</v>
      </c>
      <c r="O868" t="str">
        <v>No</v>
      </c>
      <c r="P868" s="1">
        <f>IF(O868="Yes",J868,ROUND(J868*(1+Model!$B$3),2))</f>
        <v>3.02</v>
      </c>
      <c r="Q868" s="2">
        <f>ROUND(P868/(K868*N868)-1,4)</f>
        <v>0.51</v>
      </c>
      <c r="R868" t="str">
        <v/>
      </c>
      <c r="S868" t="str">
        <v>2026-10-01 10:41:27 UTC</v>
      </c>
      <c r="T868" t="str">
        <v>Local Line cache</v>
      </c>
      <c r="U868" t="str">
        <v>Review before publishing</v>
      </c>
    </row>
    <row r="869">
      <c r="A869">
        <v>913653</v>
      </c>
      <c r="B869" t="str">
        <v>Grass-Fed Organ Blend</v>
      </c>
      <c r="C869" t="str">
        <v>Deck Family Farm's Hyland Artisinal Meats</v>
      </c>
      <c r="D869">
        <v>659189</v>
      </c>
      <c r="E869" t="str">
        <v>1 lb pack</v>
      </c>
      <c r="F869" t="str">
        <v>CSA Members</v>
      </c>
      <c r="G869" t="str">
        <v>Yes</v>
      </c>
      <c r="H869" s="1">
        <v>26.92</v>
      </c>
      <c r="I869" s="1">
        <v>13.46</v>
      </c>
      <c r="J869" s="1">
        <v>13.46</v>
      </c>
      <c r="K869" s="1">
        <v>8.12</v>
      </c>
      <c r="L869" s="2">
        <v>0.6574</v>
      </c>
      <c r="M869" s="2">
        <v>0.6576354679802958</v>
      </c>
      <c r="N869" s="2">
        <v>1</v>
      </c>
      <c r="O869" t="str">
        <v>No</v>
      </c>
      <c r="P869" s="1">
        <f>IF(O869="Yes",J869,ROUND(J869*(1+Model!$B$3),2))</f>
        <v>14.54</v>
      </c>
      <c r="Q869" s="2">
        <f>ROUND(P869/(K869*N869)-1,4)</f>
        <v>0.7906</v>
      </c>
      <c r="R869" t="str">
        <v/>
      </c>
      <c r="S869" t="str">
        <v>2026-10-01 10:41:27 UTC</v>
      </c>
      <c r="T869" t="str">
        <v>Local Line cache</v>
      </c>
      <c r="U869" t="str">
        <v>Review before publishing</v>
      </c>
    </row>
    <row r="870">
      <c r="A870">
        <v>805665</v>
      </c>
      <c r="B870" t="str">
        <v>Rendered Pork Leaf Lard, 8 oz</v>
      </c>
      <c r="C870" t="str">
        <v>Deck Family Farm's Hyland Artisinal Meats</v>
      </c>
      <c r="D870">
        <v>595381</v>
      </c>
      <c r="E870" t="str">
        <v>8 oz</v>
      </c>
      <c r="F870" t="str">
        <v>Guest Basket</v>
      </c>
      <c r="G870" t="str">
        <v>Yes</v>
      </c>
      <c r="H870" s="1">
        <v>26.910000000000004</v>
      </c>
      <c r="I870" s="1">
        <v>8.97</v>
      </c>
      <c r="J870" s="1">
        <v>8.97</v>
      </c>
      <c r="K870" s="1">
        <v>5.41</v>
      </c>
      <c r="L870" s="2">
        <v>0.6574</v>
      </c>
      <c r="M870" s="2">
        <v>0.6580406654343809</v>
      </c>
      <c r="N870" s="2">
        <v>1</v>
      </c>
      <c r="O870" t="str">
        <v>No</v>
      </c>
      <c r="P870" s="1">
        <f>IF(O870="Yes",J870,ROUND(J870*(1+Model!$B$3),2))</f>
        <v>9.69</v>
      </c>
      <c r="Q870" s="2">
        <f>ROUND(P870/(K870*N870)-1,4)</f>
        <v>0.7911</v>
      </c>
      <c r="R870" t="str">
        <v/>
      </c>
      <c r="S870" t="str">
        <v>2026-10-01 10:41:27 UTC</v>
      </c>
      <c r="T870" t="str">
        <v>Local Line cache</v>
      </c>
      <c r="U870" t="str">
        <v>Review before publishing</v>
      </c>
    </row>
    <row r="871">
      <c r="A871">
        <v>806060</v>
      </c>
      <c r="B871" t="str">
        <v>Gluten Free Pizza Dough</v>
      </c>
      <c r="C871" t="str">
        <v>Elegant Elephant Baking Co.</v>
      </c>
      <c r="D871">
        <v>527123</v>
      </c>
      <c r="E871" t="str">
        <v>22 oz. each</v>
      </c>
      <c r="F871" t="str">
        <v>Guest Basket</v>
      </c>
      <c r="G871" t="str">
        <v>Yes</v>
      </c>
      <c r="H871" s="1">
        <v>26.6</v>
      </c>
      <c r="I871" s="1">
        <v>6.65</v>
      </c>
      <c r="J871" s="1">
        <v>6.65</v>
      </c>
      <c r="K871" s="1">
        <v>4.75</v>
      </c>
      <c r="L871" s="2">
        <v>0.4</v>
      </c>
      <c r="M871" s="2">
        <v>0.40000000000000013</v>
      </c>
      <c r="N871" s="2">
        <v>1</v>
      </c>
      <c r="O871" t="str">
        <v>No</v>
      </c>
      <c r="P871" s="1">
        <f>IF(O871="Yes",J871,ROUND(J871*(1+Model!$B$3),2))</f>
        <v>7.18</v>
      </c>
      <c r="Q871" s="2">
        <f>ROUND(P871/(K871*N871)-1,4)</f>
        <v>0.5116</v>
      </c>
      <c r="R871" t="str">
        <v/>
      </c>
      <c r="S871" t="str">
        <v>2026-10-01 10:41:27 UTC</v>
      </c>
      <c r="T871" t="str">
        <v>Local Line cache</v>
      </c>
      <c r="U871" t="str">
        <v>Review before publishing</v>
      </c>
    </row>
    <row r="872">
      <c r="A872">
        <v>893267</v>
      </c>
      <c r="B872" t="str">
        <v>2025 Arbequina  Olive Oil 100mL</v>
      </c>
      <c r="C872" t="str">
        <v>River Ranch Oregon Olive OIl</v>
      </c>
      <c r="D872">
        <v>633209</v>
      </c>
      <c r="E872" t="str">
        <v>Ea.</v>
      </c>
      <c r="F872" t="str">
        <v>Guest Basket</v>
      </c>
      <c r="G872" t="str">
        <v>Yes</v>
      </c>
      <c r="H872" s="1">
        <v>26.4</v>
      </c>
      <c r="I872" s="1">
        <v>12.53</v>
      </c>
      <c r="J872" s="1">
        <v>12.53</v>
      </c>
      <c r="K872" s="1">
        <v>8.95</v>
      </c>
      <c r="L872" s="2">
        <v>0.4</v>
      </c>
      <c r="M872" s="2">
        <v>0.40000000000000013</v>
      </c>
      <c r="N872" s="2">
        <v>1</v>
      </c>
      <c r="O872" t="str">
        <v>No</v>
      </c>
      <c r="P872" s="1">
        <f>IF(O872="Yes",J872,ROUND(J872*(1+Model!$B$3),2))</f>
        <v>13.53</v>
      </c>
      <c r="Q872" s="2">
        <f>ROUND(P872/(K872*N872)-1,4)</f>
        <v>0.5117</v>
      </c>
      <c r="R872" t="str">
        <v/>
      </c>
      <c r="S872" t="str">
        <v>2026-10-01 10:41:27 UTC</v>
      </c>
      <c r="T872" t="str">
        <v>Local Line cache</v>
      </c>
      <c r="U872" t="str">
        <v>Review before publishing</v>
      </c>
    </row>
    <row r="873">
      <c r="A873">
        <v>806091</v>
      </c>
      <c r="B873" t="str">
        <v>Organic All Purpose Low Gluten Flour</v>
      </c>
      <c r="C873" t="str">
        <v>Camas Country Mill</v>
      </c>
      <c r="D873">
        <v>527155</v>
      </c>
      <c r="E873" t="str">
        <v>4 lbs</v>
      </c>
      <c r="F873" t="str">
        <v>CSA Members</v>
      </c>
      <c r="G873" t="str">
        <v>Yes</v>
      </c>
      <c r="H873" s="1">
        <v>26.18</v>
      </c>
      <c r="I873" s="1">
        <v>13.3</v>
      </c>
      <c r="J873" s="1">
        <v>13.3</v>
      </c>
      <c r="K873" s="1">
        <v>9.5</v>
      </c>
      <c r="L873" s="2">
        <v>0.4</v>
      </c>
      <c r="M873" s="2">
        <v>0.40000000000000013</v>
      </c>
      <c r="N873" s="2">
        <v>1</v>
      </c>
      <c r="O873" t="str">
        <v>No</v>
      </c>
      <c r="P873" s="1">
        <f>IF(O873="Yes",J873,ROUND(J873*(1+Model!$B$3),2))</f>
        <v>14.36</v>
      </c>
      <c r="Q873" s="2">
        <f>ROUND(P873/(K873*N873)-1,4)</f>
        <v>0.5116</v>
      </c>
      <c r="R873" t="str">
        <v/>
      </c>
      <c r="S873" t="str">
        <v>2026-10-01 10:41:27 UTC</v>
      </c>
      <c r="T873" t="str">
        <v>Local Line cache</v>
      </c>
      <c r="U873" t="str">
        <v>Review before publishing</v>
      </c>
    </row>
    <row r="874">
      <c r="A874">
        <v>1018192</v>
      </c>
      <c r="B874" t="str">
        <v>Yellow Onion</v>
      </c>
      <c r="C874" t="str">
        <v>Small is Beautiful Farm</v>
      </c>
      <c r="D874">
        <v>803748</v>
      </c>
      <c r="E874" t="str">
        <v>1lb</v>
      </c>
      <c r="F874" t="str">
        <v>Guest Basket</v>
      </c>
      <c r="G874" t="str">
        <v>Yes</v>
      </c>
      <c r="H874" s="1">
        <v>25.900000000000002</v>
      </c>
      <c r="I874" s="1">
        <v>2.1</v>
      </c>
      <c r="J874" s="1">
        <v>2.1</v>
      </c>
      <c r="K874" s="1">
        <v>1.5</v>
      </c>
      <c r="L874" s="2">
        <v>0.4</v>
      </c>
      <c r="M874" s="2">
        <v>0.40000000000000013</v>
      </c>
      <c r="N874" s="2">
        <v>1</v>
      </c>
      <c r="O874" t="str">
        <v>No</v>
      </c>
      <c r="P874" s="1">
        <f>IF(O874="Yes",J874,ROUND(J874*(1+Model!$B$3),2))</f>
        <v>2.27</v>
      </c>
      <c r="Q874" s="2">
        <f>ROUND(P874/(K874*N874)-1,4)</f>
        <v>0.5133</v>
      </c>
      <c r="R874" t="str">
        <v/>
      </c>
      <c r="S874" t="str">
        <v>2026-10-01 10:41:27 UTC</v>
      </c>
      <c r="T874" t="str">
        <v>Local Line cache</v>
      </c>
      <c r="U874" t="str">
        <v>Review before publishing</v>
      </c>
    </row>
    <row r="875">
      <c r="A875">
        <v>821704</v>
      </c>
      <c r="B875" t="str">
        <v>Acorn squash</v>
      </c>
      <c r="C875" t="str">
        <v>Full Farm CSA</v>
      </c>
      <c r="D875">
        <v>544783</v>
      </c>
      <c r="E875" t="str">
        <v>1 Each</v>
      </c>
      <c r="F875" t="str">
        <v>Guest Basket</v>
      </c>
      <c r="G875" t="str">
        <v>Yes</v>
      </c>
      <c r="H875" s="1">
        <v>25.86</v>
      </c>
      <c r="I875" s="1">
        <v>3.5</v>
      </c>
      <c r="J875" s="1">
        <v>3.5</v>
      </c>
      <c r="K875" s="1">
        <v>2.5</v>
      </c>
      <c r="L875" s="2">
        <v>0.4</v>
      </c>
      <c r="M875" s="2">
        <v>0.3999999999999999</v>
      </c>
      <c r="N875" s="2">
        <v>1</v>
      </c>
      <c r="O875" t="str">
        <v>No</v>
      </c>
      <c r="P875" s="1">
        <f>IF(O875="Yes",J875,ROUND(J875*(1+Model!$B$3),2))</f>
        <v>3.78</v>
      </c>
      <c r="Q875" s="2">
        <f>ROUND(P875/(K875*N875)-1,4)</f>
        <v>0.512</v>
      </c>
      <c r="R875" t="str">
        <v/>
      </c>
      <c r="S875" t="str">
        <v>2026-10-01 10:41:27 UTC</v>
      </c>
      <c r="T875" t="str">
        <v>Local Line cache</v>
      </c>
      <c r="U875" t="str">
        <v>Review before publishing</v>
      </c>
    </row>
    <row r="876">
      <c r="A876">
        <v>825830</v>
      </c>
      <c r="B876" t="str">
        <v>Hanger Steak</v>
      </c>
      <c r="C876" t="str">
        <v>Deck Family Farm</v>
      </c>
      <c r="D876">
        <v>568280</v>
      </c>
      <c r="E876" t="str">
        <v>0.40 - 0.70 lbs</v>
      </c>
      <c r="F876" t="str">
        <v>Guest Basket</v>
      </c>
      <c r="G876" t="str">
        <v>No</v>
      </c>
      <c r="H876" s="1">
        <v>25.66</v>
      </c>
      <c r="I876" s="1">
        <v>12.83</v>
      </c>
      <c r="J876" s="1">
        <v>12.83</v>
      </c>
      <c r="K876" s="1">
        <v>7.74</v>
      </c>
      <c r="L876" s="2">
        <v>0.6574</v>
      </c>
      <c r="M876" s="2">
        <v>0.6576227390180878</v>
      </c>
      <c r="N876" s="2">
        <v>1</v>
      </c>
      <c r="O876" t="str">
        <v>No</v>
      </c>
      <c r="P876" s="1">
        <f>IF(O876="Yes",J876,ROUND(J876*(1+Model!$B$3),2))</f>
        <v>13.86</v>
      </c>
      <c r="Q876" s="2">
        <f>ROUND(P876/(K876*N876)-1,4)</f>
        <v>0.7907</v>
      </c>
      <c r="R876" t="str">
        <v/>
      </c>
      <c r="S876" t="str">
        <v>2026-10-01 10:41:27 UTC</v>
      </c>
      <c r="T876" t="str">
        <v>Local Line cache</v>
      </c>
      <c r="U876" t="str">
        <v>Review before publishing</v>
      </c>
    </row>
    <row r="877">
      <c r="A877">
        <v>813079</v>
      </c>
      <c r="B877" t="str">
        <v>Chicken Feet, 1lb bag</v>
      </c>
      <c r="C877" t="str">
        <v>Deck Family Farm</v>
      </c>
      <c r="D877">
        <v>642344</v>
      </c>
      <c r="E877" t="str">
        <v>1 lb bag</v>
      </c>
      <c r="F877" t="str">
        <v>CSA Members</v>
      </c>
      <c r="G877" t="str">
        <v>Yes</v>
      </c>
      <c r="H877" s="1">
        <v>25.56</v>
      </c>
      <c r="I877" s="1">
        <v>8.52</v>
      </c>
      <c r="J877" s="1">
        <v>8.52</v>
      </c>
      <c r="K877" s="1">
        <v>5.14</v>
      </c>
      <c r="L877" s="2">
        <v>0.6574</v>
      </c>
      <c r="M877" s="2">
        <v>0.6575875486381324</v>
      </c>
      <c r="N877" s="2">
        <v>1</v>
      </c>
      <c r="O877" t="str">
        <v>No</v>
      </c>
      <c r="P877" s="1">
        <f>IF(O877="Yes",J877,ROUND(J877*(1+Model!$B$3),2))</f>
        <v>9.2</v>
      </c>
      <c r="Q877" s="2">
        <f>ROUND(P877/(K877*N877)-1,4)</f>
        <v>0.7899</v>
      </c>
      <c r="R877" t="str">
        <v/>
      </c>
      <c r="S877" t="str">
        <v>2026-10-01 10:41:27 UTC</v>
      </c>
      <c r="T877" t="str">
        <v>Local Line cache</v>
      </c>
      <c r="U877" t="str">
        <v>Review before publishing</v>
      </c>
    </row>
    <row r="878">
      <c r="A878">
        <v>806024</v>
      </c>
      <c r="B878" t="str">
        <v>Braided Challah (plain)</v>
      </c>
      <c r="C878" t="str">
        <v>Reality Kitchen Nonprofit</v>
      </c>
      <c r="D878">
        <v>527086</v>
      </c>
      <c r="E878" t="str">
        <v>each</v>
      </c>
      <c r="F878" t="str">
        <v>Guest Basket</v>
      </c>
      <c r="G878" t="str">
        <v>Yes</v>
      </c>
      <c r="H878" s="1">
        <v>25.380000000000003</v>
      </c>
      <c r="I878" s="1">
        <v>9.1</v>
      </c>
      <c r="J878" s="1">
        <v>9.1</v>
      </c>
      <c r="K878" s="1">
        <v>6.5</v>
      </c>
      <c r="L878" s="2">
        <v>0.4</v>
      </c>
      <c r="M878" s="2">
        <v>0.3999999999999999</v>
      </c>
      <c r="N878" s="2">
        <v>1</v>
      </c>
      <c r="O878" t="str">
        <v>No</v>
      </c>
      <c r="P878" s="1">
        <f>IF(O878="Yes",J878,ROUND(J878*(1+Model!$B$3),2))</f>
        <v>9.83</v>
      </c>
      <c r="Q878" s="2">
        <f>ROUND(P878/(K878*N878)-1,4)</f>
        <v>0.5123</v>
      </c>
      <c r="R878" t="str">
        <v/>
      </c>
      <c r="S878" t="str">
        <v>2026-10-01 10:41:27 UTC</v>
      </c>
      <c r="T878" t="str">
        <v>Local Line cache</v>
      </c>
      <c r="U878" t="str">
        <v>Review before publishing</v>
      </c>
    </row>
    <row r="879">
      <c r="A879">
        <v>806113</v>
      </c>
      <c r="B879" t="str">
        <v>Just Apple Apple Sauce</v>
      </c>
      <c r="C879" t="str">
        <v>Sweet Creek</v>
      </c>
      <c r="D879">
        <v>527178</v>
      </c>
      <c r="E879" t="str">
        <v>32 oz</v>
      </c>
      <c r="F879" t="str">
        <v>CSA Members</v>
      </c>
      <c r="G879" t="str">
        <v>Yes</v>
      </c>
      <c r="H879" s="1">
        <v>25.29</v>
      </c>
      <c r="I879" s="1">
        <v>8.43</v>
      </c>
      <c r="J879" s="1">
        <v>8.43</v>
      </c>
      <c r="K879" s="1">
        <v>6.02</v>
      </c>
      <c r="L879" s="2">
        <v>0.4</v>
      </c>
      <c r="M879" s="2">
        <v>0.4003322259136213</v>
      </c>
      <c r="N879" s="2">
        <v>1</v>
      </c>
      <c r="O879" t="str">
        <v>No</v>
      </c>
      <c r="P879" s="1">
        <f>IF(O879="Yes",J879,ROUND(J879*(1+Model!$B$3),2))</f>
        <v>9.1</v>
      </c>
      <c r="Q879" s="2">
        <f>ROUND(P879/(K879*N879)-1,4)</f>
        <v>0.5116</v>
      </c>
      <c r="R879" t="str">
        <v/>
      </c>
      <c r="S879" t="str">
        <v>2026-10-01 10:41:27 UTC</v>
      </c>
      <c r="T879" t="str">
        <v>Local Line cache</v>
      </c>
      <c r="U879" t="str">
        <v>Review before publishing</v>
      </c>
    </row>
    <row r="880">
      <c r="A880">
        <v>805748</v>
      </c>
      <c r="B880" t="str">
        <v>Dark Purple Iris Rhizome</v>
      </c>
      <c r="C880" t="str">
        <v>RL Plants &amp; Home Goods</v>
      </c>
      <c r="D880">
        <v>526803</v>
      </c>
      <c r="E880" t="str">
        <v>each</v>
      </c>
      <c r="F880" t="str">
        <v>Herd Share Members</v>
      </c>
      <c r="G880" t="str">
        <v>Yes</v>
      </c>
      <c r="H880" s="1">
        <v>25.200000000000003</v>
      </c>
      <c r="I880" s="1">
        <v>5.6</v>
      </c>
      <c r="J880" s="1">
        <v>5.6</v>
      </c>
      <c r="K880" s="1">
        <v>4</v>
      </c>
      <c r="L880" s="2">
        <v>0.4</v>
      </c>
      <c r="M880" s="2">
        <v>0.3999999999999999</v>
      </c>
      <c r="N880" s="2">
        <v>1</v>
      </c>
      <c r="O880" t="str">
        <v>No</v>
      </c>
      <c r="P880" s="1">
        <f>IF(O880="Yes",J880,ROUND(J880*(1+Model!$B$3),2))</f>
        <v>6.05</v>
      </c>
      <c r="Q880" s="2">
        <f>ROUND(P880/(K880*N880)-1,4)</f>
        <v>0.5125</v>
      </c>
      <c r="R880" t="str">
        <v/>
      </c>
      <c r="S880" t="str">
        <v>2026-10-01 10:41:27 UTC</v>
      </c>
      <c r="T880" t="str">
        <v>Local Line cache</v>
      </c>
      <c r="U880" t="str">
        <v>Review before publishing</v>
      </c>
    </row>
    <row r="881">
      <c r="A881">
        <v>805755</v>
      </c>
      <c r="B881" t="str">
        <v>Striped Eggplant</v>
      </c>
      <c r="C881" t="str">
        <v>Little Wings</v>
      </c>
      <c r="D881">
        <v>526810</v>
      </c>
      <c r="E881" t="str">
        <v>1 lb</v>
      </c>
      <c r="F881" t="str">
        <v>Guest Basket</v>
      </c>
      <c r="G881" t="str">
        <v>No</v>
      </c>
      <c r="H881" s="1">
        <v>25.200000000000003</v>
      </c>
      <c r="I881" s="1">
        <v>4.2</v>
      </c>
      <c r="J881" s="1">
        <v>4.2</v>
      </c>
      <c r="K881" s="1">
        <v>3</v>
      </c>
      <c r="L881" s="2">
        <v>0.4</v>
      </c>
      <c r="M881" s="2">
        <v>0.40000000000000013</v>
      </c>
      <c r="N881" s="2">
        <v>1</v>
      </c>
      <c r="O881" t="str">
        <v>No</v>
      </c>
      <c r="P881" s="1">
        <f>IF(O881="Yes",J881,ROUND(J881*(1+Model!$B$3),2))</f>
        <v>4.54</v>
      </c>
      <c r="Q881" s="2">
        <f>ROUND(P881/(K881*N881)-1,4)</f>
        <v>0.5133</v>
      </c>
      <c r="R881" t="str">
        <v/>
      </c>
      <c r="S881" t="str">
        <v>2026-10-01 10:41:27 UTC</v>
      </c>
      <c r="T881" t="str">
        <v>Local Line cache</v>
      </c>
      <c r="U881" t="str">
        <v>Review before publishing</v>
      </c>
    </row>
    <row r="882">
      <c r="A882">
        <v>897406</v>
      </c>
      <c r="B882" t="str">
        <v>DOXIE DOODLES - 2011 Standard Dwarf Bearded Iris - Fragrant (rhizome)</v>
      </c>
      <c r="C882" t="str">
        <v>RL Plants &amp; Home Goods</v>
      </c>
      <c r="D882">
        <v>638663</v>
      </c>
      <c r="E882" t="str">
        <v>ea</v>
      </c>
      <c r="F882" t="str">
        <v>Herd Share Members</v>
      </c>
      <c r="G882" t="str">
        <v>No</v>
      </c>
      <c r="H882" s="1">
        <v>25.200000000000003</v>
      </c>
      <c r="I882" s="1">
        <v>8.4</v>
      </c>
      <c r="J882" s="1">
        <v>8.4</v>
      </c>
      <c r="K882" s="1">
        <v>6</v>
      </c>
      <c r="L882" s="2">
        <v>0.4</v>
      </c>
      <c r="M882" s="2">
        <v>0.40000000000000013</v>
      </c>
      <c r="N882" s="2">
        <v>1</v>
      </c>
      <c r="O882" t="str">
        <v>No</v>
      </c>
      <c r="P882" s="1">
        <f>IF(O882="Yes",J882,ROUND(J882*(1+Model!$B$3),2))</f>
        <v>9.07</v>
      </c>
      <c r="Q882" s="2">
        <f>ROUND(P882/(K882*N882)-1,4)</f>
        <v>0.5117</v>
      </c>
      <c r="R882" t="str">
        <v/>
      </c>
      <c r="S882" t="str">
        <v>2026-10-01 10:41:27 UTC</v>
      </c>
      <c r="T882" t="str">
        <v>Local Line cache</v>
      </c>
      <c r="U882" t="str">
        <v>Review before publishing</v>
      </c>
    </row>
    <row r="883">
      <c r="A883">
        <v>805913</v>
      </c>
      <c r="B883" t="str">
        <v>Green Bell Pepper</v>
      </c>
      <c r="C883" t="str">
        <v>Camas Swale Farm</v>
      </c>
      <c r="D883">
        <v>526971</v>
      </c>
      <c r="E883" t="str">
        <v>1 lb</v>
      </c>
      <c r="F883" t="str">
        <v>Guest Basket</v>
      </c>
      <c r="G883" t="str">
        <v>Yes</v>
      </c>
      <c r="H883" s="1">
        <v>25.2</v>
      </c>
      <c r="I883" s="1">
        <v>3.5</v>
      </c>
      <c r="J883" s="1">
        <v>3.5</v>
      </c>
      <c r="K883" s="1">
        <v>2.5</v>
      </c>
      <c r="L883" s="2">
        <v>0.4</v>
      </c>
      <c r="M883" s="2">
        <v>0.3999999999999999</v>
      </c>
      <c r="N883" s="2">
        <v>1</v>
      </c>
      <c r="O883" t="str">
        <v>No</v>
      </c>
      <c r="P883" s="1">
        <f>IF(O883="Yes",J883,ROUND(J883*(1+Model!$B$3),2))</f>
        <v>3.78</v>
      </c>
      <c r="Q883" s="2">
        <f>ROUND(P883/(K883*N883)-1,4)</f>
        <v>0.512</v>
      </c>
      <c r="R883" t="str">
        <v/>
      </c>
      <c r="S883" t="str">
        <v>2026-10-01 10:41:27 UTC</v>
      </c>
      <c r="T883" t="str">
        <v>Local Line cache</v>
      </c>
      <c r="U883" t="str">
        <v>Review before publishing</v>
      </c>
    </row>
    <row r="884">
      <c r="A884">
        <v>897629</v>
      </c>
      <c r="B884" t="str">
        <v>Emmer Farro</v>
      </c>
      <c r="C884" t="str">
        <v>Lonesome Whistle</v>
      </c>
      <c r="D884">
        <v>638988</v>
      </c>
      <c r="E884" t="str">
        <v>1.25 lb Bag</v>
      </c>
      <c r="F884" t="str">
        <v>CSA Members</v>
      </c>
      <c r="G884" t="str">
        <v>Yes</v>
      </c>
      <c r="H884" s="1">
        <v>25.2</v>
      </c>
      <c r="I884" s="1">
        <v>6.3</v>
      </c>
      <c r="J884" s="1">
        <v>6.3</v>
      </c>
      <c r="K884" s="1">
        <v>4.5</v>
      </c>
      <c r="L884" s="2">
        <v>0.4</v>
      </c>
      <c r="M884" s="2">
        <v>0.3999999999999999</v>
      </c>
      <c r="N884" s="2">
        <v>1</v>
      </c>
      <c r="O884" t="str">
        <v>No</v>
      </c>
      <c r="P884" s="1">
        <f>IF(O884="Yes",J884,ROUND(J884*(1+Model!$B$3),2))</f>
        <v>6.8</v>
      </c>
      <c r="Q884" s="2">
        <f>ROUND(P884/(K884*N884)-1,4)</f>
        <v>0.5111</v>
      </c>
      <c r="R884" t="str">
        <v/>
      </c>
      <c r="S884" t="str">
        <v>2026-10-01 10:41:27 UTC</v>
      </c>
      <c r="T884" t="str">
        <v>Local Line cache</v>
      </c>
      <c r="U884" t="str">
        <v>Review before publishing</v>
      </c>
    </row>
    <row r="885">
      <c r="A885">
        <v>1004866</v>
      </c>
      <c r="B885" t="str">
        <v>Frozen Heirloom Tomatoes</v>
      </c>
      <c r="C885" t="str">
        <v>Grazier's Garden</v>
      </c>
      <c r="D885">
        <v>785038</v>
      </c>
      <c r="E885" t="str">
        <v>Frozen Tomatoes</v>
      </c>
      <c r="F885" t="str">
        <v>Guest Basket</v>
      </c>
      <c r="G885" t="str">
        <v>Yes</v>
      </c>
      <c r="H885" s="1">
        <v>25.2</v>
      </c>
      <c r="I885" s="1">
        <v>2.1</v>
      </c>
      <c r="J885" s="1">
        <v>2.1</v>
      </c>
      <c r="K885" s="1">
        <v>1.5</v>
      </c>
      <c r="L885" s="2">
        <v>0.4</v>
      </c>
      <c r="M885" s="2">
        <v>0.40000000000000013</v>
      </c>
      <c r="N885" s="2">
        <v>1</v>
      </c>
      <c r="O885" t="str">
        <v>No</v>
      </c>
      <c r="P885" s="1">
        <f>IF(O885="Yes",J885,ROUND(J885*(1+Model!$B$3),2))</f>
        <v>2.27</v>
      </c>
      <c r="Q885" s="2">
        <f>ROUND(P885/(K885*N885)-1,4)</f>
        <v>0.5133</v>
      </c>
      <c r="R885" t="str">
        <v/>
      </c>
      <c r="S885" t="str">
        <v>2026-10-01 10:41:27 UTC</v>
      </c>
      <c r="T885" t="str">
        <v>Local Line cache</v>
      </c>
      <c r="U885" t="str">
        <v>Review before publishing</v>
      </c>
    </row>
    <row r="886">
      <c r="A886">
        <v>1004983</v>
      </c>
      <c r="B886" t="str">
        <v>Jimmy Nardello Peppers</v>
      </c>
      <c r="C886" t="str">
        <v>Camas Swale Farm</v>
      </c>
      <c r="D886">
        <v>785191</v>
      </c>
      <c r="E886" t="str">
        <v>1 lb</v>
      </c>
      <c r="F886" t="str">
        <v>Guest Basket</v>
      </c>
      <c r="G886" t="str">
        <v>No</v>
      </c>
      <c r="H886" s="1">
        <v>25.2</v>
      </c>
      <c r="I886" s="1">
        <v>8.4</v>
      </c>
      <c r="J886" s="1">
        <v>8.4</v>
      </c>
      <c r="K886" s="1">
        <v>6</v>
      </c>
      <c r="L886" s="2">
        <v>0.4</v>
      </c>
      <c r="M886" s="2">
        <v>0.40000000000000013</v>
      </c>
      <c r="N886" s="2">
        <v>1</v>
      </c>
      <c r="O886" t="str">
        <v>No</v>
      </c>
      <c r="P886" s="1">
        <f>IF(O886="Yes",J886,ROUND(J886*(1+Model!$B$3),2))</f>
        <v>9.07</v>
      </c>
      <c r="Q886" s="2">
        <f>ROUND(P886/(K886*N886)-1,4)</f>
        <v>0.5117</v>
      </c>
      <c r="R886" t="str">
        <v/>
      </c>
      <c r="S886" t="str">
        <v>2026-10-01 10:41:27 UTC</v>
      </c>
      <c r="T886" t="str">
        <v>Local Line cache</v>
      </c>
      <c r="U886" t="str">
        <v>Review before publishing</v>
      </c>
    </row>
    <row r="887">
      <c r="A887">
        <v>1058759</v>
      </c>
      <c r="B887" t="str">
        <v>Watercress</v>
      </c>
      <c r="C887" t="str">
        <v>Organically Grown Company</v>
      </c>
      <c r="D887">
        <v>865051</v>
      </c>
      <c r="E887" t="str">
        <v>bu</v>
      </c>
      <c r="F887" t="str">
        <v>CSA Members</v>
      </c>
      <c r="G887" t="str">
        <v>No</v>
      </c>
      <c r="H887" s="1">
        <v>25.2</v>
      </c>
      <c r="I887" s="1">
        <v>3.6</v>
      </c>
      <c r="J887" s="1">
        <v>3.6</v>
      </c>
      <c r="K887" s="1">
        <v>2.57</v>
      </c>
      <c r="L887" s="2">
        <v>0.4</v>
      </c>
      <c r="M887" s="2">
        <v>0.40077821011673165</v>
      </c>
      <c r="N887" s="2">
        <v>1</v>
      </c>
      <c r="O887" t="str">
        <v>No</v>
      </c>
      <c r="P887" s="1">
        <f>IF(O887="Yes",J887,ROUND(J887*(1+Model!$B$3),2))</f>
        <v>3.89</v>
      </c>
      <c r="Q887" s="2">
        <f>ROUND(P887/(K887*N887)-1,4)</f>
        <v>0.5136</v>
      </c>
      <c r="R887" t="str">
        <v/>
      </c>
      <c r="S887" t="str">
        <v>2026-10-01 10:41:27 UTC</v>
      </c>
      <c r="T887" t="str">
        <v>Local Line cache</v>
      </c>
      <c r="U887" t="str">
        <v>Review before publishing</v>
      </c>
    </row>
    <row r="888">
      <c r="A888">
        <v>901488</v>
      </c>
      <c r="B888" t="str">
        <v>Jalapeno</v>
      </c>
      <c r="C888" t="str">
        <v>Organically Grown Company</v>
      </c>
      <c r="D888">
        <v>643774</v>
      </c>
      <c r="E888" t="str">
        <v>lb</v>
      </c>
      <c r="F888" t="str">
        <v>Guest Basket</v>
      </c>
      <c r="G888" t="str">
        <v>No</v>
      </c>
      <c r="H888" s="1">
        <v>24.990000000000002</v>
      </c>
      <c r="I888" s="1">
        <v>7</v>
      </c>
      <c r="J888" s="1">
        <v>7</v>
      </c>
      <c r="K888" s="1">
        <v>5</v>
      </c>
      <c r="L888" s="2">
        <v>0.4</v>
      </c>
      <c r="M888" s="2">
        <v>0.3999999999999999</v>
      </c>
      <c r="N888" s="2">
        <v>1</v>
      </c>
      <c r="O888" t="str">
        <v>No</v>
      </c>
      <c r="P888" s="1">
        <f>IF(O888="Yes",J888,ROUND(J888*(1+Model!$B$3),2))</f>
        <v>7.56</v>
      </c>
      <c r="Q888" s="2">
        <f>ROUND(P888/(K888*N888)-1,4)</f>
        <v>0.512</v>
      </c>
      <c r="R888" t="str">
        <v/>
      </c>
      <c r="S888" t="str">
        <v>2026-10-01 10:41:27 UTC</v>
      </c>
      <c r="T888" t="str">
        <v>Local Line cache</v>
      </c>
      <c r="U888" t="str">
        <v>Review before publishing</v>
      </c>
    </row>
    <row r="889">
      <c r="A889">
        <v>805809</v>
      </c>
      <c r="B889" t="str">
        <v>Fresh Spearmint</v>
      </c>
      <c r="C889" t="str">
        <v>Grazier's Garden</v>
      </c>
      <c r="D889">
        <v>526867</v>
      </c>
      <c r="E889" t="str">
        <v>Bunch</v>
      </c>
      <c r="F889" t="str">
        <v>Guest Basket</v>
      </c>
      <c r="G889" t="str">
        <v>No</v>
      </c>
      <c r="H889" s="1">
        <v>24.5</v>
      </c>
      <c r="I889" s="1">
        <v>2.8</v>
      </c>
      <c r="J889" s="1">
        <v>2.8</v>
      </c>
      <c r="K889" s="1">
        <v>2</v>
      </c>
      <c r="L889" s="2">
        <v>0.4</v>
      </c>
      <c r="M889" s="2">
        <v>0.3999999999999999</v>
      </c>
      <c r="N889" s="2">
        <v>1</v>
      </c>
      <c r="O889" t="str">
        <v>No</v>
      </c>
      <c r="P889" s="1">
        <f>IF(O889="Yes",J889,ROUND(J889*(1+Model!$B$3),2))</f>
        <v>3.02</v>
      </c>
      <c r="Q889" s="2">
        <f>ROUND(P889/(K889*N889)-1,4)</f>
        <v>0.51</v>
      </c>
      <c r="R889" t="str">
        <v/>
      </c>
      <c r="S889" t="str">
        <v>2026-10-01 10:41:27 UTC</v>
      </c>
      <c r="T889" t="str">
        <v>Local Line cache</v>
      </c>
      <c r="U889" t="str">
        <v>Review before publishing</v>
      </c>
    </row>
    <row r="890">
      <c r="A890">
        <v>805979</v>
      </c>
      <c r="B890" t="str">
        <v>Green Zucchini</v>
      </c>
      <c r="C890" t="str">
        <v>Camas Swale Farm</v>
      </c>
      <c r="D890">
        <v>527039</v>
      </c>
      <c r="E890" t="str">
        <v>1 lb</v>
      </c>
      <c r="F890" t="str">
        <v>Guest Basket</v>
      </c>
      <c r="G890" t="str">
        <v>No</v>
      </c>
      <c r="H890" s="1">
        <v>24.5</v>
      </c>
      <c r="I890" s="1">
        <v>2.8</v>
      </c>
      <c r="J890" s="1">
        <v>2.8</v>
      </c>
      <c r="K890" s="1">
        <v>2</v>
      </c>
      <c r="L890" s="2">
        <v>0.4</v>
      </c>
      <c r="M890" s="2">
        <v>0.3999999999999999</v>
      </c>
      <c r="N890" s="2">
        <v>1</v>
      </c>
      <c r="O890" t="str">
        <v>No</v>
      </c>
      <c r="P890" s="1">
        <f>IF(O890="Yes",J890,ROUND(J890*(1+Model!$B$3),2))</f>
        <v>3.02</v>
      </c>
      <c r="Q890" s="2">
        <f>ROUND(P890/(K890*N890)-1,4)</f>
        <v>0.51</v>
      </c>
      <c r="R890" t="str">
        <v/>
      </c>
      <c r="S890" t="str">
        <v>2026-10-01 10:41:27 UTC</v>
      </c>
      <c r="T890" t="str">
        <v>Local Line cache</v>
      </c>
      <c r="U890" t="str">
        <v>Review before publishing</v>
      </c>
    </row>
    <row r="891">
      <c r="A891">
        <v>805983</v>
      </c>
      <c r="B891" t="str">
        <v>Shishito Frying Pepper</v>
      </c>
      <c r="C891" t="str">
        <v>Camas Swale Farm</v>
      </c>
      <c r="D891">
        <v>527043</v>
      </c>
      <c r="E891" t="str">
        <v>each</v>
      </c>
      <c r="F891" t="str">
        <v>Guest Basket</v>
      </c>
      <c r="G891" t="str">
        <v>Yes</v>
      </c>
      <c r="H891" s="1">
        <v>24.5</v>
      </c>
      <c r="I891" s="1">
        <v>4.2</v>
      </c>
      <c r="J891" s="1">
        <v>4.2</v>
      </c>
      <c r="K891" s="1">
        <v>3</v>
      </c>
      <c r="L891" s="2">
        <v>0.4</v>
      </c>
      <c r="M891" s="2">
        <v>0.40000000000000013</v>
      </c>
      <c r="N891" s="2">
        <v>1</v>
      </c>
      <c r="O891" t="str">
        <v>No</v>
      </c>
      <c r="P891" s="1">
        <f>IF(O891="Yes",J891,ROUND(J891*(1+Model!$B$3),2))</f>
        <v>4.54</v>
      </c>
      <c r="Q891" s="2">
        <f>ROUND(P891/(K891*N891)-1,4)</f>
        <v>0.5133</v>
      </c>
      <c r="R891" t="str">
        <v/>
      </c>
      <c r="S891" t="str">
        <v>2026-10-01 10:41:27 UTC</v>
      </c>
      <c r="T891" t="str">
        <v>Local Line cache</v>
      </c>
      <c r="U891" t="str">
        <v>Review before publishing</v>
      </c>
    </row>
    <row r="892">
      <c r="A892">
        <v>973114</v>
      </c>
      <c r="B892" t="str">
        <v>Arugula</v>
      </c>
      <c r="C892" t="str">
        <v>Red Tail Growers</v>
      </c>
      <c r="D892">
        <v>737954</v>
      </c>
      <c r="E892" t="str">
        <v>1/2 lb bag</v>
      </c>
      <c r="F892" t="str">
        <v>Guest Basket</v>
      </c>
      <c r="G892" t="str">
        <v>Yes</v>
      </c>
      <c r="H892" s="1">
        <v>24.5</v>
      </c>
      <c r="I892" s="1">
        <v>5.95</v>
      </c>
      <c r="J892" s="1">
        <v>5.95</v>
      </c>
      <c r="K892" s="1">
        <v>4.25</v>
      </c>
      <c r="L892" s="2">
        <v>0.4</v>
      </c>
      <c r="M892" s="2">
        <v>0.40000000000000013</v>
      </c>
      <c r="N892" s="2">
        <v>1</v>
      </c>
      <c r="O892" t="str">
        <v>No</v>
      </c>
      <c r="P892" s="1">
        <f>IF(O892="Yes",J892,ROUND(J892*(1+Model!$B$3),2))</f>
        <v>6.43</v>
      </c>
      <c r="Q892" s="2">
        <f>ROUND(P892/(K892*N892)-1,4)</f>
        <v>0.5129</v>
      </c>
      <c r="R892" t="str">
        <v/>
      </c>
      <c r="S892" t="str">
        <v>2026-10-01 10:41:27 UTC</v>
      </c>
      <c r="T892" t="str">
        <v>Local Line cache</v>
      </c>
      <c r="U892" t="str">
        <v>Review before publishing</v>
      </c>
    </row>
    <row r="893">
      <c r="A893">
        <v>806076</v>
      </c>
      <c r="B893" t="str">
        <v>Apricot Fruit Spread</v>
      </c>
      <c r="C893" t="str">
        <v>Sweet Creek</v>
      </c>
      <c r="D893">
        <v>527140</v>
      </c>
      <c r="E893" t="str">
        <v>10 oz</v>
      </c>
      <c r="F893" t="str">
        <v>Guest Basket</v>
      </c>
      <c r="G893" t="str">
        <v>Yes</v>
      </c>
      <c r="H893" s="1">
        <v>24.450000000000003</v>
      </c>
      <c r="I893" s="1">
        <v>7.87</v>
      </c>
      <c r="J893" s="1">
        <v>7.87</v>
      </c>
      <c r="K893" s="1">
        <v>5.62</v>
      </c>
      <c r="L893" s="2">
        <v>0.4</v>
      </c>
      <c r="M893" s="2">
        <v>0.4003558718861211</v>
      </c>
      <c r="N893" s="2">
        <v>1</v>
      </c>
      <c r="O893" t="str">
        <v>No</v>
      </c>
      <c r="P893" s="1">
        <f>IF(O893="Yes",J893,ROUND(J893*(1+Model!$B$3),2))</f>
        <v>8.5</v>
      </c>
      <c r="Q893" s="2">
        <f>ROUND(P893/(K893*N893)-1,4)</f>
        <v>0.5125</v>
      </c>
      <c r="R893" t="str">
        <v/>
      </c>
      <c r="S893" t="str">
        <v>2026-10-01 10:41:27 UTC</v>
      </c>
      <c r="T893" t="str">
        <v>Local Line cache</v>
      </c>
      <c r="U893" t="str">
        <v>Review before publishing</v>
      </c>
    </row>
    <row r="894">
      <c r="A894">
        <v>806135</v>
      </c>
      <c r="B894" t="str">
        <v>Sues Soup Mix</v>
      </c>
      <c r="C894" t="str">
        <v>Camas Country Mill</v>
      </c>
      <c r="D894">
        <v>527200</v>
      </c>
      <c r="E894" t="str">
        <v>3 lbs</v>
      </c>
      <c r="F894" t="str">
        <v>CSA Members</v>
      </c>
      <c r="G894" t="str">
        <v>Yes</v>
      </c>
      <c r="H894" s="1">
        <v>24.36</v>
      </c>
      <c r="I894" s="1">
        <v>24.78</v>
      </c>
      <c r="J894" s="1">
        <v>24.78</v>
      </c>
      <c r="K894" s="1">
        <v>17.7</v>
      </c>
      <c r="L894" s="2">
        <v>0.4</v>
      </c>
      <c r="M894" s="2">
        <v>0.40000000000000013</v>
      </c>
      <c r="N894" s="2">
        <v>1</v>
      </c>
      <c r="O894" t="str">
        <v>No</v>
      </c>
      <c r="P894" s="1">
        <f>IF(O894="Yes",J894,ROUND(J894*(1+Model!$B$3),2))</f>
        <v>26.76</v>
      </c>
      <c r="Q894" s="2">
        <f>ROUND(P894/(K894*N894)-1,4)</f>
        <v>0.5119</v>
      </c>
      <c r="R894" t="str">
        <v/>
      </c>
      <c r="S894" t="str">
        <v>2026-10-01 10:41:27 UTC</v>
      </c>
      <c r="T894" t="str">
        <v>Local Line cache</v>
      </c>
      <c r="U894" t="str">
        <v>Review before publishing</v>
      </c>
    </row>
    <row r="895">
      <c r="A895">
        <v>805710</v>
      </c>
      <c r="B895" t="str">
        <v>Lamb Shank, Whole</v>
      </c>
      <c r="C895" t="str">
        <v>Deck Family Farm</v>
      </c>
      <c r="D895">
        <v>526763</v>
      </c>
      <c r="E895" t="str">
        <v>2.00 - 2.50 lbs</v>
      </c>
      <c r="F895" t="str">
        <v>Guest Basket</v>
      </c>
      <c r="G895" t="str">
        <v>No</v>
      </c>
      <c r="H895" s="1">
        <v>24.21</v>
      </c>
      <c r="I895" s="1">
        <v>24.21</v>
      </c>
      <c r="J895" s="1">
        <v>24.21</v>
      </c>
      <c r="K895" s="1">
        <v>14.61</v>
      </c>
      <c r="L895" s="2">
        <v>0.6574</v>
      </c>
      <c r="M895" s="2">
        <v>0.6570841889117045</v>
      </c>
      <c r="N895" s="2">
        <v>1</v>
      </c>
      <c r="O895" t="str">
        <v>No</v>
      </c>
      <c r="P895" s="1">
        <f>IF(O895="Yes",J895,ROUND(J895*(1+Model!$B$3),2))</f>
        <v>26.15</v>
      </c>
      <c r="Q895" s="2">
        <f>ROUND(P895/(K895*N895)-1,4)</f>
        <v>0.7899</v>
      </c>
      <c r="R895" t="str">
        <v/>
      </c>
      <c r="S895" t="str">
        <v>2026-10-01 10:41:27 UTC</v>
      </c>
      <c r="T895" t="str">
        <v>Local Line cache</v>
      </c>
      <c r="U895" t="str">
        <v>Review before publishing</v>
      </c>
    </row>
    <row r="896">
      <c r="A896">
        <v>806046</v>
      </c>
      <c r="B896" t="str">
        <v>Gluten Free Dinner Rolls</v>
      </c>
      <c r="C896" t="str">
        <v>Elegant Elephant Baking Co.</v>
      </c>
      <c r="D896">
        <v>527110</v>
      </c>
      <c r="E896" t="str">
        <v>bag of 6</v>
      </c>
      <c r="F896" t="str">
        <v>Guest Basket</v>
      </c>
      <c r="G896" t="str">
        <v>Yes</v>
      </c>
      <c r="H896" s="1">
        <v>24.150000000000002</v>
      </c>
      <c r="I896" s="1">
        <v>8.05</v>
      </c>
      <c r="J896" s="1">
        <v>8.05</v>
      </c>
      <c r="K896" s="1">
        <v>5.75</v>
      </c>
      <c r="L896" s="2">
        <v>0.4</v>
      </c>
      <c r="M896" s="2">
        <v>0.40000000000000013</v>
      </c>
      <c r="N896" s="2">
        <v>1</v>
      </c>
      <c r="O896" t="str">
        <v>No</v>
      </c>
      <c r="P896" s="1">
        <f>IF(O896="Yes",J896,ROUND(J896*(1+Model!$B$3),2))</f>
        <v>8.69</v>
      </c>
      <c r="Q896" s="2">
        <f>ROUND(P896/(K896*N896)-1,4)</f>
        <v>0.5113</v>
      </c>
      <c r="R896" t="str">
        <v/>
      </c>
      <c r="S896" t="str">
        <v>2026-10-01 10:41:27 UTC</v>
      </c>
      <c r="T896" t="str">
        <v>Local Line cache</v>
      </c>
      <c r="U896" t="str">
        <v>Review before publishing</v>
      </c>
    </row>
    <row r="897">
      <c r="A897">
        <v>805459</v>
      </c>
      <c r="B897" t="str">
        <v>Organic Pasture Raised Chicken Eggs, 1/2 dozen</v>
      </c>
      <c r="C897" t="str">
        <v>Deck Family Farm</v>
      </c>
      <c r="D897">
        <v>600222</v>
      </c>
      <c r="E897" t="str">
        <v>1/2 dozen</v>
      </c>
      <c r="F897" t="str">
        <v>CSA Members</v>
      </c>
      <c r="G897" t="str">
        <v>Yes</v>
      </c>
      <c r="H897" s="1">
        <v>24.08</v>
      </c>
      <c r="I897" s="1">
        <v>6.28</v>
      </c>
      <c r="J897" s="1">
        <v>6.28</v>
      </c>
      <c r="K897" s="1">
        <v>3.79</v>
      </c>
      <c r="L897" s="2">
        <v>0.6574</v>
      </c>
      <c r="M897" s="2">
        <v>0.6569920844327177</v>
      </c>
      <c r="N897" s="2">
        <v>1</v>
      </c>
      <c r="O897" t="str">
        <v>No</v>
      </c>
      <c r="P897" s="1">
        <f>IF(O897="Yes",J897,ROUND(J897*(1+Model!$B$3),2))</f>
        <v>6.78</v>
      </c>
      <c r="Q897" s="2">
        <f>ROUND(P897/(K897*N897)-1,4)</f>
        <v>0.7889</v>
      </c>
      <c r="R897" t="str">
        <v/>
      </c>
      <c r="S897" t="str">
        <v>2026-10-01 10:41:27 UTC</v>
      </c>
      <c r="T897" t="str">
        <v>Local Line cache</v>
      </c>
      <c r="U897" t="str">
        <v>Review before publishing</v>
      </c>
    </row>
    <row r="898">
      <c r="A898">
        <v>1033694</v>
      </c>
      <c r="B898" t="str">
        <v>Oregon Peppermint Fields Soap Bar</v>
      </c>
      <c r="C898" t="str">
        <v>Granny Smith All Natural</v>
      </c>
      <c r="D898">
        <v>829893</v>
      </c>
      <c r="E898" t="str">
        <v>4.5 oz ea</v>
      </c>
      <c r="F898" t="str">
        <v>CSA Members</v>
      </c>
      <c r="G898" t="str">
        <v>No</v>
      </c>
      <c r="H898" s="1">
        <v>24</v>
      </c>
      <c r="I898" s="1">
        <v>8.33</v>
      </c>
      <c r="J898" s="1">
        <v>8</v>
      </c>
      <c r="K898" s="1">
        <v>5.95</v>
      </c>
      <c r="L898" s="2">
        <v>0.4</v>
      </c>
      <c r="M898" s="2">
        <v>0.3445378151260503</v>
      </c>
      <c r="N898" s="2">
        <v>1</v>
      </c>
      <c r="O898" t="str">
        <v>No</v>
      </c>
      <c r="P898" s="1">
        <f>IF(O898="Yes",J898,ROUND(J898*(1+Model!$B$3),2))</f>
        <v>8.64</v>
      </c>
      <c r="Q898" s="2">
        <f>ROUND(P898/(K898*N898)-1,4)</f>
        <v>0.4521</v>
      </c>
      <c r="R898" t="str">
        <v>Review</v>
      </c>
      <c r="S898" t="str">
        <v>2026-10-01 10:41:27 UTC</v>
      </c>
      <c r="T898" t="str">
        <v>Local Line cache</v>
      </c>
      <c r="U898" t="str">
        <v>Review local/Local Line price difference before publishing</v>
      </c>
    </row>
    <row r="899">
      <c r="A899">
        <v>1107077</v>
      </c>
      <c r="B899" t="str">
        <v>Fresh Sage</v>
      </c>
      <c r="C899" t="str">
        <v>Grazier's Garden</v>
      </c>
      <c r="D899">
        <v>925321</v>
      </c>
      <c r="E899" t="str">
        <v>bu</v>
      </c>
      <c r="F899" t="str">
        <v>Herd Share Members</v>
      </c>
      <c r="G899" t="str">
        <v>No</v>
      </c>
      <c r="H899" s="1">
        <v>23.94</v>
      </c>
      <c r="I899" s="1">
        <v>3.99</v>
      </c>
      <c r="J899" s="1">
        <v>3.99</v>
      </c>
      <c r="K899" s="1">
        <v>2.85</v>
      </c>
      <c r="L899" s="2">
        <v>0.4</v>
      </c>
      <c r="M899" s="2">
        <v>0.40000000000000013</v>
      </c>
      <c r="N899" s="2">
        <v>1</v>
      </c>
      <c r="O899" t="str">
        <v>No</v>
      </c>
      <c r="P899" s="1">
        <f>IF(O899="Yes",J899,ROUND(J899*(1+Model!$B$3),2))</f>
        <v>4.31</v>
      </c>
      <c r="Q899" s="2">
        <f>ROUND(P899/(K899*N899)-1,4)</f>
        <v>0.5123</v>
      </c>
      <c r="R899" t="str">
        <v/>
      </c>
      <c r="S899" t="str">
        <v>2026-10-01 10:41:27 UTC</v>
      </c>
      <c r="T899" t="str">
        <v>Local Line cache</v>
      </c>
      <c r="U899" t="str">
        <v>Review before publishing</v>
      </c>
    </row>
    <row r="900">
      <c r="A900">
        <v>1111541</v>
      </c>
      <c r="B900" t="str">
        <v>Green Onion/Scallions</v>
      </c>
      <c r="C900" t="str">
        <v>Winter Green Farm</v>
      </c>
      <c r="D900">
        <v>931419</v>
      </c>
      <c r="E900" t="str">
        <v>bu</v>
      </c>
      <c r="F900" t="str">
        <v>Guest Basket</v>
      </c>
      <c r="G900" t="str">
        <v>Yes</v>
      </c>
      <c r="H900" s="1">
        <v>23.939999999999998</v>
      </c>
      <c r="I900" s="1">
        <v>2.59</v>
      </c>
      <c r="J900" s="1">
        <v>2.59</v>
      </c>
      <c r="K900" s="1">
        <v>1.85</v>
      </c>
      <c r="L900" s="2">
        <v>0.4</v>
      </c>
      <c r="M900" s="2">
        <v>0.3999999999999999</v>
      </c>
      <c r="N900" s="2">
        <v>1</v>
      </c>
      <c r="O900" t="str">
        <v>No</v>
      </c>
      <c r="P900" s="1">
        <f>IF(O900="Yes",J900,ROUND(J900*(1+Model!$B$3),2))</f>
        <v>2.8</v>
      </c>
      <c r="Q900" s="2">
        <f>ROUND(P900/(K900*N900)-1,4)</f>
        <v>0.5135</v>
      </c>
      <c r="R900" t="str">
        <v/>
      </c>
      <c r="S900" t="str">
        <v>2026-10-01 10:41:27 UTC</v>
      </c>
      <c r="T900" t="str">
        <v>Local Line cache</v>
      </c>
      <c r="U900" t="str">
        <v>Review before publishing</v>
      </c>
    </row>
    <row r="901">
      <c r="A901">
        <v>806106</v>
      </c>
      <c r="B901" t="str">
        <v>Green Enchilada Sauce</v>
      </c>
      <c r="C901" t="str">
        <v>Sweet Creek</v>
      </c>
      <c r="D901">
        <v>527170</v>
      </c>
      <c r="E901" t="str">
        <v>each</v>
      </c>
      <c r="F901" t="str">
        <v>Guest Basket</v>
      </c>
      <c r="G901" t="str">
        <v>Yes</v>
      </c>
      <c r="H901" s="1">
        <v>23.919999999999998</v>
      </c>
      <c r="I901" s="1">
        <v>7.7</v>
      </c>
      <c r="J901" s="1">
        <v>7.7</v>
      </c>
      <c r="K901" s="1">
        <v>5.5</v>
      </c>
      <c r="L901" s="2">
        <v>0.4</v>
      </c>
      <c r="M901" s="2">
        <v>0.40000000000000013</v>
      </c>
      <c r="N901" s="2">
        <v>1</v>
      </c>
      <c r="O901" t="str">
        <v>No</v>
      </c>
      <c r="P901" s="1">
        <f>IF(O901="Yes",J901,ROUND(J901*(1+Model!$B$3),2))</f>
        <v>8.32</v>
      </c>
      <c r="Q901" s="2">
        <f>ROUND(P901/(K901*N901)-1,4)</f>
        <v>0.5127</v>
      </c>
      <c r="R901" t="str">
        <v/>
      </c>
      <c r="S901" t="str">
        <v>2026-10-01 10:41:27 UTC</v>
      </c>
      <c r="T901" t="str">
        <v>Local Line cache</v>
      </c>
      <c r="U901" t="str">
        <v>Review before publishing</v>
      </c>
    </row>
    <row r="902">
      <c r="A902">
        <v>884968</v>
      </c>
      <c r="B902" t="str">
        <v>Little Gem Mix</v>
      </c>
      <c r="C902" t="str">
        <v>Red Tail Growers</v>
      </c>
      <c r="D902">
        <v>622470</v>
      </c>
      <c r="E902" t="str">
        <v>1/2 lb bag</v>
      </c>
      <c r="F902" t="str">
        <v>Guest Basket</v>
      </c>
      <c r="G902" t="str">
        <v>No</v>
      </c>
      <c r="H902" s="1">
        <v>23.8</v>
      </c>
      <c r="I902" s="1">
        <v>5.95</v>
      </c>
      <c r="J902" s="1">
        <v>5.95</v>
      </c>
      <c r="K902" s="1">
        <v>4.25</v>
      </c>
      <c r="L902" s="2">
        <v>0.4</v>
      </c>
      <c r="M902" s="2">
        <v>0.40000000000000013</v>
      </c>
      <c r="N902" s="2">
        <v>1</v>
      </c>
      <c r="O902" t="str">
        <v>No</v>
      </c>
      <c r="P902" s="1">
        <f>IF(O902="Yes",J902,ROUND(J902*(1+Model!$B$3),2))</f>
        <v>6.43</v>
      </c>
      <c r="Q902" s="2">
        <f>ROUND(P902/(K902*N902)-1,4)</f>
        <v>0.5129</v>
      </c>
      <c r="R902" t="str">
        <v/>
      </c>
      <c r="S902" t="str">
        <v>2026-10-01 10:41:27 UTC</v>
      </c>
      <c r="T902" t="str">
        <v>Local Line cache</v>
      </c>
      <c r="U902" t="str">
        <v>Review before publishing</v>
      </c>
    </row>
    <row r="903">
      <c r="A903">
        <v>1003371</v>
      </c>
      <c r="B903" t="str">
        <v>Red Bartlett Pears</v>
      </c>
      <c r="C903" t="str">
        <v>Organically Grown Company</v>
      </c>
      <c r="D903">
        <v>782715</v>
      </c>
      <c r="E903" t="str">
        <v>ea</v>
      </c>
      <c r="F903" t="str">
        <v>Herd Share Members</v>
      </c>
      <c r="G903" t="str">
        <v>No</v>
      </c>
      <c r="H903" s="1">
        <v>23.8</v>
      </c>
      <c r="I903" s="1">
        <v>1.4</v>
      </c>
      <c r="J903" s="1">
        <v>1.4</v>
      </c>
      <c r="K903" s="1">
        <v>1</v>
      </c>
      <c r="L903" s="2">
        <v>0.4</v>
      </c>
      <c r="M903" s="2">
        <v>0.3999999999999999</v>
      </c>
      <c r="N903" s="2">
        <v>1</v>
      </c>
      <c r="O903" t="str">
        <v>No</v>
      </c>
      <c r="P903" s="1">
        <f>IF(O903="Yes",J903,ROUND(J903*(1+Model!$B$3),2))</f>
        <v>1.51</v>
      </c>
      <c r="Q903" s="2">
        <f>ROUND(P903/(K903*N903)-1,4)</f>
        <v>0.51</v>
      </c>
      <c r="R903" t="str">
        <v/>
      </c>
      <c r="S903" t="str">
        <v>2026-10-01 10:41:27 UTC</v>
      </c>
      <c r="T903" t="str">
        <v>Local Line cache</v>
      </c>
      <c r="U903" t="str">
        <v>Review before publishing</v>
      </c>
    </row>
    <row r="904">
      <c r="A904">
        <v>1122286</v>
      </c>
      <c r="B904" t="str">
        <v>Baby Green Salad Mix (1/2 lb)</v>
      </c>
      <c r="C904" t="str">
        <v>Grazier's Garden</v>
      </c>
      <c r="D904">
        <v>950716</v>
      </c>
      <c r="E904" t="str">
        <v>bag</v>
      </c>
      <c r="F904" t="str">
        <v>Guest Basket</v>
      </c>
      <c r="G904" t="str">
        <v>No</v>
      </c>
      <c r="H904" s="1">
        <v>23.799999999999997</v>
      </c>
      <c r="I904" s="1">
        <v>5.6</v>
      </c>
      <c r="J904" s="1">
        <v>5.6</v>
      </c>
      <c r="K904" s="1">
        <v>4</v>
      </c>
      <c r="L904" s="2">
        <v>0.4</v>
      </c>
      <c r="M904" s="2">
        <v>0.3999999999999999</v>
      </c>
      <c r="N904" s="2">
        <v>1</v>
      </c>
      <c r="O904" t="str">
        <v>No</v>
      </c>
      <c r="P904" s="1">
        <f>IF(O904="Yes",J904,ROUND(J904*(1+Model!$B$3),2))</f>
        <v>6.05</v>
      </c>
      <c r="Q904" s="2">
        <f>ROUND(P904/(K904*N904)-1,4)</f>
        <v>0.5125</v>
      </c>
      <c r="R904" t="str">
        <v/>
      </c>
      <c r="S904" t="str">
        <v>2026-10-01 10:41:27 UTC</v>
      </c>
      <c r="T904" t="str">
        <v>Local Line cache</v>
      </c>
      <c r="U904" t="str">
        <v>Review before publishing</v>
      </c>
    </row>
    <row r="905">
      <c r="A905">
        <v>812655</v>
      </c>
      <c r="B905" t="str">
        <v>Mix of  Comice/D'Anjou</v>
      </c>
      <c r="C905" t="str">
        <v>Organically Grown Company</v>
      </c>
      <c r="D905">
        <v>534523</v>
      </c>
      <c r="E905" t="str">
        <v>ea</v>
      </c>
      <c r="F905" t="str">
        <v>Guest Basket</v>
      </c>
      <c r="G905" t="str">
        <v>No</v>
      </c>
      <c r="H905" s="1">
        <v>23.75</v>
      </c>
      <c r="I905" s="1">
        <v>1.4</v>
      </c>
      <c r="J905" s="1">
        <v>1.4</v>
      </c>
      <c r="K905" s="1">
        <v>1</v>
      </c>
      <c r="L905" s="2">
        <v>0.4</v>
      </c>
      <c r="M905" s="2">
        <v>0.3999999999999999</v>
      </c>
      <c r="N905" s="2">
        <v>1</v>
      </c>
      <c r="O905" t="str">
        <v>No</v>
      </c>
      <c r="P905" s="1">
        <f>IF(O905="Yes",J905,ROUND(J905*(1+Model!$B$3),2))</f>
        <v>1.51</v>
      </c>
      <c r="Q905" s="2">
        <f>ROUND(P905/(K905*N905)-1,4)</f>
        <v>0.51</v>
      </c>
      <c r="R905" t="str">
        <v/>
      </c>
      <c r="S905" t="str">
        <v>2026-10-01 10:41:27 UTC</v>
      </c>
      <c r="T905" t="str">
        <v>Local Line cache</v>
      </c>
      <c r="U905" t="str">
        <v>Review before publishing</v>
      </c>
    </row>
    <row r="906">
      <c r="A906">
        <v>806076</v>
      </c>
      <c r="B906" t="str">
        <v>Apricot Fruit Spread</v>
      </c>
      <c r="C906" t="str">
        <v>Sweet Creek</v>
      </c>
      <c r="D906">
        <v>527140</v>
      </c>
      <c r="E906" t="str">
        <v>10 oz</v>
      </c>
      <c r="F906" t="str">
        <v>CSA Members</v>
      </c>
      <c r="G906" t="str">
        <v>Yes</v>
      </c>
      <c r="H906" s="1">
        <v>23.61</v>
      </c>
      <c r="I906" s="1">
        <v>7.87</v>
      </c>
      <c r="J906" s="1">
        <v>7.87</v>
      </c>
      <c r="K906" s="1">
        <v>5.62</v>
      </c>
      <c r="L906" s="2">
        <v>0.4</v>
      </c>
      <c r="M906" s="2">
        <v>0.4003558718861211</v>
      </c>
      <c r="N906" s="2">
        <v>1</v>
      </c>
      <c r="O906" t="str">
        <v>No</v>
      </c>
      <c r="P906" s="1">
        <f>IF(O906="Yes",J906,ROUND(J906*(1+Model!$B$3),2))</f>
        <v>8.5</v>
      </c>
      <c r="Q906" s="2">
        <f>ROUND(P906/(K906*N906)-1,4)</f>
        <v>0.5125</v>
      </c>
      <c r="R906" t="str">
        <v/>
      </c>
      <c r="S906" t="str">
        <v>2026-10-01 10:41:27 UTC</v>
      </c>
      <c r="T906" t="str">
        <v>Local Line cache</v>
      </c>
      <c r="U906" t="str">
        <v>Review before publishing</v>
      </c>
    </row>
    <row r="907">
      <c r="A907">
        <v>806144</v>
      </c>
      <c r="B907" t="str">
        <v>Sweet Relish</v>
      </c>
      <c r="C907" t="str">
        <v>Sweet Creek</v>
      </c>
      <c r="D907">
        <v>527209</v>
      </c>
      <c r="E907" t="str">
        <v>16 oz</v>
      </c>
      <c r="F907" t="str">
        <v>Guest Basket</v>
      </c>
      <c r="G907" t="str">
        <v>No</v>
      </c>
      <c r="H907" s="1">
        <v>23.52</v>
      </c>
      <c r="I907" s="1">
        <v>7.84</v>
      </c>
      <c r="J907" s="1">
        <v>7.84</v>
      </c>
      <c r="K907" s="1">
        <v>5.6</v>
      </c>
      <c r="L907" s="2">
        <v>0.4</v>
      </c>
      <c r="M907" s="2">
        <v>0.40000000000000013</v>
      </c>
      <c r="N907" s="2">
        <v>1</v>
      </c>
      <c r="O907" t="str">
        <v>No</v>
      </c>
      <c r="P907" s="1">
        <f>IF(O907="Yes",J907,ROUND(J907*(1+Model!$B$3),2))</f>
        <v>8.47</v>
      </c>
      <c r="Q907" s="2">
        <f>ROUND(P907/(K907*N907)-1,4)</f>
        <v>0.5125</v>
      </c>
      <c r="R907" t="str">
        <v/>
      </c>
      <c r="S907" t="str">
        <v>2026-10-01 10:41:27 UTC</v>
      </c>
      <c r="T907" t="str">
        <v>Local Line cache</v>
      </c>
      <c r="U907" t="str">
        <v>Review before publishing</v>
      </c>
    </row>
    <row r="908">
      <c r="A908">
        <v>1127321</v>
      </c>
      <c r="B908" t="str">
        <v>Travel Size Lotion Stick w/ Lemongrass &amp; Orange Essential Oils &amp; Turmeric</v>
      </c>
      <c r="C908" t="str">
        <v>Granny Smith All Natural</v>
      </c>
      <c r="D908">
        <v>960323</v>
      </c>
      <c r="E908" t="str">
        <v>0.35 oz ea</v>
      </c>
      <c r="F908" t="str">
        <v>Herd Share Members</v>
      </c>
      <c r="G908" t="str">
        <v>Yes</v>
      </c>
      <c r="H908" s="1">
        <v>23.52</v>
      </c>
      <c r="I908" s="1">
        <v>5.88</v>
      </c>
      <c r="J908" s="1">
        <v>5.88</v>
      </c>
      <c r="K908" s="1">
        <v>4.2</v>
      </c>
      <c r="L908" s="2">
        <v>0.4</v>
      </c>
      <c r="M908" s="2">
        <v>0.3999999999999999</v>
      </c>
      <c r="N908" s="2">
        <v>1</v>
      </c>
      <c r="O908" t="str">
        <v>No</v>
      </c>
      <c r="P908" s="1">
        <f>IF(O908="Yes",J908,ROUND(J908*(1+Model!$B$3),2))</f>
        <v>6.35</v>
      </c>
      <c r="Q908" s="2">
        <f>ROUND(P908/(K908*N908)-1,4)</f>
        <v>0.5119</v>
      </c>
      <c r="R908" t="str">
        <v/>
      </c>
      <c r="S908" t="str">
        <v>2026-10-01 10:41:27 UTC</v>
      </c>
      <c r="T908" t="str">
        <v>Local Line cache</v>
      </c>
      <c r="U908" t="str">
        <v>Review before publishing</v>
      </c>
    </row>
    <row r="909">
      <c r="A909">
        <v>825833</v>
      </c>
      <c r="B909" t="str">
        <v>Beef Tongue</v>
      </c>
      <c r="C909" t="str">
        <v>Deck Family Farm</v>
      </c>
      <c r="D909">
        <v>549812</v>
      </c>
      <c r="E909" t="str">
        <v>2.50 - 3.00 lbs</v>
      </c>
      <c r="F909" t="str">
        <v>CSA Members</v>
      </c>
      <c r="G909" t="str">
        <v>Yes</v>
      </c>
      <c r="H909" s="1">
        <v>23.44</v>
      </c>
      <c r="I909" s="1">
        <v>23.44</v>
      </c>
      <c r="J909" s="1">
        <v>23.44</v>
      </c>
      <c r="K909" s="1">
        <v>14.14</v>
      </c>
      <c r="L909" s="2">
        <v>0.6574</v>
      </c>
      <c r="M909" s="2">
        <v>0.6577086280056577</v>
      </c>
      <c r="N909" s="2">
        <v>1</v>
      </c>
      <c r="O909" t="str">
        <v>No</v>
      </c>
      <c r="P909" s="1">
        <f>IF(O909="Yes",J909,ROUND(J909*(1+Model!$B$3),2))</f>
        <v>25.32</v>
      </c>
      <c r="Q909" s="2">
        <f>ROUND(P909/(K909*N909)-1,4)</f>
        <v>0.7907</v>
      </c>
      <c r="R909" t="str">
        <v/>
      </c>
      <c r="S909" t="str">
        <v>2026-10-01 10:41:27 UTC</v>
      </c>
      <c r="T909" t="str">
        <v>Local Line cache</v>
      </c>
      <c r="U909" t="str">
        <v>Review before publishing</v>
      </c>
    </row>
    <row r="910">
      <c r="A910">
        <v>806031</v>
      </c>
      <c r="B910" t="str">
        <v>Grape Lavender Kombucha</v>
      </c>
      <c r="C910" t="str">
        <v>BNF Kombucha and Jun</v>
      </c>
      <c r="D910">
        <v>527093</v>
      </c>
      <c r="E910" t="str">
        <v>16 fl. oz</v>
      </c>
      <c r="F910" t="str">
        <v>CSA Members</v>
      </c>
      <c r="G910" t="str">
        <v>Yes</v>
      </c>
      <c r="H910" s="1">
        <v>23.4</v>
      </c>
      <c r="I910" s="1">
        <v>4.68</v>
      </c>
      <c r="J910" s="1">
        <v>4.68</v>
      </c>
      <c r="K910" s="1">
        <v>3.34</v>
      </c>
      <c r="L910" s="2">
        <v>0.4</v>
      </c>
      <c r="M910" s="2">
        <v>0.4011976047904191</v>
      </c>
      <c r="N910" s="2">
        <v>1</v>
      </c>
      <c r="O910" t="str">
        <v>No</v>
      </c>
      <c r="P910" s="1">
        <f>IF(O910="Yes",J910,ROUND(J910*(1+Model!$B$3),2))</f>
        <v>5.05</v>
      </c>
      <c r="Q910" s="2">
        <f>ROUND(P910/(K910*N910)-1,4)</f>
        <v>0.512</v>
      </c>
      <c r="R910" t="str">
        <v/>
      </c>
      <c r="S910" t="str">
        <v>2026-10-01 10:41:27 UTC</v>
      </c>
      <c r="T910" t="str">
        <v>Local Line cache</v>
      </c>
      <c r="U910" t="str">
        <v>Review before publishing</v>
      </c>
    </row>
    <row r="911">
      <c r="A911">
        <v>806031</v>
      </c>
      <c r="B911" t="str">
        <v>Grape Lavender Kombucha</v>
      </c>
      <c r="C911" t="str">
        <v>BNF Kombucha and Jun</v>
      </c>
      <c r="D911">
        <v>527093</v>
      </c>
      <c r="E911" t="str">
        <v>16 fl. oz</v>
      </c>
      <c r="F911" t="str">
        <v>Guest Basket</v>
      </c>
      <c r="G911" t="str">
        <v>Yes</v>
      </c>
      <c r="H911" s="1">
        <v>23.4</v>
      </c>
      <c r="I911" s="1">
        <v>4.68</v>
      </c>
      <c r="J911" s="1">
        <v>4.68</v>
      </c>
      <c r="K911" s="1">
        <v>3.34</v>
      </c>
      <c r="L911" s="2">
        <v>0.4</v>
      </c>
      <c r="M911" s="2">
        <v>0.4011976047904191</v>
      </c>
      <c r="N911" s="2">
        <v>1</v>
      </c>
      <c r="O911" t="str">
        <v>No</v>
      </c>
      <c r="P911" s="1">
        <f>IF(O911="Yes",J911,ROUND(J911*(1+Model!$B$3),2))</f>
        <v>5.05</v>
      </c>
      <c r="Q911" s="2">
        <f>ROUND(P911/(K911*N911)-1,4)</f>
        <v>0.512</v>
      </c>
      <c r="R911" t="str">
        <v/>
      </c>
      <c r="S911" t="str">
        <v>2026-10-01 10:41:27 UTC</v>
      </c>
      <c r="T911" t="str">
        <v>Local Line cache</v>
      </c>
      <c r="U911" t="str">
        <v>Review before publishing</v>
      </c>
    </row>
    <row r="912">
      <c r="A912">
        <v>806042</v>
      </c>
      <c r="B912" t="str">
        <v>Oregon Blueberry Kombucha</v>
      </c>
      <c r="C912" t="str">
        <v>BNF Kombucha and Jun</v>
      </c>
      <c r="D912">
        <v>527106</v>
      </c>
      <c r="E912" t="str">
        <v>16 fl. oz</v>
      </c>
      <c r="F912" t="str">
        <v>Guest Basket</v>
      </c>
      <c r="G912" t="str">
        <v>No</v>
      </c>
      <c r="H912" s="1">
        <v>23.4</v>
      </c>
      <c r="I912" s="1">
        <v>4.68</v>
      </c>
      <c r="J912" s="1">
        <v>4.68</v>
      </c>
      <c r="K912" s="1">
        <v>3.34</v>
      </c>
      <c r="L912" s="2">
        <v>0.4</v>
      </c>
      <c r="M912" s="2">
        <v>0.4011976047904191</v>
      </c>
      <c r="N912" s="2">
        <v>1</v>
      </c>
      <c r="O912" t="str">
        <v>No</v>
      </c>
      <c r="P912" s="1">
        <f>IF(O912="Yes",J912,ROUND(J912*(1+Model!$B$3),2))</f>
        <v>5.05</v>
      </c>
      <c r="Q912" s="2">
        <f>ROUND(P912/(K912*N912)-1,4)</f>
        <v>0.512</v>
      </c>
      <c r="R912" t="str">
        <v/>
      </c>
      <c r="S912" t="str">
        <v>2026-10-01 10:41:27 UTC</v>
      </c>
      <c r="T912" t="str">
        <v>Local Line cache</v>
      </c>
      <c r="U912" t="str">
        <v>Review before publishing</v>
      </c>
    </row>
    <row r="913">
      <c r="A913">
        <v>806045</v>
      </c>
      <c r="B913" t="str">
        <v>Peach Rose Kombucha</v>
      </c>
      <c r="C913" t="str">
        <v>BNF Kombucha and Jun</v>
      </c>
      <c r="D913">
        <v>527109</v>
      </c>
      <c r="E913" t="str">
        <v>16 fl. oz</v>
      </c>
      <c r="F913" t="str">
        <v>CSA Members</v>
      </c>
      <c r="G913" t="str">
        <v>Yes</v>
      </c>
      <c r="H913" s="1">
        <v>23.4</v>
      </c>
      <c r="I913" s="1">
        <v>4.68</v>
      </c>
      <c r="J913" s="1">
        <v>4.68</v>
      </c>
      <c r="K913" s="1">
        <v>3.34</v>
      </c>
      <c r="L913" s="2">
        <v>0.4</v>
      </c>
      <c r="M913" s="2">
        <v>0.4011976047904191</v>
      </c>
      <c r="N913" s="2">
        <v>1</v>
      </c>
      <c r="O913" t="str">
        <v>No</v>
      </c>
      <c r="P913" s="1">
        <f>IF(O913="Yes",J913,ROUND(J913*(1+Model!$B$3),2))</f>
        <v>5.05</v>
      </c>
      <c r="Q913" s="2">
        <f>ROUND(P913/(K913*N913)-1,4)</f>
        <v>0.512</v>
      </c>
      <c r="R913" t="str">
        <v/>
      </c>
      <c r="S913" t="str">
        <v>2026-10-01 10:41:27 UTC</v>
      </c>
      <c r="T913" t="str">
        <v>Local Line cache</v>
      </c>
      <c r="U913" t="str">
        <v>Review before publishing</v>
      </c>
    </row>
    <row r="914">
      <c r="A914">
        <v>806059</v>
      </c>
      <c r="B914" t="str">
        <v>Skullcap Lemon Yerbe Mate Kombucha</v>
      </c>
      <c r="C914" t="str">
        <v>BNF Kombucha and Jun</v>
      </c>
      <c r="D914">
        <v>527124</v>
      </c>
      <c r="E914" t="str">
        <v>16 fl. oz</v>
      </c>
      <c r="F914" t="str">
        <v>CSA Members</v>
      </c>
      <c r="G914" t="str">
        <v>Yes</v>
      </c>
      <c r="H914" s="1">
        <v>23.4</v>
      </c>
      <c r="I914" s="1">
        <v>4.68</v>
      </c>
      <c r="J914" s="1">
        <v>4.68</v>
      </c>
      <c r="K914" s="1">
        <v>3.34</v>
      </c>
      <c r="L914" s="2">
        <v>0.4</v>
      </c>
      <c r="M914" s="2">
        <v>0.4011976047904191</v>
      </c>
      <c r="N914" s="2">
        <v>1</v>
      </c>
      <c r="O914" t="str">
        <v>No</v>
      </c>
      <c r="P914" s="1">
        <f>IF(O914="Yes",J914,ROUND(J914*(1+Model!$B$3),2))</f>
        <v>5.05</v>
      </c>
      <c r="Q914" s="2">
        <f>ROUND(P914/(K914*N914)-1,4)</f>
        <v>0.512</v>
      </c>
      <c r="R914" t="str">
        <v/>
      </c>
      <c r="S914" t="str">
        <v>2026-10-01 10:41:27 UTC</v>
      </c>
      <c r="T914" t="str">
        <v>Local Line cache</v>
      </c>
      <c r="U914" t="str">
        <v>Review before publishing</v>
      </c>
    </row>
    <row r="915">
      <c r="A915">
        <v>806095</v>
      </c>
      <c r="B915" t="str">
        <v>Dill Relish</v>
      </c>
      <c r="C915" t="str">
        <v>Sweet Creek</v>
      </c>
      <c r="D915">
        <v>527160</v>
      </c>
      <c r="E915" t="str">
        <v>16 oz</v>
      </c>
      <c r="F915" t="str">
        <v>CSA Members</v>
      </c>
      <c r="G915" t="str">
        <v>Yes</v>
      </c>
      <c r="H915" s="1">
        <v>23.28</v>
      </c>
      <c r="I915" s="1">
        <v>7.76</v>
      </c>
      <c r="J915" s="1">
        <v>7.76</v>
      </c>
      <c r="K915" s="1">
        <v>5.54</v>
      </c>
      <c r="L915" s="2">
        <v>0.4</v>
      </c>
      <c r="M915" s="2">
        <v>0.40072202166064974</v>
      </c>
      <c r="N915" s="2">
        <v>1</v>
      </c>
      <c r="O915" t="str">
        <v>No</v>
      </c>
      <c r="P915" s="1">
        <f>IF(O915="Yes",J915,ROUND(J915*(1+Model!$B$3),2))</f>
        <v>8.38</v>
      </c>
      <c r="Q915" s="2">
        <f>ROUND(P915/(K915*N915)-1,4)</f>
        <v>0.5126</v>
      </c>
      <c r="R915" t="str">
        <v/>
      </c>
      <c r="S915" t="str">
        <v>2026-10-01 10:41:27 UTC</v>
      </c>
      <c r="T915" t="str">
        <v>Local Line cache</v>
      </c>
      <c r="U915" t="str">
        <v>Review before publishing</v>
      </c>
    </row>
    <row r="916">
      <c r="A916">
        <v>806022</v>
      </c>
      <c r="B916" t="str">
        <v>Gluten Free Blackberry Hand Pie</v>
      </c>
      <c r="C916" t="str">
        <v>Elegant Elephant Baking Co.</v>
      </c>
      <c r="D916">
        <v>527084</v>
      </c>
      <c r="E916" t="str">
        <v>each</v>
      </c>
      <c r="F916" t="str">
        <v>Guest Basket</v>
      </c>
      <c r="G916" t="str">
        <v>Yes</v>
      </c>
      <c r="H916" s="1">
        <v>22.8</v>
      </c>
      <c r="I916" s="1">
        <v>4.2</v>
      </c>
      <c r="J916" s="1">
        <v>4.2</v>
      </c>
      <c r="K916" s="1">
        <v>3</v>
      </c>
      <c r="L916" s="2">
        <v>0.4</v>
      </c>
      <c r="M916" s="2">
        <v>0.40000000000000013</v>
      </c>
      <c r="N916" s="2">
        <v>1</v>
      </c>
      <c r="O916" t="str">
        <v>No</v>
      </c>
      <c r="P916" s="1">
        <f>IF(O916="Yes",J916,ROUND(J916*(1+Model!$B$3),2))</f>
        <v>4.54</v>
      </c>
      <c r="Q916" s="2">
        <f>ROUND(P916/(K916*N916)-1,4)</f>
        <v>0.5133</v>
      </c>
      <c r="R916" t="str">
        <v/>
      </c>
      <c r="S916" t="str">
        <v>2026-10-01 10:41:27 UTC</v>
      </c>
      <c r="T916" t="str">
        <v>Local Line cache</v>
      </c>
      <c r="U916" t="str">
        <v>Review before publishing</v>
      </c>
    </row>
    <row r="917">
      <c r="A917">
        <v>812658</v>
      </c>
      <c r="B917" t="str">
        <v>Parsley</v>
      </c>
      <c r="C917" t="str">
        <v>Little Wings</v>
      </c>
      <c r="D917">
        <v>534526</v>
      </c>
      <c r="E917" t="str">
        <v>bu</v>
      </c>
      <c r="F917" t="str">
        <v>Guest Basket</v>
      </c>
      <c r="G917" t="str">
        <v>No</v>
      </c>
      <c r="H917" s="1">
        <v>22.400000000000002</v>
      </c>
      <c r="I917" s="1">
        <v>2.8</v>
      </c>
      <c r="J917" s="1">
        <v>2.8</v>
      </c>
      <c r="K917" s="1">
        <v>2</v>
      </c>
      <c r="L917" s="2">
        <v>0.4</v>
      </c>
      <c r="M917" s="2">
        <v>0.3999999999999999</v>
      </c>
      <c r="N917" s="2">
        <v>1</v>
      </c>
      <c r="O917" t="str">
        <v>No</v>
      </c>
      <c r="P917" s="1">
        <f>IF(O917="Yes",J917,ROUND(J917*(1+Model!$B$3),2))</f>
        <v>3.02</v>
      </c>
      <c r="Q917" s="2">
        <f>ROUND(P917/(K917*N917)-1,4)</f>
        <v>0.51</v>
      </c>
      <c r="R917" t="str">
        <v/>
      </c>
      <c r="S917" t="str">
        <v>2026-10-01 10:41:27 UTC</v>
      </c>
      <c r="T917" t="str">
        <v>Local Line cache</v>
      </c>
      <c r="U917" t="str">
        <v>Review before publishing</v>
      </c>
    </row>
    <row r="918">
      <c r="A918">
        <v>806019</v>
      </c>
      <c r="B918" t="str">
        <v>Gluten Free Banana Cream Pie</v>
      </c>
      <c r="C918" t="str">
        <v>Elegant Elephant Baking Co.</v>
      </c>
      <c r="D918">
        <v>527081</v>
      </c>
      <c r="E918" t="str">
        <v>6"</v>
      </c>
      <c r="F918" t="str">
        <v>Guest Basket</v>
      </c>
      <c r="G918" t="str">
        <v>Yes</v>
      </c>
      <c r="H918" s="1">
        <v>22.4</v>
      </c>
      <c r="I918" s="1">
        <v>11.2</v>
      </c>
      <c r="J918" s="1">
        <v>11.2</v>
      </c>
      <c r="K918" s="1">
        <v>8</v>
      </c>
      <c r="L918" s="2">
        <v>0.4</v>
      </c>
      <c r="M918" s="2">
        <v>0.3999999999999999</v>
      </c>
      <c r="N918" s="2">
        <v>1</v>
      </c>
      <c r="O918" t="str">
        <v>No</v>
      </c>
      <c r="P918" s="1">
        <f>IF(O918="Yes",J918,ROUND(J918*(1+Model!$B$3),2))</f>
        <v>12.1</v>
      </c>
      <c r="Q918" s="2">
        <f>ROUND(P918/(K918*N918)-1,4)</f>
        <v>0.5125</v>
      </c>
      <c r="R918" t="str">
        <v/>
      </c>
      <c r="S918" t="str">
        <v>2026-10-01 10:41:27 UTC</v>
      </c>
      <c r="T918" t="str">
        <v>Local Line cache</v>
      </c>
      <c r="U918" t="str">
        <v>Review before publishing</v>
      </c>
    </row>
    <row r="919">
      <c r="A919">
        <v>948124</v>
      </c>
      <c r="B919" t="str">
        <v>Ziggy Award Winner Iris Rhizome</v>
      </c>
      <c r="C919" t="str">
        <v>RL Plants &amp; Home Goods</v>
      </c>
      <c r="D919">
        <v>703446</v>
      </c>
      <c r="E919" t="str">
        <v>ea</v>
      </c>
      <c r="F919" t="str">
        <v>Guest Basket</v>
      </c>
      <c r="G919" t="str">
        <v>No</v>
      </c>
      <c r="H919" s="1">
        <v>22.4</v>
      </c>
      <c r="I919" s="1">
        <v>11.2</v>
      </c>
      <c r="J919" s="1">
        <v>11.2</v>
      </c>
      <c r="K919" s="1">
        <v>8</v>
      </c>
      <c r="L919" s="2">
        <v>0.4</v>
      </c>
      <c r="M919" s="2">
        <v>0.3999999999999999</v>
      </c>
      <c r="N919" s="2">
        <v>1</v>
      </c>
      <c r="O919" t="str">
        <v>No</v>
      </c>
      <c r="P919" s="1">
        <f>IF(O919="Yes",J919,ROUND(J919*(1+Model!$B$3),2))</f>
        <v>12.1</v>
      </c>
      <c r="Q919" s="2">
        <f>ROUND(P919/(K919*N919)-1,4)</f>
        <v>0.5125</v>
      </c>
      <c r="R919" t="str">
        <v/>
      </c>
      <c r="S919" t="str">
        <v>2026-10-01 10:41:27 UTC</v>
      </c>
      <c r="T919" t="str">
        <v>Local Line cache</v>
      </c>
      <c r="U919" t="str">
        <v>Review before publishing</v>
      </c>
    </row>
    <row r="920">
      <c r="A920">
        <v>958464</v>
      </c>
      <c r="B920" t="str">
        <v>Spinach  1/2 Lb.</v>
      </c>
      <c r="C920" t="str">
        <v>Little Wings</v>
      </c>
      <c r="D920">
        <v>718323</v>
      </c>
      <c r="E920" t="str">
        <v>each</v>
      </c>
      <c r="F920" t="str">
        <v>Guest Basket</v>
      </c>
      <c r="G920" t="str">
        <v>No</v>
      </c>
      <c r="H920" s="1">
        <v>22.4</v>
      </c>
      <c r="I920" s="1">
        <v>5.46</v>
      </c>
      <c r="J920" s="1">
        <v>5.46</v>
      </c>
      <c r="K920" s="1">
        <v>3.9</v>
      </c>
      <c r="L920" s="2">
        <v>0.4</v>
      </c>
      <c r="M920" s="2">
        <v>0.40000000000000013</v>
      </c>
      <c r="N920" s="2">
        <v>1</v>
      </c>
      <c r="O920" t="str">
        <v>No</v>
      </c>
      <c r="P920" s="1">
        <f>IF(O920="Yes",J920,ROUND(J920*(1+Model!$B$3),2))</f>
        <v>5.9</v>
      </c>
      <c r="Q920" s="2">
        <f>ROUND(P920/(K920*N920)-1,4)</f>
        <v>0.5128</v>
      </c>
      <c r="R920" t="str">
        <v/>
      </c>
      <c r="S920" t="str">
        <v>2026-10-01 10:41:27 UTC</v>
      </c>
      <c r="T920" t="str">
        <v>Local Line cache</v>
      </c>
      <c r="U920" t="str">
        <v>Review before publishing</v>
      </c>
    </row>
    <row r="921">
      <c r="A921">
        <v>964229</v>
      </c>
      <c r="B921" t="str">
        <v>Green  Leaf Lettuce</v>
      </c>
      <c r="C921" t="str">
        <v>Red Tail Growers</v>
      </c>
      <c r="D921">
        <v>725669</v>
      </c>
      <c r="E921" t="str">
        <v>each</v>
      </c>
      <c r="F921" t="str">
        <v>Guest Basket</v>
      </c>
      <c r="G921" t="str">
        <v>No</v>
      </c>
      <c r="H921" s="1">
        <v>22.4</v>
      </c>
      <c r="I921" s="1">
        <v>2.8</v>
      </c>
      <c r="J921" s="1">
        <v>2.8</v>
      </c>
      <c r="K921" s="1">
        <v>2</v>
      </c>
      <c r="L921" s="2">
        <v>0.4</v>
      </c>
      <c r="M921" s="2">
        <v>0.3999999999999999</v>
      </c>
      <c r="N921" s="2">
        <v>1</v>
      </c>
      <c r="O921" t="str">
        <v>No</v>
      </c>
      <c r="P921" s="1">
        <f>IF(O921="Yes",J921,ROUND(J921*(1+Model!$B$3),2))</f>
        <v>3.02</v>
      </c>
      <c r="Q921" s="2">
        <f>ROUND(P921/(K921*N921)-1,4)</f>
        <v>0.51</v>
      </c>
      <c r="R921" t="str">
        <v/>
      </c>
      <c r="S921" t="str">
        <v>2026-10-01 10:41:27 UTC</v>
      </c>
      <c r="T921" t="str">
        <v>Local Line cache</v>
      </c>
      <c r="U921" t="str">
        <v>Review before publishing</v>
      </c>
    </row>
    <row r="922">
      <c r="A922">
        <v>975217</v>
      </c>
      <c r="B922" t="str">
        <v>Desert Trails Iris Rhizome</v>
      </c>
      <c r="C922" t="str">
        <v>RL Plants &amp; Home Goods</v>
      </c>
      <c r="D922">
        <v>740628</v>
      </c>
      <c r="E922" t="str">
        <v>ea</v>
      </c>
      <c r="F922" t="str">
        <v>Herd Share Members</v>
      </c>
      <c r="G922" t="str">
        <v>No</v>
      </c>
      <c r="H922" s="1">
        <v>22.4</v>
      </c>
      <c r="I922" s="1">
        <v>11.2</v>
      </c>
      <c r="J922" s="1">
        <v>11.2</v>
      </c>
      <c r="K922" s="1">
        <v>8</v>
      </c>
      <c r="L922" s="2">
        <v>0.4</v>
      </c>
      <c r="M922" s="2">
        <v>0.3999999999999999</v>
      </c>
      <c r="N922" s="2">
        <v>1</v>
      </c>
      <c r="O922" t="str">
        <v>No</v>
      </c>
      <c r="P922" s="1">
        <f>IF(O922="Yes",J922,ROUND(J922*(1+Model!$B$3),2))</f>
        <v>12.1</v>
      </c>
      <c r="Q922" s="2">
        <f>ROUND(P922/(K922*N922)-1,4)</f>
        <v>0.5125</v>
      </c>
      <c r="R922" t="str">
        <v/>
      </c>
      <c r="S922" t="str">
        <v>2026-10-01 10:41:27 UTC</v>
      </c>
      <c r="T922" t="str">
        <v>Local Line cache</v>
      </c>
      <c r="U922" t="str">
        <v>Review before publishing</v>
      </c>
    </row>
    <row r="923">
      <c r="A923">
        <v>806136</v>
      </c>
      <c r="B923" t="str">
        <v>Roasted Garlic Tomato Sauce</v>
      </c>
      <c r="C923" t="str">
        <v>Sweet Creek</v>
      </c>
      <c r="D923">
        <v>527201</v>
      </c>
      <c r="E923" t="str">
        <v>16 oz</v>
      </c>
      <c r="F923" t="str">
        <v>Guest Basket</v>
      </c>
      <c r="G923" t="str">
        <v>No</v>
      </c>
      <c r="H923" s="1">
        <v>22.14</v>
      </c>
      <c r="I923" s="1">
        <v>7.38</v>
      </c>
      <c r="J923" s="1">
        <v>7.38</v>
      </c>
      <c r="K923" s="1">
        <v>5.27</v>
      </c>
      <c r="L923" s="2">
        <v>0.4</v>
      </c>
      <c r="M923" s="2">
        <v>0.40037950664136623</v>
      </c>
      <c r="N923" s="2">
        <v>1</v>
      </c>
      <c r="O923" t="str">
        <v>No</v>
      </c>
      <c r="P923" s="1">
        <f>IF(O923="Yes",J923,ROUND(J923*(1+Model!$B$3),2))</f>
        <v>7.97</v>
      </c>
      <c r="Q923" s="2">
        <f>ROUND(P923/(K923*N923)-1,4)</f>
        <v>0.5123</v>
      </c>
      <c r="R923" t="str">
        <v/>
      </c>
      <c r="S923" t="str">
        <v>2026-10-01 10:41:27 UTC</v>
      </c>
      <c r="T923" t="str">
        <v>Local Line cache</v>
      </c>
      <c r="U923" t="str">
        <v>Review before publishing</v>
      </c>
    </row>
    <row r="924">
      <c r="A924">
        <v>806140</v>
      </c>
      <c r="B924" t="str">
        <v>Salsa, Medium</v>
      </c>
      <c r="C924" t="str">
        <v>Sweet Creek</v>
      </c>
      <c r="D924">
        <v>527205</v>
      </c>
      <c r="E924" t="str">
        <v>16 oz</v>
      </c>
      <c r="F924" t="str">
        <v>Guest Basket</v>
      </c>
      <c r="G924" t="str">
        <v>No</v>
      </c>
      <c r="H924" s="1">
        <v>21.63</v>
      </c>
      <c r="I924" s="1">
        <v>7.21</v>
      </c>
      <c r="J924" s="1">
        <v>7.21</v>
      </c>
      <c r="K924" s="1">
        <v>5.15</v>
      </c>
      <c r="L924" s="2">
        <v>0.4</v>
      </c>
      <c r="M924" s="2">
        <v>0.3999999999999999</v>
      </c>
      <c r="N924" s="2">
        <v>1</v>
      </c>
      <c r="O924" t="str">
        <v>No</v>
      </c>
      <c r="P924" s="1">
        <f>IF(O924="Yes",J924,ROUND(J924*(1+Model!$B$3),2))</f>
        <v>7.79</v>
      </c>
      <c r="Q924" s="2">
        <f>ROUND(P924/(K924*N924)-1,4)</f>
        <v>0.5126</v>
      </c>
      <c r="R924" t="str">
        <v/>
      </c>
      <c r="S924" t="str">
        <v>2026-10-01 10:41:27 UTC</v>
      </c>
      <c r="T924" t="str">
        <v>Local Line cache</v>
      </c>
      <c r="U924" t="str">
        <v>Review before publishing</v>
      </c>
    </row>
    <row r="925">
      <c r="A925">
        <v>981428</v>
      </c>
      <c r="B925" t="str">
        <v>Baby Red Onion</v>
      </c>
      <c r="C925" t="str">
        <v>Organically Grown Company</v>
      </c>
      <c r="D925">
        <v>749861</v>
      </c>
      <c r="E925" t="str">
        <v>bu</v>
      </c>
      <c r="F925" t="str">
        <v>Guest Basket</v>
      </c>
      <c r="G925" t="str">
        <v>No</v>
      </c>
      <c r="H925" s="1">
        <v>21.35</v>
      </c>
      <c r="I925" s="1">
        <v>3.5</v>
      </c>
      <c r="J925" s="1">
        <v>3.5</v>
      </c>
      <c r="K925" s="1">
        <v>2.5</v>
      </c>
      <c r="L925" s="2">
        <v>0.4</v>
      </c>
      <c r="M925" s="2">
        <v>0.3999999999999999</v>
      </c>
      <c r="N925" s="2">
        <v>1</v>
      </c>
      <c r="O925" t="str">
        <v>No</v>
      </c>
      <c r="P925" s="1">
        <f>IF(O925="Yes",J925,ROUND(J925*(1+Model!$B$3),2))</f>
        <v>3.78</v>
      </c>
      <c r="Q925" s="2">
        <f>ROUND(P925/(K925*N925)-1,4)</f>
        <v>0.512</v>
      </c>
      <c r="R925" t="str">
        <v/>
      </c>
      <c r="S925" t="str">
        <v>2026-10-01 10:41:27 UTC</v>
      </c>
      <c r="T925" t="str">
        <v>Local Line cache</v>
      </c>
      <c r="U925" t="str">
        <v>Review before publishing</v>
      </c>
    </row>
    <row r="926">
      <c r="A926">
        <v>806030</v>
      </c>
      <c r="B926" t="str">
        <v>Gluten Free Brownie Bite with Chocolate Chips</v>
      </c>
      <c r="C926" t="str">
        <v>Elegant Elephant Baking Co.</v>
      </c>
      <c r="D926">
        <v>527092</v>
      </c>
      <c r="E926" t="str">
        <v>each</v>
      </c>
      <c r="F926" t="str">
        <v>CSA Members</v>
      </c>
      <c r="G926" t="str">
        <v>Yes</v>
      </c>
      <c r="H926" s="1">
        <v>21</v>
      </c>
      <c r="I926" s="1">
        <v>3.5</v>
      </c>
      <c r="J926" s="1">
        <v>3.5</v>
      </c>
      <c r="K926" s="1">
        <v>2.5</v>
      </c>
      <c r="L926" s="2">
        <v>0.4</v>
      </c>
      <c r="M926" s="2">
        <v>0.3999999999999999</v>
      </c>
      <c r="N926" s="2">
        <v>1</v>
      </c>
      <c r="O926" t="str">
        <v>No</v>
      </c>
      <c r="P926" s="1">
        <f>IF(O926="Yes",J926,ROUND(J926*(1+Model!$B$3),2))</f>
        <v>3.78</v>
      </c>
      <c r="Q926" s="2">
        <f>ROUND(P926/(K926*N926)-1,4)</f>
        <v>0.512</v>
      </c>
      <c r="R926" t="str">
        <v/>
      </c>
      <c r="S926" t="str">
        <v>2026-10-01 10:41:27 UTC</v>
      </c>
      <c r="T926" t="str">
        <v>Local Line cache</v>
      </c>
      <c r="U926" t="str">
        <v>Review before publishing</v>
      </c>
    </row>
    <row r="927">
      <c r="A927">
        <v>928741</v>
      </c>
      <c r="B927" t="str">
        <v>Broccoli Microgreens</v>
      </c>
      <c r="C927" t="str">
        <v>Lone Wolf Ranch</v>
      </c>
      <c r="D927">
        <v>726764</v>
      </c>
      <c r="E927" t="str">
        <v>2 oz pk</v>
      </c>
      <c r="F927" t="str">
        <v>Guest Basket</v>
      </c>
      <c r="G927" t="str">
        <v>No</v>
      </c>
      <c r="H927" s="1">
        <v>21</v>
      </c>
      <c r="I927" s="1">
        <v>7</v>
      </c>
      <c r="J927" s="1">
        <v>7</v>
      </c>
      <c r="K927" s="1">
        <v>5</v>
      </c>
      <c r="L927" s="2">
        <v>0.4</v>
      </c>
      <c r="M927" s="2">
        <v>0.3999999999999999</v>
      </c>
      <c r="N927" s="2">
        <v>1</v>
      </c>
      <c r="O927" t="str">
        <v>No</v>
      </c>
      <c r="P927" s="1">
        <f>IF(O927="Yes",J927,ROUND(J927*(1+Model!$B$3),2))</f>
        <v>7.56</v>
      </c>
      <c r="Q927" s="2">
        <f>ROUND(P927/(K927*N927)-1,4)</f>
        <v>0.512</v>
      </c>
      <c r="R927" t="str">
        <v/>
      </c>
      <c r="S927" t="str">
        <v>2026-10-01 10:41:27 UTC</v>
      </c>
      <c r="T927" t="str">
        <v>Local Line cache</v>
      </c>
      <c r="U927" t="str">
        <v>Review before publishing</v>
      </c>
    </row>
    <row r="928">
      <c r="A928">
        <v>994208</v>
      </c>
      <c r="B928" t="str">
        <v>Muncher Cucumber</v>
      </c>
      <c r="C928" t="str">
        <v>Little Wings</v>
      </c>
      <c r="D928">
        <v>767741</v>
      </c>
      <c r="E928" t="str">
        <v>lb</v>
      </c>
      <c r="F928" t="str">
        <v>Guest Basket</v>
      </c>
      <c r="G928" t="str">
        <v>No</v>
      </c>
      <c r="H928" s="1">
        <v>21</v>
      </c>
      <c r="I928" s="1">
        <v>3.5</v>
      </c>
      <c r="J928" s="1">
        <v>3.5</v>
      </c>
      <c r="K928" s="1">
        <v>2.5</v>
      </c>
      <c r="L928" s="2">
        <v>0.4</v>
      </c>
      <c r="M928" s="2">
        <v>0.3999999999999999</v>
      </c>
      <c r="N928" s="2">
        <v>1</v>
      </c>
      <c r="O928" t="str">
        <v>No</v>
      </c>
      <c r="P928" s="1">
        <f>IF(O928="Yes",J928,ROUND(J928*(1+Model!$B$3),2))</f>
        <v>3.78</v>
      </c>
      <c r="Q928" s="2">
        <f>ROUND(P928/(K928*N928)-1,4)</f>
        <v>0.512</v>
      </c>
      <c r="R928" t="str">
        <v/>
      </c>
      <c r="S928" t="str">
        <v>2026-10-01 10:41:27 UTC</v>
      </c>
      <c r="T928" t="str">
        <v>Local Line cache</v>
      </c>
      <c r="U928" t="str">
        <v>Review before publishing</v>
      </c>
    </row>
    <row r="929">
      <c r="A929">
        <v>1012966</v>
      </c>
      <c r="B929" t="str">
        <v>Handcrafted Cedar Coasters</v>
      </c>
      <c r="C929" t="str">
        <v>RL Plants &amp; Home Goods</v>
      </c>
      <c r="D929">
        <v>926994</v>
      </c>
      <c r="E929" t="str">
        <v>5 pack</v>
      </c>
      <c r="F929" t="str">
        <v>Herd Share Members</v>
      </c>
      <c r="G929" t="str">
        <v>Yes</v>
      </c>
      <c r="H929" s="1">
        <v>21</v>
      </c>
      <c r="I929" s="1">
        <v>7</v>
      </c>
      <c r="J929" s="1">
        <v>7</v>
      </c>
      <c r="K929" s="1">
        <v>5</v>
      </c>
      <c r="L929" s="2">
        <v>0.4</v>
      </c>
      <c r="M929" s="2">
        <v>0.3999999999999999</v>
      </c>
      <c r="N929" s="2">
        <v>1</v>
      </c>
      <c r="O929" t="str">
        <v>No</v>
      </c>
      <c r="P929" s="1">
        <f>IF(O929="Yes",J929,ROUND(J929*(1+Model!$B$3),2))</f>
        <v>7.56</v>
      </c>
      <c r="Q929" s="2">
        <f>ROUND(P929/(K929*N929)-1,4)</f>
        <v>0.512</v>
      </c>
      <c r="R929" t="str">
        <v/>
      </c>
      <c r="S929" t="str">
        <v>2026-10-01 10:41:27 UTC</v>
      </c>
      <c r="T929" t="str">
        <v>Local Line cache</v>
      </c>
      <c r="U929" t="str">
        <v>Review before publishing</v>
      </c>
    </row>
    <row r="930">
      <c r="A930">
        <v>1017030</v>
      </c>
      <c r="B930" t="str">
        <v>Cornito Peppers</v>
      </c>
      <c r="C930" t="str">
        <v>Grazier's Garden</v>
      </c>
      <c r="D930">
        <v>802189</v>
      </c>
      <c r="E930" t="str">
        <v>pound</v>
      </c>
      <c r="F930" t="str">
        <v>CSA Members</v>
      </c>
      <c r="G930" t="str">
        <v>No</v>
      </c>
      <c r="H930" s="1">
        <v>21</v>
      </c>
      <c r="I930" s="1">
        <v>5.25</v>
      </c>
      <c r="J930" s="1">
        <v>5.25</v>
      </c>
      <c r="K930" s="1">
        <v>3.75</v>
      </c>
      <c r="L930" s="2">
        <v>0.4</v>
      </c>
      <c r="M930" s="2">
        <v>0.3999999999999999</v>
      </c>
      <c r="N930" s="2">
        <v>1</v>
      </c>
      <c r="O930" t="str">
        <v>No</v>
      </c>
      <c r="P930" s="1">
        <f>IF(O930="Yes",J930,ROUND(J930*(1+Model!$B$3),2))</f>
        <v>5.67</v>
      </c>
      <c r="Q930" s="2">
        <f>ROUND(P930/(K930*N930)-1,4)</f>
        <v>0.512</v>
      </c>
      <c r="R930" t="str">
        <v/>
      </c>
      <c r="S930" t="str">
        <v>2026-10-01 10:41:27 UTC</v>
      </c>
      <c r="T930" t="str">
        <v>Local Line cache</v>
      </c>
      <c r="U930" t="str">
        <v>Review before publishing</v>
      </c>
    </row>
    <row r="931">
      <c r="A931">
        <v>1022551</v>
      </c>
      <c r="B931" t="str">
        <v>Travel Size Healing Stick</v>
      </c>
      <c r="C931" t="str">
        <v>Granny Smith All Natural</v>
      </c>
      <c r="D931">
        <v>810070</v>
      </c>
      <c r="E931" t="str">
        <v>0.35 oz ea</v>
      </c>
      <c r="F931" t="str">
        <v>CSA Members</v>
      </c>
      <c r="G931" t="str">
        <v>Yes</v>
      </c>
      <c r="H931" s="1">
        <v>21</v>
      </c>
      <c r="I931" s="1">
        <v>6.86</v>
      </c>
      <c r="J931" s="1">
        <v>7</v>
      </c>
      <c r="K931" s="1">
        <v>4.9</v>
      </c>
      <c r="L931" s="2">
        <v>0.4</v>
      </c>
      <c r="M931" s="2">
        <v>0.4285714285714284</v>
      </c>
      <c r="N931" s="2">
        <v>1</v>
      </c>
      <c r="O931" t="str">
        <v>No</v>
      </c>
      <c r="P931" s="1">
        <f>IF(O931="Yes",J931,ROUND(J931*(1+Model!$B$3),2))</f>
        <v>7.56</v>
      </c>
      <c r="Q931" s="2">
        <f>ROUND(P931/(K931*N931)-1,4)</f>
        <v>0.5429</v>
      </c>
      <c r="R931" t="str">
        <v>Review</v>
      </c>
      <c r="S931" t="str">
        <v>2026-10-01 10:41:27 UTC</v>
      </c>
      <c r="T931" t="str">
        <v>Local Line cache</v>
      </c>
      <c r="U931" t="str">
        <v>Review local/Local Line price difference before publishing</v>
      </c>
    </row>
    <row r="932">
      <c r="A932">
        <v>825832</v>
      </c>
      <c r="B932" t="str">
        <v>Beef Kidney</v>
      </c>
      <c r="C932" t="str">
        <v>Deck Family Farm</v>
      </c>
      <c r="D932">
        <v>549811</v>
      </c>
      <c r="E932" t="str">
        <v>0.80 - 1.00 lbs</v>
      </c>
      <c r="F932" t="str">
        <v>CSA Members</v>
      </c>
      <c r="G932" t="str">
        <v>Yes</v>
      </c>
      <c r="H932" s="1">
        <v>20.98</v>
      </c>
      <c r="I932" s="1">
        <v>12.12</v>
      </c>
      <c r="J932" s="1">
        <v>12.13</v>
      </c>
      <c r="K932" s="1">
        <v>7.31</v>
      </c>
      <c r="L932" s="2">
        <v>0.6574</v>
      </c>
      <c r="M932" s="2">
        <v>0.6593707250342</v>
      </c>
      <c r="N932" s="2">
        <v>1</v>
      </c>
      <c r="O932" t="str">
        <v>No</v>
      </c>
      <c r="P932" s="1">
        <f>IF(O932="Yes",J932,ROUND(J932*(1+Model!$B$3),2))</f>
        <v>13.1</v>
      </c>
      <c r="Q932" s="2">
        <f>ROUND(P932/(K932*N932)-1,4)</f>
        <v>0.7921</v>
      </c>
      <c r="R932" t="str">
        <v/>
      </c>
      <c r="S932" t="str">
        <v>2026-10-01 10:41:27 UTC</v>
      </c>
      <c r="T932" t="str">
        <v>Local Line cache</v>
      </c>
      <c r="U932" t="str">
        <v>Review before publishing</v>
      </c>
    </row>
    <row r="933">
      <c r="A933">
        <v>805693</v>
      </c>
      <c r="B933" t="str">
        <v>Honey Maple Ham, Sliced</v>
      </c>
      <c r="C933" t="str">
        <v>Deck Family Farm</v>
      </c>
      <c r="D933">
        <v>526746</v>
      </c>
      <c r="E933" t="str">
        <v>8 oz</v>
      </c>
      <c r="F933" t="str">
        <v>Guest Basket</v>
      </c>
      <c r="G933" t="str">
        <v>No</v>
      </c>
      <c r="H933" s="1">
        <v>20.47</v>
      </c>
      <c r="I933" s="1">
        <v>17.49</v>
      </c>
      <c r="J933" s="1">
        <v>17.49</v>
      </c>
      <c r="K933" s="1">
        <v>10.55</v>
      </c>
      <c r="L933" s="2">
        <v>0.6574</v>
      </c>
      <c r="M933" s="2">
        <v>0.6578199052132698</v>
      </c>
      <c r="N933" s="2">
        <v>1</v>
      </c>
      <c r="O933" t="str">
        <v>No</v>
      </c>
      <c r="P933" s="1">
        <f>IF(O933="Yes",J933,ROUND(J933*(1+Model!$B$3),2))</f>
        <v>18.89</v>
      </c>
      <c r="Q933" s="2">
        <f>ROUND(P933/(K933*N933)-1,4)</f>
        <v>0.7905</v>
      </c>
      <c r="R933" t="str">
        <v/>
      </c>
      <c r="S933" t="str">
        <v>2026-10-01 10:41:27 UTC</v>
      </c>
      <c r="T933" t="str">
        <v>Local Line cache</v>
      </c>
      <c r="U933" t="str">
        <v>Review before publishing</v>
      </c>
    </row>
    <row r="934">
      <c r="A934">
        <v>908804</v>
      </c>
      <c r="B934" t="str">
        <v>Flax Seed</v>
      </c>
      <c r="C934" t="str">
        <v>Camas Country Mill</v>
      </c>
      <c r="D934">
        <v>653619</v>
      </c>
      <c r="E934" t="str">
        <v>3 lb. bag</v>
      </c>
      <c r="F934" t="str">
        <v>Guest Basket</v>
      </c>
      <c r="G934" t="str">
        <v>No</v>
      </c>
      <c r="H934" s="1">
        <v>20.3</v>
      </c>
      <c r="I934" s="1">
        <v>20.3</v>
      </c>
      <c r="J934" s="1">
        <v>20.3</v>
      </c>
      <c r="K934" s="1">
        <v>14.5</v>
      </c>
      <c r="L934" s="2">
        <v>0.4</v>
      </c>
      <c r="M934" s="2">
        <v>0.40000000000000013</v>
      </c>
      <c r="N934" s="2">
        <v>1</v>
      </c>
      <c r="O934" t="str">
        <v>No</v>
      </c>
      <c r="P934" s="1">
        <f>IF(O934="Yes",J934,ROUND(J934*(1+Model!$B$3),2))</f>
        <v>21.92</v>
      </c>
      <c r="Q934" s="2">
        <f>ROUND(P934/(K934*N934)-1,4)</f>
        <v>0.5117</v>
      </c>
      <c r="R934" t="str">
        <v/>
      </c>
      <c r="S934" t="str">
        <v>2026-10-01 10:41:27 UTC</v>
      </c>
      <c r="T934" t="str">
        <v>Local Line cache</v>
      </c>
      <c r="U934" t="str">
        <v>Review before publishing</v>
      </c>
    </row>
    <row r="935">
      <c r="A935">
        <v>908804</v>
      </c>
      <c r="B935" t="str">
        <v>Flax Seed</v>
      </c>
      <c r="C935" t="str">
        <v>Camas Country Mill</v>
      </c>
      <c r="D935">
        <v>653619</v>
      </c>
      <c r="E935" t="str">
        <v>3 lb. bag</v>
      </c>
      <c r="F935" t="str">
        <v>CSA Members</v>
      </c>
      <c r="G935" t="str">
        <v>No</v>
      </c>
      <c r="H935" s="1">
        <v>20.3</v>
      </c>
      <c r="I935" s="1">
        <v>20.3</v>
      </c>
      <c r="J935" s="1">
        <v>20.3</v>
      </c>
      <c r="K935" s="1">
        <v>14.5</v>
      </c>
      <c r="L935" s="2">
        <v>0.4</v>
      </c>
      <c r="M935" s="2">
        <v>0.40000000000000013</v>
      </c>
      <c r="N935" s="2">
        <v>1</v>
      </c>
      <c r="O935" t="str">
        <v>No</v>
      </c>
      <c r="P935" s="1">
        <f>IF(O935="Yes",J935,ROUND(J935*(1+Model!$B$3),2))</f>
        <v>21.92</v>
      </c>
      <c r="Q935" s="2">
        <f>ROUND(P935/(K935*N935)-1,4)</f>
        <v>0.5117</v>
      </c>
      <c r="R935" t="str">
        <v/>
      </c>
      <c r="S935" t="str">
        <v>2026-10-01 10:41:27 UTC</v>
      </c>
      <c r="T935" t="str">
        <v>Local Line cache</v>
      </c>
      <c r="U935" t="str">
        <v>Review before publishing</v>
      </c>
    </row>
    <row r="936">
      <c r="A936">
        <v>1018199</v>
      </c>
      <c r="B936" t="str">
        <v>Purple Top Turnip</v>
      </c>
      <c r="C936" t="str">
        <v>Full Farm CSA</v>
      </c>
      <c r="D936">
        <v>803763</v>
      </c>
      <c r="E936" t="str">
        <v>lb</v>
      </c>
      <c r="F936" t="str">
        <v>CSA Members</v>
      </c>
      <c r="G936" t="str">
        <v>No</v>
      </c>
      <c r="H936" s="1">
        <v>20.16</v>
      </c>
      <c r="I936" s="1">
        <v>2.52</v>
      </c>
      <c r="J936" s="1">
        <v>2.52</v>
      </c>
      <c r="K936" s="1">
        <v>1.8</v>
      </c>
      <c r="L936" s="2">
        <v>0.4</v>
      </c>
      <c r="M936" s="2">
        <v>0.3999999999999999</v>
      </c>
      <c r="N936" s="2">
        <v>1</v>
      </c>
      <c r="O936" t="str">
        <v>No</v>
      </c>
      <c r="P936" s="1">
        <f>IF(O936="Yes",J936,ROUND(J936*(1+Model!$B$3),2))</f>
        <v>2.72</v>
      </c>
      <c r="Q936" s="2">
        <f>ROUND(P936/(K936*N936)-1,4)</f>
        <v>0.5111</v>
      </c>
      <c r="R936" t="str">
        <v/>
      </c>
      <c r="S936" t="str">
        <v>2026-10-01 10:41:27 UTC</v>
      </c>
      <c r="T936" t="str">
        <v>Local Line cache</v>
      </c>
      <c r="U936" t="str">
        <v>Review before publishing</v>
      </c>
    </row>
    <row r="937">
      <c r="A937">
        <v>1010693</v>
      </c>
      <c r="B937" t="str">
        <v>Deck Family Farm Insulated Bag</v>
      </c>
      <c r="C937" t="str">
        <v>Full Farm CSA</v>
      </c>
      <c r="D937">
        <v>793235</v>
      </c>
      <c r="E937" t="str">
        <v>Blue Bag</v>
      </c>
      <c r="F937" t="str">
        <v>CSA Members</v>
      </c>
      <c r="G937" t="str">
        <v>Yes</v>
      </c>
      <c r="H937" s="1">
        <v>20</v>
      </c>
      <c r="I937" s="1">
        <v>24.81</v>
      </c>
      <c r="J937" s="1">
        <v>24.81</v>
      </c>
      <c r="K937" s="1">
        <v>17.72</v>
      </c>
      <c r="L937" s="2">
        <v>0.4</v>
      </c>
      <c r="M937" s="2">
        <v>0.40011286681715585</v>
      </c>
      <c r="N937" s="2">
        <v>1</v>
      </c>
      <c r="O937" t="str">
        <v>No</v>
      </c>
      <c r="P937" s="1">
        <f>IF(O937="Yes",J937,ROUND(J937*(1+Model!$B$3),2))</f>
        <v>26.79</v>
      </c>
      <c r="Q937" s="2">
        <f>ROUND(P937/(K937*N937)-1,4)</f>
        <v>0.5119</v>
      </c>
      <c r="R937" t="str">
        <v/>
      </c>
      <c r="S937" t="str">
        <v>2026-10-01 10:41:27 UTC</v>
      </c>
      <c r="T937" t="str">
        <v>Local Line cache</v>
      </c>
      <c r="U937" t="str">
        <v>Review before publishing</v>
      </c>
    </row>
    <row r="938">
      <c r="A938">
        <v>899377</v>
      </c>
      <c r="B938" t="str">
        <v>Granny Smith Apple (WA)</v>
      </c>
      <c r="C938" t="str">
        <v>Organically Grown Company</v>
      </c>
      <c r="D938">
        <v>641182</v>
      </c>
      <c r="E938" t="str">
        <v>ea</v>
      </c>
      <c r="F938" t="str">
        <v>Guest Basket</v>
      </c>
      <c r="G938" t="str">
        <v>No</v>
      </c>
      <c r="H938" s="1">
        <v>19.79</v>
      </c>
      <c r="I938" s="1">
        <v>1.26</v>
      </c>
      <c r="J938" s="1">
        <v>1.26</v>
      </c>
      <c r="K938" s="1">
        <v>0.9</v>
      </c>
      <c r="L938" s="2">
        <v>0.4</v>
      </c>
      <c r="M938" s="2">
        <v>0.3999999999999999</v>
      </c>
      <c r="N938" s="2">
        <v>1</v>
      </c>
      <c r="O938" t="str">
        <v>No</v>
      </c>
      <c r="P938" s="1">
        <f>IF(O938="Yes",J938,ROUND(J938*(1+Model!$B$3),2))</f>
        <v>1.36</v>
      </c>
      <c r="Q938" s="2">
        <f>ROUND(P938/(K938*N938)-1,4)</f>
        <v>0.5111</v>
      </c>
      <c r="R938" t="str">
        <v/>
      </c>
      <c r="S938" t="str">
        <v>2026-10-01 10:41:27 UTC</v>
      </c>
      <c r="T938" t="str">
        <v>Local Line cache</v>
      </c>
      <c r="U938" t="str">
        <v>Review before publishing</v>
      </c>
    </row>
    <row r="939">
      <c r="A939">
        <v>805925</v>
      </c>
      <c r="B939" t="str">
        <v>Green Scallions</v>
      </c>
      <c r="C939" t="str">
        <v>Camas Swale Farm</v>
      </c>
      <c r="D939">
        <v>526985</v>
      </c>
      <c r="E939" t="str">
        <v>each</v>
      </c>
      <c r="F939" t="str">
        <v>Guest Basket</v>
      </c>
      <c r="G939" t="str">
        <v>No</v>
      </c>
      <c r="H939" s="1">
        <v>19.599999999999998</v>
      </c>
      <c r="I939" s="1">
        <v>2.8</v>
      </c>
      <c r="J939" s="1">
        <v>2.8</v>
      </c>
      <c r="K939" s="1">
        <v>2</v>
      </c>
      <c r="L939" s="2">
        <v>0.4</v>
      </c>
      <c r="M939" s="2">
        <v>0.3999999999999999</v>
      </c>
      <c r="N939" s="2">
        <v>1</v>
      </c>
      <c r="O939" t="str">
        <v>No</v>
      </c>
      <c r="P939" s="1">
        <f>IF(O939="Yes",J939,ROUND(J939*(1+Model!$B$3),2))</f>
        <v>3.02</v>
      </c>
      <c r="Q939" s="2">
        <f>ROUND(P939/(K939*N939)-1,4)</f>
        <v>0.51</v>
      </c>
      <c r="R939" t="str">
        <v/>
      </c>
      <c r="S939" t="str">
        <v>2026-10-01 10:41:27 UTC</v>
      </c>
      <c r="T939" t="str">
        <v>Local Line cache</v>
      </c>
      <c r="U939" t="str">
        <v>Review before publishing</v>
      </c>
    </row>
    <row r="940">
      <c r="A940">
        <v>813076</v>
      </c>
      <c r="B940" t="str">
        <v>Beef Oxtail</v>
      </c>
      <c r="C940" t="str">
        <v>Deck Family Farm</v>
      </c>
      <c r="D940">
        <v>535106</v>
      </c>
      <c r="E940" t="str">
        <v>1.40 - 1.90 lbs</v>
      </c>
      <c r="F940" t="str">
        <v>CSA Members</v>
      </c>
      <c r="G940" t="str">
        <v>Yes</v>
      </c>
      <c r="H940" s="1">
        <v>19.24</v>
      </c>
      <c r="I940" s="1">
        <v>19.24</v>
      </c>
      <c r="J940" s="1">
        <v>19.24</v>
      </c>
      <c r="K940" s="1">
        <v>11.61</v>
      </c>
      <c r="L940" s="2">
        <v>0.6574</v>
      </c>
      <c r="M940" s="2">
        <v>0.6571920757967269</v>
      </c>
      <c r="N940" s="2">
        <v>1</v>
      </c>
      <c r="O940" t="str">
        <v>No</v>
      </c>
      <c r="P940" s="1">
        <f>IF(O940="Yes",J940,ROUND(J940*(1+Model!$B$3),2))</f>
        <v>20.78</v>
      </c>
      <c r="Q940" s="2">
        <f>ROUND(P940/(K940*N940)-1,4)</f>
        <v>0.7898</v>
      </c>
      <c r="R940" t="str">
        <v/>
      </c>
      <c r="S940" t="str">
        <v>2026-10-01 10:41:27 UTC</v>
      </c>
      <c r="T940" t="str">
        <v>Local Line cache</v>
      </c>
      <c r="U940" t="str">
        <v>Review before publishing</v>
      </c>
    </row>
    <row r="941">
      <c r="A941">
        <v>1016432</v>
      </c>
      <c r="B941" t="str">
        <v>#2 Juicing Carrots</v>
      </c>
      <c r="C941" t="str">
        <v>Full Farm CSA</v>
      </c>
      <c r="D941">
        <v>801261</v>
      </c>
      <c r="E941" t="str">
        <v>pound</v>
      </c>
      <c r="F941" t="str">
        <v>CSA Members</v>
      </c>
      <c r="G941" t="str">
        <v>Yes</v>
      </c>
      <c r="H941" s="1">
        <v>18.900000000000002</v>
      </c>
      <c r="I941" s="1">
        <v>1.4</v>
      </c>
      <c r="J941" s="1">
        <v>1.4</v>
      </c>
      <c r="K941" s="1">
        <v>1</v>
      </c>
      <c r="L941" s="2">
        <v>0.4</v>
      </c>
      <c r="M941" s="2">
        <v>0.3999999999999999</v>
      </c>
      <c r="N941" s="2">
        <v>1</v>
      </c>
      <c r="O941" t="str">
        <v>No</v>
      </c>
      <c r="P941" s="1">
        <f>IF(O941="Yes",J941,ROUND(J941*(1+Model!$B$3),2))</f>
        <v>1.51</v>
      </c>
      <c r="Q941" s="2">
        <f>ROUND(P941/(K941*N941)-1,4)</f>
        <v>0.51</v>
      </c>
      <c r="R941" t="str">
        <v/>
      </c>
      <c r="S941" t="str">
        <v>2026-10-01 10:41:27 UTC</v>
      </c>
      <c r="T941" t="str">
        <v>Local Line cache</v>
      </c>
      <c r="U941" t="str">
        <v>Review before publishing</v>
      </c>
    </row>
    <row r="942">
      <c r="A942">
        <v>806085</v>
      </c>
      <c r="B942" t="str">
        <v>Blueberry Apple Sauce</v>
      </c>
      <c r="C942" t="str">
        <v>Sweet Creek</v>
      </c>
      <c r="D942">
        <v>527149</v>
      </c>
      <c r="E942" t="str">
        <v>each</v>
      </c>
      <c r="F942" t="str">
        <v>Guest Basket</v>
      </c>
      <c r="G942" t="str">
        <v>Yes</v>
      </c>
      <c r="H942" s="1">
        <v>18.880000000000003</v>
      </c>
      <c r="I942" s="1">
        <v>8.96</v>
      </c>
      <c r="J942" s="1">
        <v>8.96</v>
      </c>
      <c r="K942" s="1">
        <v>6.4</v>
      </c>
      <c r="L942" s="2">
        <v>0.4</v>
      </c>
      <c r="M942" s="2">
        <v>0.40000000000000013</v>
      </c>
      <c r="N942" s="2">
        <v>1</v>
      </c>
      <c r="O942" t="str">
        <v>No</v>
      </c>
      <c r="P942" s="1">
        <f>IF(O942="Yes",J942,ROUND(J942*(1+Model!$B$3),2))</f>
        <v>9.68</v>
      </c>
      <c r="Q942" s="2">
        <f>ROUND(P942/(K942*N942)-1,4)</f>
        <v>0.5125</v>
      </c>
      <c r="R942" t="str">
        <v/>
      </c>
      <c r="S942" t="str">
        <v>2026-10-01 10:41:27 UTC</v>
      </c>
      <c r="T942" t="str">
        <v>Local Line cache</v>
      </c>
      <c r="U942" t="str">
        <v>Review before publishing</v>
      </c>
    </row>
    <row r="943">
      <c r="A943">
        <v>806081</v>
      </c>
      <c r="B943" t="str">
        <v>Blackberry Fruit Spread</v>
      </c>
      <c r="C943" t="str">
        <v>Sweet Creek</v>
      </c>
      <c r="D943">
        <v>527145</v>
      </c>
      <c r="E943" t="str">
        <v>10 oz</v>
      </c>
      <c r="F943" t="str">
        <v>Guest Basket</v>
      </c>
      <c r="G943" t="str">
        <v>Yes</v>
      </c>
      <c r="H943" s="1">
        <v>18.81</v>
      </c>
      <c r="I943" s="1">
        <v>6.27</v>
      </c>
      <c r="J943" s="1">
        <v>6.27</v>
      </c>
      <c r="K943" s="1">
        <v>4.48</v>
      </c>
      <c r="L943" s="2">
        <v>0.4</v>
      </c>
      <c r="M943" s="2">
        <v>0.3995535714285712</v>
      </c>
      <c r="N943" s="2">
        <v>1</v>
      </c>
      <c r="O943" t="str">
        <v>No</v>
      </c>
      <c r="P943" s="1">
        <f>IF(O943="Yes",J943,ROUND(J943*(1+Model!$B$3),2))</f>
        <v>6.77</v>
      </c>
      <c r="Q943" s="2">
        <f>ROUND(P943/(K943*N943)-1,4)</f>
        <v>0.5112</v>
      </c>
      <c r="R943" t="str">
        <v/>
      </c>
      <c r="S943" t="str">
        <v>2026-10-01 10:41:27 UTC</v>
      </c>
      <c r="T943" t="str">
        <v>Local Line cache</v>
      </c>
      <c r="U943" t="str">
        <v>Review before publishing</v>
      </c>
    </row>
    <row r="944">
      <c r="A944">
        <v>806020</v>
      </c>
      <c r="B944" t="str">
        <v>Blackberry Herbalism Kombucha</v>
      </c>
      <c r="C944" t="str">
        <v>BNF Kombucha and Jun</v>
      </c>
      <c r="D944">
        <v>527082</v>
      </c>
      <c r="E944" t="str">
        <v>16 fl. oz</v>
      </c>
      <c r="F944" t="str">
        <v>CSA Members</v>
      </c>
      <c r="G944" t="str">
        <v>Yes</v>
      </c>
      <c r="H944" s="1">
        <v>18.72</v>
      </c>
      <c r="I944" s="1">
        <v>4.68</v>
      </c>
      <c r="J944" s="1">
        <v>4.68</v>
      </c>
      <c r="K944" s="1">
        <v>3.34</v>
      </c>
      <c r="L944" s="2">
        <v>0.4</v>
      </c>
      <c r="M944" s="2">
        <v>0.4011976047904191</v>
      </c>
      <c r="N944" s="2">
        <v>1</v>
      </c>
      <c r="O944" t="str">
        <v>No</v>
      </c>
      <c r="P944" s="1">
        <f>IF(O944="Yes",J944,ROUND(J944*(1+Model!$B$3),2))</f>
        <v>5.05</v>
      </c>
      <c r="Q944" s="2">
        <f>ROUND(P944/(K944*N944)-1,4)</f>
        <v>0.512</v>
      </c>
      <c r="R944" t="str">
        <v/>
      </c>
      <c r="S944" t="str">
        <v>2026-10-01 10:41:27 UTC</v>
      </c>
      <c r="T944" t="str">
        <v>Local Line cache</v>
      </c>
      <c r="U944" t="str">
        <v>Review before publishing</v>
      </c>
    </row>
    <row r="945">
      <c r="A945">
        <v>805932</v>
      </c>
      <c r="B945" t="str">
        <v>Shallots</v>
      </c>
      <c r="C945" t="str">
        <v>Red Tail Growers</v>
      </c>
      <c r="D945">
        <v>526992</v>
      </c>
      <c r="E945" t="str">
        <v>1 lb</v>
      </c>
      <c r="F945" t="str">
        <v>Guest Basket</v>
      </c>
      <c r="G945" t="str">
        <v>No</v>
      </c>
      <c r="H945" s="1">
        <v>18.6</v>
      </c>
      <c r="I945" s="1">
        <v>5.6</v>
      </c>
      <c r="J945" s="1">
        <v>5.6</v>
      </c>
      <c r="K945" s="1">
        <v>4</v>
      </c>
      <c r="L945" s="2">
        <v>0.4</v>
      </c>
      <c r="M945" s="2">
        <v>0.3999999999999999</v>
      </c>
      <c r="N945" s="2">
        <v>1</v>
      </c>
      <c r="O945" t="str">
        <v>No</v>
      </c>
      <c r="P945" s="1">
        <f>IF(O945="Yes",J945,ROUND(J945*(1+Model!$B$3),2))</f>
        <v>6.05</v>
      </c>
      <c r="Q945" s="2">
        <f>ROUND(P945/(K945*N945)-1,4)</f>
        <v>0.5125</v>
      </c>
      <c r="R945" t="str">
        <v/>
      </c>
      <c r="S945" t="str">
        <v>2026-10-01 10:41:27 UTC</v>
      </c>
      <c r="T945" t="str">
        <v>Local Line cache</v>
      </c>
      <c r="U945" t="str">
        <v>Review before publishing</v>
      </c>
    </row>
    <row r="946">
      <c r="A946">
        <v>1018720</v>
      </c>
      <c r="B946" t="str">
        <v>Radiant Roasters Chiapas Mexico Light Roast Ground Coffee</v>
      </c>
      <c r="C946" t="str">
        <v>Radiant Coffee Roasters</v>
      </c>
      <c r="D946">
        <v>804434</v>
      </c>
      <c r="E946" t="str">
        <v>12 oz bag</v>
      </c>
      <c r="F946" t="str">
        <v>Guest Basket</v>
      </c>
      <c r="G946" t="str">
        <v>No</v>
      </c>
      <c r="H946" s="1">
        <v>18.6</v>
      </c>
      <c r="I946" s="1">
        <v>16.8</v>
      </c>
      <c r="J946" s="1">
        <v>16.8</v>
      </c>
      <c r="K946" s="1">
        <v>12</v>
      </c>
      <c r="L946" s="2">
        <v>0.4</v>
      </c>
      <c r="M946" s="2">
        <v>0.40000000000000013</v>
      </c>
      <c r="N946" s="2">
        <v>1</v>
      </c>
      <c r="O946" t="str">
        <v>No</v>
      </c>
      <c r="P946" s="1">
        <f>IF(O946="Yes",J946,ROUND(J946*(1+Model!$B$3),2))</f>
        <v>18.14</v>
      </c>
      <c r="Q946" s="2">
        <f>ROUND(P946/(K946*N946)-1,4)</f>
        <v>0.5117</v>
      </c>
      <c r="R946" t="str">
        <v/>
      </c>
      <c r="S946" t="str">
        <v>2026-10-01 10:41:27 UTC</v>
      </c>
      <c r="T946" t="str">
        <v>Local Line cache</v>
      </c>
      <c r="U946" t="str">
        <v>Review before publishing</v>
      </c>
    </row>
    <row r="947">
      <c r="A947">
        <v>806137</v>
      </c>
      <c r="B947" t="str">
        <v>Three Sisters Porridge</v>
      </c>
      <c r="C947" t="str">
        <v>Camas Country Mill</v>
      </c>
      <c r="D947">
        <v>527202</v>
      </c>
      <c r="E947" t="str">
        <v>4 lbs</v>
      </c>
      <c r="F947" t="str">
        <v>Guest Basket</v>
      </c>
      <c r="G947" t="str">
        <v>No</v>
      </c>
      <c r="H947" s="1">
        <v>18.55</v>
      </c>
      <c r="I947" s="1">
        <v>18.55</v>
      </c>
      <c r="J947" s="1">
        <v>18.55</v>
      </c>
      <c r="K947" s="1">
        <v>13.25</v>
      </c>
      <c r="L947" s="2">
        <v>0.4</v>
      </c>
      <c r="M947" s="2">
        <v>0.40000000000000013</v>
      </c>
      <c r="N947" s="2">
        <v>1</v>
      </c>
      <c r="O947" t="str">
        <v>No</v>
      </c>
      <c r="P947" s="1">
        <f>IF(O947="Yes",J947,ROUND(J947*(1+Model!$B$3),2))</f>
        <v>20.03</v>
      </c>
      <c r="Q947" s="2">
        <f>ROUND(P947/(K947*N947)-1,4)</f>
        <v>0.5117</v>
      </c>
      <c r="R947" t="str">
        <v/>
      </c>
      <c r="S947" t="str">
        <v>2026-10-01 10:41:27 UTC</v>
      </c>
      <c r="T947" t="str">
        <v>Local Line cache</v>
      </c>
      <c r="U947" t="str">
        <v>Review before publishing</v>
      </c>
    </row>
    <row r="948">
      <c r="A948">
        <v>832550</v>
      </c>
      <c r="B948" t="str">
        <v>Tote Bag</v>
      </c>
      <c r="C948" t="str">
        <v>Full Farm CSA</v>
      </c>
      <c r="D948">
        <v>558207</v>
      </c>
      <c r="E948" t="str">
        <v>ea</v>
      </c>
      <c r="F948" t="str">
        <v>Herd Share Members</v>
      </c>
      <c r="G948" t="str">
        <v>Yes</v>
      </c>
      <c r="H948" s="1">
        <v>18.2</v>
      </c>
      <c r="I948" s="1">
        <v>18.2</v>
      </c>
      <c r="J948" s="1">
        <v>18.2</v>
      </c>
      <c r="K948" s="1">
        <v>13</v>
      </c>
      <c r="L948" s="2">
        <v>0.4</v>
      </c>
      <c r="M948" s="2">
        <v>0.3999999999999999</v>
      </c>
      <c r="N948" s="2">
        <v>1</v>
      </c>
      <c r="O948" t="str">
        <v>No</v>
      </c>
      <c r="P948" s="1">
        <f>IF(O948="Yes",J948,ROUND(J948*(1+Model!$B$3),2))</f>
        <v>19.66</v>
      </c>
      <c r="Q948" s="2">
        <f>ROUND(P948/(K948*N948)-1,4)</f>
        <v>0.5123</v>
      </c>
      <c r="R948" t="str">
        <v/>
      </c>
      <c r="S948" t="str">
        <v>2026-10-01 10:41:27 UTC</v>
      </c>
      <c r="T948" t="str">
        <v>Local Line cache</v>
      </c>
      <c r="U948" t="str">
        <v>Review before publishing</v>
      </c>
    </row>
    <row r="949">
      <c r="A949">
        <v>1038295</v>
      </c>
      <c r="B949" t="str">
        <v>Sugar Plum Kombucha</v>
      </c>
      <c r="C949" t="str">
        <v>BNF Kombucha and Jun</v>
      </c>
      <c r="D949">
        <v>836567</v>
      </c>
      <c r="E949" t="str">
        <v>ea</v>
      </c>
      <c r="F949" t="str">
        <v>CSA Members</v>
      </c>
      <c r="G949" t="str">
        <v>No</v>
      </c>
      <c r="H949" s="1">
        <v>18.16</v>
      </c>
      <c r="I949" s="1">
        <v>4.68</v>
      </c>
      <c r="J949" s="1">
        <v>4.68</v>
      </c>
      <c r="K949" s="1">
        <v>3.34</v>
      </c>
      <c r="L949" s="2">
        <v>0.4</v>
      </c>
      <c r="M949" s="2">
        <v>0.4011976047904191</v>
      </c>
      <c r="N949" s="2">
        <v>1</v>
      </c>
      <c r="O949" t="str">
        <v>No</v>
      </c>
      <c r="P949" s="1">
        <f>IF(O949="Yes",J949,ROUND(J949*(1+Model!$B$3),2))</f>
        <v>5.05</v>
      </c>
      <c r="Q949" s="2">
        <f>ROUND(P949/(K949*N949)-1,4)</f>
        <v>0.512</v>
      </c>
      <c r="R949" t="str">
        <v/>
      </c>
      <c r="S949" t="str">
        <v>2026-10-01 10:41:27 UTC</v>
      </c>
      <c r="T949" t="str">
        <v>Local Line cache</v>
      </c>
      <c r="U949" t="str">
        <v>Review before publishing</v>
      </c>
    </row>
    <row r="950">
      <c r="A950">
        <v>805703</v>
      </c>
      <c r="B950" t="str">
        <v>Lamb Neck Slices</v>
      </c>
      <c r="C950" t="str">
        <v>Deck Family Farm</v>
      </c>
      <c r="D950">
        <v>526756</v>
      </c>
      <c r="E950" t="str">
        <v>1.10 - 1.50 lbs</v>
      </c>
      <c r="F950" t="str">
        <v>CSA Members</v>
      </c>
      <c r="G950" t="str">
        <v>No</v>
      </c>
      <c r="H950" s="1">
        <v>18.08</v>
      </c>
      <c r="I950" s="1">
        <v>18.08</v>
      </c>
      <c r="J950" s="1">
        <v>18.08</v>
      </c>
      <c r="K950" s="1">
        <v>10.91</v>
      </c>
      <c r="L950" s="2">
        <v>0.6574</v>
      </c>
      <c r="M950" s="2">
        <v>0.6571952337305222</v>
      </c>
      <c r="N950" s="2">
        <v>1</v>
      </c>
      <c r="O950" t="str">
        <v>No</v>
      </c>
      <c r="P950" s="1">
        <f>IF(O950="Yes",J950,ROUND(J950*(1+Model!$B$3),2))</f>
        <v>19.53</v>
      </c>
      <c r="Q950" s="2">
        <f>ROUND(P950/(K950*N950)-1,4)</f>
        <v>0.7901</v>
      </c>
      <c r="R950" t="str">
        <v/>
      </c>
      <c r="S950" t="str">
        <v>2026-10-01 10:41:27 UTC</v>
      </c>
      <c r="T950" t="str">
        <v>Local Line cache</v>
      </c>
      <c r="U950" t="str">
        <v>Review before publishing</v>
      </c>
    </row>
    <row r="951">
      <c r="A951">
        <v>1128174</v>
      </c>
      <c r="B951" t="str">
        <v>Spinach (1/2 lb)</v>
      </c>
      <c r="C951" t="str">
        <v>Grazier's Garden</v>
      </c>
      <c r="D951">
        <v>961510</v>
      </c>
      <c r="E951" t="str">
        <v>bag</v>
      </c>
      <c r="F951" t="str">
        <v>Guest Basket</v>
      </c>
      <c r="G951" t="str">
        <v>No</v>
      </c>
      <c r="H951" s="1">
        <v>18.06</v>
      </c>
      <c r="I951" s="1">
        <v>6.02</v>
      </c>
      <c r="J951" s="1">
        <v>6.02</v>
      </c>
      <c r="K951" s="1">
        <v>4.3</v>
      </c>
      <c r="L951" s="2">
        <v>0.4</v>
      </c>
      <c r="M951" s="2">
        <v>0.3999999999999999</v>
      </c>
      <c r="N951" s="2">
        <v>1</v>
      </c>
      <c r="O951" t="str">
        <v>No</v>
      </c>
      <c r="P951" s="1">
        <f>IF(O951="Yes",J951,ROUND(J951*(1+Model!$B$3),2))</f>
        <v>6.5</v>
      </c>
      <c r="Q951" s="2">
        <f>ROUND(P951/(K951*N951)-1,4)</f>
        <v>0.5116</v>
      </c>
      <c r="R951" t="str">
        <v/>
      </c>
      <c r="S951" t="str">
        <v>2026-10-01 10:41:27 UTC</v>
      </c>
      <c r="T951" t="str">
        <v>Local Line cache</v>
      </c>
      <c r="U951" t="str">
        <v>Review before publishing</v>
      </c>
    </row>
    <row r="952">
      <c r="A952">
        <v>813078</v>
      </c>
      <c r="B952" t="str">
        <v>Pork Bones</v>
      </c>
      <c r="C952" t="str">
        <v>Deck Family Farm</v>
      </c>
      <c r="D952">
        <v>535108</v>
      </c>
      <c r="E952" t="str">
        <v>3.00 - 5.00 lbs</v>
      </c>
      <c r="F952" t="str">
        <v>CSA Members</v>
      </c>
      <c r="G952" t="str">
        <v>Yes</v>
      </c>
      <c r="H952" s="1">
        <v>17.94</v>
      </c>
      <c r="I952" s="1">
        <v>8.97</v>
      </c>
      <c r="J952" s="1">
        <v>8.97</v>
      </c>
      <c r="K952" s="1">
        <v>5.41</v>
      </c>
      <c r="L952" s="2">
        <v>0.6574</v>
      </c>
      <c r="M952" s="2">
        <v>0.6580406654343809</v>
      </c>
      <c r="N952" s="2">
        <v>1</v>
      </c>
      <c r="O952" t="str">
        <v>No</v>
      </c>
      <c r="P952" s="1">
        <f>IF(O952="Yes",J952,ROUND(J952*(1+Model!$B$3),2))</f>
        <v>9.69</v>
      </c>
      <c r="Q952" s="2">
        <f>ROUND(P952/(K952*N952)-1,4)</f>
        <v>0.7911</v>
      </c>
      <c r="R952" t="str">
        <v/>
      </c>
      <c r="S952" t="str">
        <v>2026-10-01 10:41:27 UTC</v>
      </c>
      <c r="T952" t="str">
        <v>Local Line cache</v>
      </c>
      <c r="U952" t="str">
        <v>Review before publishing</v>
      </c>
    </row>
    <row r="953">
      <c r="A953">
        <v>825835</v>
      </c>
      <c r="B953" t="str">
        <v>Lamb Bones</v>
      </c>
      <c r="C953" t="str">
        <v>Deck Family Farm</v>
      </c>
      <c r="D953">
        <v>549814</v>
      </c>
      <c r="E953" t="str">
        <v>3.00 - 5.00 lbs</v>
      </c>
      <c r="F953" t="str">
        <v>Guest Basket</v>
      </c>
      <c r="G953" t="str">
        <v>No</v>
      </c>
      <c r="H953" s="1">
        <v>17.94</v>
      </c>
      <c r="I953" s="1">
        <v>8.97</v>
      </c>
      <c r="J953" s="1">
        <v>8.97</v>
      </c>
      <c r="K953" s="1">
        <v>5.41</v>
      </c>
      <c r="L953" s="2">
        <v>0.6574</v>
      </c>
      <c r="M953" s="2">
        <v>0.6580406654343809</v>
      </c>
      <c r="N953" s="2">
        <v>1</v>
      </c>
      <c r="O953" t="str">
        <v>No</v>
      </c>
      <c r="P953" s="1">
        <f>IF(O953="Yes",J953,ROUND(J953*(1+Model!$B$3),2))</f>
        <v>9.69</v>
      </c>
      <c r="Q953" s="2">
        <f>ROUND(P953/(K953*N953)-1,4)</f>
        <v>0.7911</v>
      </c>
      <c r="R953" t="str">
        <v/>
      </c>
      <c r="S953" t="str">
        <v>2026-10-01 10:41:27 UTC</v>
      </c>
      <c r="T953" t="str">
        <v>Local Line cache</v>
      </c>
      <c r="U953" t="str">
        <v>Review before publishing</v>
      </c>
    </row>
    <row r="954">
      <c r="A954">
        <v>805663</v>
      </c>
      <c r="B954" t="str">
        <v>Rendered Beef Tallow, 16 oz</v>
      </c>
      <c r="C954" t="str">
        <v>Deck Family Farm's Hyland Artisinal Meats</v>
      </c>
      <c r="D954">
        <v>547722</v>
      </c>
      <c r="E954" t="str">
        <v>16 oz</v>
      </c>
      <c r="F954" t="str">
        <v>Guest Basket</v>
      </c>
      <c r="G954" t="str">
        <v>Yes</v>
      </c>
      <c r="H954" s="1">
        <v>17.93</v>
      </c>
      <c r="I954" s="1">
        <v>17.93</v>
      </c>
      <c r="J954" s="1">
        <v>17.93</v>
      </c>
      <c r="K954" s="1">
        <v>10.82</v>
      </c>
      <c r="L954" s="2">
        <v>0.6574</v>
      </c>
      <c r="M954" s="2">
        <v>0.6571164510166358</v>
      </c>
      <c r="N954" s="2">
        <v>1</v>
      </c>
      <c r="O954" t="str">
        <v>No</v>
      </c>
      <c r="P954" s="1">
        <f>IF(O954="Yes",J954,ROUND(J954*(1+Model!$B$3),2))</f>
        <v>19.36</v>
      </c>
      <c r="Q954" s="2">
        <f>ROUND(P954/(K954*N954)-1,4)</f>
        <v>0.7893</v>
      </c>
      <c r="R954" t="str">
        <v/>
      </c>
      <c r="S954" t="str">
        <v>2026-10-01 10:41:27 UTC</v>
      </c>
      <c r="T954" t="str">
        <v>Local Line cache</v>
      </c>
      <c r="U954" t="str">
        <v>Review before publishing</v>
      </c>
    </row>
    <row r="955">
      <c r="A955">
        <v>816905</v>
      </c>
      <c r="B955" t="str">
        <v>Cajun Chaurice Sausage Links</v>
      </c>
      <c r="C955" t="str">
        <v>Deck Family Farm's Hyland Artisinal Meats</v>
      </c>
      <c r="D955">
        <v>539546</v>
      </c>
      <c r="E955" t="str">
        <v>4 links/ pack 14 oz pack</v>
      </c>
      <c r="F955" t="str">
        <v>Guest Basket</v>
      </c>
      <c r="G955" t="str">
        <v>Yes</v>
      </c>
      <c r="H955" s="1">
        <v>17.93</v>
      </c>
      <c r="I955" s="1">
        <v>17.93</v>
      </c>
      <c r="J955" s="1">
        <v>17.93</v>
      </c>
      <c r="K955" s="1">
        <v>10.82</v>
      </c>
      <c r="L955" s="2">
        <v>0.6574</v>
      </c>
      <c r="M955" s="2">
        <v>0.6571164510166358</v>
      </c>
      <c r="N955" s="2">
        <v>1</v>
      </c>
      <c r="O955" t="str">
        <v>No</v>
      </c>
      <c r="P955" s="1">
        <f>IF(O955="Yes",J955,ROUND(J955*(1+Model!$B$3),2))</f>
        <v>19.36</v>
      </c>
      <c r="Q955" s="2">
        <f>ROUND(P955/(K955*N955)-1,4)</f>
        <v>0.7893</v>
      </c>
      <c r="R955" t="str">
        <v/>
      </c>
      <c r="S955" t="str">
        <v>2026-10-01 10:41:27 UTC</v>
      </c>
      <c r="T955" t="str">
        <v>Local Line cache</v>
      </c>
      <c r="U955" t="str">
        <v>Review before publishing</v>
      </c>
    </row>
    <row r="956">
      <c r="A956">
        <v>827440</v>
      </c>
      <c r="B956" t="str">
        <v>Olympia Provisions Frankfurter</v>
      </c>
      <c r="C956" t="str">
        <v>Deck Family Farm</v>
      </c>
      <c r="D956">
        <v>551690</v>
      </c>
      <c r="E956" t="str">
        <v>12 oz</v>
      </c>
      <c r="F956" t="str">
        <v>CSA Members</v>
      </c>
      <c r="G956" t="str">
        <v>No</v>
      </c>
      <c r="H956" s="1">
        <v>17.93</v>
      </c>
      <c r="I956" s="1">
        <v>17.93</v>
      </c>
      <c r="J956" s="1">
        <v>17.93</v>
      </c>
      <c r="K956" s="1">
        <v>10.82</v>
      </c>
      <c r="L956" s="2">
        <v>0.6574</v>
      </c>
      <c r="M956" s="2">
        <v>0.6571164510166358</v>
      </c>
      <c r="N956" s="2">
        <v>1</v>
      </c>
      <c r="O956" t="str">
        <v>No</v>
      </c>
      <c r="P956" s="1">
        <f>IF(O956="Yes",J956,ROUND(J956*(1+Model!$B$3),2))</f>
        <v>19.36</v>
      </c>
      <c r="Q956" s="2">
        <f>ROUND(P956/(K956*N956)-1,4)</f>
        <v>0.7893</v>
      </c>
      <c r="R956" t="str">
        <v/>
      </c>
      <c r="S956" t="str">
        <v>2026-10-01 10:41:27 UTC</v>
      </c>
      <c r="T956" t="str">
        <v>Local Line cache</v>
      </c>
      <c r="U956" t="str">
        <v>Review before publishing</v>
      </c>
    </row>
    <row r="957">
      <c r="A957">
        <v>913650</v>
      </c>
      <c r="B957" t="str">
        <v>Thai Curry Sausage Links</v>
      </c>
      <c r="C957" t="str">
        <v>Deck Family Farm's Hyland Artisinal Meats</v>
      </c>
      <c r="D957">
        <v>659186</v>
      </c>
      <c r="E957" t="str">
        <v>4 links/ pack 14 oz pack</v>
      </c>
      <c r="F957" t="str">
        <v>CSA Members</v>
      </c>
      <c r="G957" t="str">
        <v>Yes</v>
      </c>
      <c r="H957" s="1">
        <v>17.93</v>
      </c>
      <c r="I957" s="1">
        <v>17.93</v>
      </c>
      <c r="J957" s="1">
        <v>17.93</v>
      </c>
      <c r="K957" s="1">
        <v>10.82</v>
      </c>
      <c r="L957" s="2">
        <v>0.6574</v>
      </c>
      <c r="M957" s="2">
        <v>0.6571164510166358</v>
      </c>
      <c r="N957" s="2">
        <v>1</v>
      </c>
      <c r="O957" t="str">
        <v>No</v>
      </c>
      <c r="P957" s="1">
        <f>IF(O957="Yes",J957,ROUND(J957*(1+Model!$B$3),2))</f>
        <v>19.36</v>
      </c>
      <c r="Q957" s="2">
        <f>ROUND(P957/(K957*N957)-1,4)</f>
        <v>0.7893</v>
      </c>
      <c r="R957" t="str">
        <v/>
      </c>
      <c r="S957" t="str">
        <v>2026-10-01 10:41:27 UTC</v>
      </c>
      <c r="T957" t="str">
        <v>Local Line cache</v>
      </c>
      <c r="U957" t="str">
        <v>Review before publishing</v>
      </c>
    </row>
    <row r="958">
      <c r="A958">
        <v>812618</v>
      </c>
      <c r="B958" t="str">
        <v>Fresh Red Onion</v>
      </c>
      <c r="C958" t="str">
        <v>Camas Swale Farm</v>
      </c>
      <c r="D958">
        <v>534486</v>
      </c>
      <c r="E958" t="str">
        <v>pound</v>
      </c>
      <c r="F958" t="str">
        <v>Guest Basket</v>
      </c>
      <c r="G958" t="str">
        <v>No</v>
      </c>
      <c r="H958" s="1">
        <v>17.92</v>
      </c>
      <c r="I958" s="1">
        <v>2.24</v>
      </c>
      <c r="J958" s="1">
        <v>2.24</v>
      </c>
      <c r="K958" s="1">
        <v>1.6</v>
      </c>
      <c r="L958" s="2">
        <v>0.4</v>
      </c>
      <c r="M958" s="2">
        <v>0.40000000000000013</v>
      </c>
      <c r="N958" s="2">
        <v>1</v>
      </c>
      <c r="O958" t="str">
        <v>No</v>
      </c>
      <c r="P958" s="1">
        <f>IF(O958="Yes",J958,ROUND(J958*(1+Model!$B$3),2))</f>
        <v>2.42</v>
      </c>
      <c r="Q958" s="2">
        <f>ROUND(P958/(K958*N958)-1,4)</f>
        <v>0.5125</v>
      </c>
      <c r="R958" t="str">
        <v/>
      </c>
      <c r="S958" t="str">
        <v>2026-10-01 10:41:27 UTC</v>
      </c>
      <c r="T958" t="str">
        <v>Local Line cache</v>
      </c>
      <c r="U958" t="str">
        <v>Review before publishing</v>
      </c>
    </row>
    <row r="959">
      <c r="A959">
        <v>874465</v>
      </c>
      <c r="B959" t="str">
        <v>Red Tail Fall Salad  Mix</v>
      </c>
      <c r="C959" t="str">
        <v>Red Tail Growers</v>
      </c>
      <c r="D959">
        <v>608581</v>
      </c>
      <c r="E959" t="str">
        <v>1/2 lb. bag</v>
      </c>
      <c r="F959" t="str">
        <v>Guest Basket</v>
      </c>
      <c r="G959" t="str">
        <v>Yes</v>
      </c>
      <c r="H959" s="1">
        <v>17.85</v>
      </c>
      <c r="I959" s="1">
        <v>5.95</v>
      </c>
      <c r="J959" s="1">
        <v>5.95</v>
      </c>
      <c r="K959" s="1">
        <v>4.25</v>
      </c>
      <c r="L959" s="2">
        <v>0.4</v>
      </c>
      <c r="M959" s="2">
        <v>0.40000000000000013</v>
      </c>
      <c r="N959" s="2">
        <v>1</v>
      </c>
      <c r="O959" t="str">
        <v>No</v>
      </c>
      <c r="P959" s="1">
        <f>IF(O959="Yes",J959,ROUND(J959*(1+Model!$B$3),2))</f>
        <v>6.43</v>
      </c>
      <c r="Q959" s="2">
        <f>ROUND(P959/(K959*N959)-1,4)</f>
        <v>0.5129</v>
      </c>
      <c r="R959" t="str">
        <v/>
      </c>
      <c r="S959" t="str">
        <v>2026-10-01 10:41:27 UTC</v>
      </c>
      <c r="T959" t="str">
        <v>Local Line cache</v>
      </c>
      <c r="U959" t="str">
        <v>Review before publishing</v>
      </c>
    </row>
    <row r="960">
      <c r="A960">
        <v>805906</v>
      </c>
      <c r="B960" t="str">
        <v>Fresh Thyme</v>
      </c>
      <c r="C960" t="str">
        <v>Red Tail Growers</v>
      </c>
      <c r="D960">
        <v>526964</v>
      </c>
      <c r="E960" t="str">
        <v>each</v>
      </c>
      <c r="F960" t="str">
        <v>Guest Basket</v>
      </c>
      <c r="G960" t="str">
        <v>Yes</v>
      </c>
      <c r="H960" s="1">
        <v>17.5</v>
      </c>
      <c r="I960" s="1">
        <v>2.8</v>
      </c>
      <c r="J960" s="1">
        <v>2.8</v>
      </c>
      <c r="K960" s="1">
        <v>2</v>
      </c>
      <c r="L960" s="2">
        <v>0.4</v>
      </c>
      <c r="M960" s="2">
        <v>0.3999999999999999</v>
      </c>
      <c r="N960" s="2">
        <v>1</v>
      </c>
      <c r="O960" t="str">
        <v>No</v>
      </c>
      <c r="P960" s="1">
        <f>IF(O960="Yes",J960,ROUND(J960*(1+Model!$B$3),2))</f>
        <v>3.02</v>
      </c>
      <c r="Q960" s="2">
        <f>ROUND(P960/(K960*N960)-1,4)</f>
        <v>0.51</v>
      </c>
      <c r="R960" t="str">
        <v/>
      </c>
      <c r="S960" t="str">
        <v>2026-10-01 10:41:27 UTC</v>
      </c>
      <c r="T960" t="str">
        <v>Local Line cache</v>
      </c>
      <c r="U960" t="str">
        <v>Review before publishing</v>
      </c>
    </row>
    <row r="961">
      <c r="A961">
        <v>806030</v>
      </c>
      <c r="B961" t="str">
        <v>Gluten Free Brownie Bite with Chocolate Chips</v>
      </c>
      <c r="C961" t="str">
        <v>Elegant Elephant Baking Co.</v>
      </c>
      <c r="D961">
        <v>527092</v>
      </c>
      <c r="E961" t="str">
        <v>each</v>
      </c>
      <c r="F961" t="str">
        <v>Guest Basket</v>
      </c>
      <c r="G961" t="str">
        <v>Yes</v>
      </c>
      <c r="H961" s="1">
        <v>17.5</v>
      </c>
      <c r="I961" s="1">
        <v>3.5</v>
      </c>
      <c r="J961" s="1">
        <v>3.5</v>
      </c>
      <c r="K961" s="1">
        <v>2.5</v>
      </c>
      <c r="L961" s="2">
        <v>0.4</v>
      </c>
      <c r="M961" s="2">
        <v>0.3999999999999999</v>
      </c>
      <c r="N961" s="2">
        <v>1</v>
      </c>
      <c r="O961" t="str">
        <v>No</v>
      </c>
      <c r="P961" s="1">
        <f>IF(O961="Yes",J961,ROUND(J961*(1+Model!$B$3),2))</f>
        <v>3.78</v>
      </c>
      <c r="Q961" s="2">
        <f>ROUND(P961/(K961*N961)-1,4)</f>
        <v>0.512</v>
      </c>
      <c r="R961" t="str">
        <v/>
      </c>
      <c r="S961" t="str">
        <v>2026-10-01 10:41:27 UTC</v>
      </c>
      <c r="T961" t="str">
        <v>Local Line cache</v>
      </c>
      <c r="U961" t="str">
        <v>Review before publishing</v>
      </c>
    </row>
    <row r="962">
      <c r="A962">
        <v>890656</v>
      </c>
      <c r="B962" t="str">
        <v>Broccoli</v>
      </c>
      <c r="C962" t="str">
        <v>Camas Swale Farm</v>
      </c>
      <c r="D962">
        <v>630145</v>
      </c>
      <c r="E962" t="str">
        <v>1 lb</v>
      </c>
      <c r="F962" t="str">
        <v>Herd Share Members</v>
      </c>
      <c r="G962" t="str">
        <v>No</v>
      </c>
      <c r="H962" s="1">
        <v>17.5</v>
      </c>
      <c r="I962" s="1">
        <v>3.5</v>
      </c>
      <c r="J962" s="1">
        <v>3.5</v>
      </c>
      <c r="K962" s="1">
        <v>2.5</v>
      </c>
      <c r="L962" s="2">
        <v>0.4</v>
      </c>
      <c r="M962" s="2">
        <v>0.3999999999999999</v>
      </c>
      <c r="N962" s="2">
        <v>1</v>
      </c>
      <c r="O962" t="str">
        <v>No</v>
      </c>
      <c r="P962" s="1">
        <f>IF(O962="Yes",J962,ROUND(J962*(1+Model!$B$3),2))</f>
        <v>3.78</v>
      </c>
      <c r="Q962" s="2">
        <f>ROUND(P962/(K962*N962)-1,4)</f>
        <v>0.512</v>
      </c>
      <c r="R962" t="str">
        <v/>
      </c>
      <c r="S962" t="str">
        <v>2026-10-01 10:41:27 UTC</v>
      </c>
      <c r="T962" t="str">
        <v>Local Line cache</v>
      </c>
      <c r="U962" t="str">
        <v>Review before publishing</v>
      </c>
    </row>
    <row r="963">
      <c r="A963">
        <v>806090</v>
      </c>
      <c r="B963" t="str">
        <v>Garlic Dill Popcorn</v>
      </c>
      <c r="C963" t="str">
        <v>Lonesome Whistle</v>
      </c>
      <c r="D963">
        <v>527154</v>
      </c>
      <c r="E963" t="str">
        <v>0.4 lb bag</v>
      </c>
      <c r="F963" t="str">
        <v>Guest Basket</v>
      </c>
      <c r="G963" t="str">
        <v>Yes</v>
      </c>
      <c r="H963" s="1">
        <v>17.4</v>
      </c>
      <c r="I963" s="1">
        <v>5.6</v>
      </c>
      <c r="J963" s="1">
        <v>5.6</v>
      </c>
      <c r="K963" s="1">
        <v>4</v>
      </c>
      <c r="L963" s="2">
        <v>0.4</v>
      </c>
      <c r="M963" s="2">
        <v>0.3999999999999999</v>
      </c>
      <c r="N963" s="2">
        <v>1</v>
      </c>
      <c r="O963" t="str">
        <v>No</v>
      </c>
      <c r="P963" s="1">
        <f>IF(O963="Yes",J963,ROUND(J963*(1+Model!$B$3),2))</f>
        <v>6.05</v>
      </c>
      <c r="Q963" s="2">
        <f>ROUND(P963/(K963*N963)-1,4)</f>
        <v>0.5125</v>
      </c>
      <c r="R963" t="str">
        <v/>
      </c>
      <c r="S963" t="str">
        <v>2026-10-01 10:41:27 UTC</v>
      </c>
      <c r="T963" t="str">
        <v>Local Line cache</v>
      </c>
      <c r="U963" t="str">
        <v>Review before publishing</v>
      </c>
    </row>
    <row r="964">
      <c r="A964">
        <v>806093</v>
      </c>
      <c r="B964" t="str">
        <v>Jalapeno Cheddar Popcorn</v>
      </c>
      <c r="C964" t="str">
        <v>Lonesome Whistle</v>
      </c>
      <c r="D964">
        <v>527157</v>
      </c>
      <c r="E964" t="str">
        <v>0.4 lb bag</v>
      </c>
      <c r="F964" t="str">
        <v>Guest Basket</v>
      </c>
      <c r="G964" t="str">
        <v>Yes</v>
      </c>
      <c r="H964" s="1">
        <v>17.4</v>
      </c>
      <c r="I964" s="1">
        <v>5.6</v>
      </c>
      <c r="J964" s="1">
        <v>5.6</v>
      </c>
      <c r="K964" s="1">
        <v>4</v>
      </c>
      <c r="L964" s="2">
        <v>0.4</v>
      </c>
      <c r="M964" s="2">
        <v>0.3999999999999999</v>
      </c>
      <c r="N964" s="2">
        <v>1</v>
      </c>
      <c r="O964" t="str">
        <v>No</v>
      </c>
      <c r="P964" s="1">
        <f>IF(O964="Yes",J964,ROUND(J964*(1+Model!$B$3),2))</f>
        <v>6.05</v>
      </c>
      <c r="Q964" s="2">
        <f>ROUND(P964/(K964*N964)-1,4)</f>
        <v>0.5125</v>
      </c>
      <c r="R964" t="str">
        <v/>
      </c>
      <c r="S964" t="str">
        <v>2026-10-01 10:41:27 UTC</v>
      </c>
      <c r="T964" t="str">
        <v>Local Line cache</v>
      </c>
      <c r="U964" t="str">
        <v>Review before publishing</v>
      </c>
    </row>
    <row r="965">
      <c r="A965">
        <v>806100</v>
      </c>
      <c r="B965" t="str">
        <v>Dakota Black Kettle Corn</v>
      </c>
      <c r="C965" t="str">
        <v>Lonesome Whistle</v>
      </c>
      <c r="D965">
        <v>527164</v>
      </c>
      <c r="E965" t="str">
        <v>0.4 lb bag</v>
      </c>
      <c r="F965" t="str">
        <v>Guest Basket</v>
      </c>
      <c r="G965" t="str">
        <v>No</v>
      </c>
      <c r="H965" s="1">
        <v>17.4</v>
      </c>
      <c r="I965" s="1">
        <v>5.6</v>
      </c>
      <c r="J965" s="1">
        <v>5.6</v>
      </c>
      <c r="K965" s="1">
        <v>4</v>
      </c>
      <c r="L965" s="2">
        <v>0.4</v>
      </c>
      <c r="M965" s="2">
        <v>0.3999999999999999</v>
      </c>
      <c r="N965" s="2">
        <v>1</v>
      </c>
      <c r="O965" t="str">
        <v>No</v>
      </c>
      <c r="P965" s="1">
        <f>IF(O965="Yes",J965,ROUND(J965*(1+Model!$B$3),2))</f>
        <v>6.05</v>
      </c>
      <c r="Q965" s="2">
        <f>ROUND(P965/(K965*N965)-1,4)</f>
        <v>0.5125</v>
      </c>
      <c r="R965" t="str">
        <v/>
      </c>
      <c r="S965" t="str">
        <v>2026-10-01 10:41:27 UTC</v>
      </c>
      <c r="T965" t="str">
        <v>Local Line cache</v>
      </c>
      <c r="U965" t="str">
        <v>Review before publishing</v>
      </c>
    </row>
    <row r="966">
      <c r="A966">
        <v>1013987</v>
      </c>
      <c r="B966" t="str">
        <v>Smoked Pork Hocks -Skin-on and Smoked</v>
      </c>
      <c r="C966" t="str">
        <v>Deck Family Farm</v>
      </c>
      <c r="D966">
        <v>798011</v>
      </c>
      <c r="E966" t="str">
        <v>0.8 - 1.2 lbs</v>
      </c>
      <c r="F966" t="str">
        <v>Guest Basket</v>
      </c>
      <c r="G966" t="str">
        <v>Yes</v>
      </c>
      <c r="H966" s="1">
        <v>17.32</v>
      </c>
      <c r="I966" s="1">
        <v>14.8</v>
      </c>
      <c r="J966" s="1">
        <v>14.8</v>
      </c>
      <c r="K966" s="1">
        <v>8.93</v>
      </c>
      <c r="L966" s="2">
        <v>0.6574</v>
      </c>
      <c r="M966" s="2">
        <v>0.6573348264277716</v>
      </c>
      <c r="N966" s="2">
        <v>1</v>
      </c>
      <c r="O966" t="str">
        <v>No</v>
      </c>
      <c r="P966" s="1">
        <f>IF(O966="Yes",J966,ROUND(J966*(1+Model!$B$3),2))</f>
        <v>15.98</v>
      </c>
      <c r="Q966" s="2">
        <f>ROUND(P966/(K966*N966)-1,4)</f>
        <v>0.7895</v>
      </c>
      <c r="R966" t="str">
        <v/>
      </c>
      <c r="S966" t="str">
        <v>2026-10-01 10:41:27 UTC</v>
      </c>
      <c r="T966" t="str">
        <v>Local Line cache</v>
      </c>
      <c r="U966" t="str">
        <v>Review before publishing</v>
      </c>
    </row>
    <row r="967">
      <c r="A967">
        <v>874466</v>
      </c>
      <c r="B967" t="str">
        <v>Red Little Gem Lettuce</v>
      </c>
      <c r="C967" t="str">
        <v>Red Tail Growers</v>
      </c>
      <c r="D967">
        <v>608582</v>
      </c>
      <c r="E967" t="str">
        <v>ea</v>
      </c>
      <c r="F967" t="str">
        <v>Guest Basket</v>
      </c>
      <c r="G967" t="str">
        <v>No</v>
      </c>
      <c r="H967" s="1">
        <v>17.15</v>
      </c>
      <c r="I967" s="1">
        <v>2.45</v>
      </c>
      <c r="J967" s="1">
        <v>2.45</v>
      </c>
      <c r="K967" s="1">
        <v>1.75</v>
      </c>
      <c r="L967" s="2">
        <v>0.4</v>
      </c>
      <c r="M967" s="2">
        <v>0.40000000000000013</v>
      </c>
      <c r="N967" s="2">
        <v>1</v>
      </c>
      <c r="O967" t="str">
        <v>No</v>
      </c>
      <c r="P967" s="1">
        <f>IF(O967="Yes",J967,ROUND(J967*(1+Model!$B$3),2))</f>
        <v>2.65</v>
      </c>
      <c r="Q967" s="2">
        <f>ROUND(P967/(K967*N967)-1,4)</f>
        <v>0.5143</v>
      </c>
      <c r="R967" t="str">
        <v/>
      </c>
      <c r="S967" t="str">
        <v>2026-10-01 10:41:27 UTC</v>
      </c>
      <c r="T967" t="str">
        <v>Local Line cache</v>
      </c>
      <c r="U967" t="str">
        <v>Review before publishing</v>
      </c>
    </row>
    <row r="968">
      <c r="A968">
        <v>806113</v>
      </c>
      <c r="B968" t="str">
        <v>Just Apple Apple Sauce</v>
      </c>
      <c r="C968" t="str">
        <v>Sweet Creek</v>
      </c>
      <c r="D968">
        <v>527178</v>
      </c>
      <c r="E968" t="str">
        <v>32 oz</v>
      </c>
      <c r="F968" t="str">
        <v>Guest Basket</v>
      </c>
      <c r="G968" t="str">
        <v>Yes</v>
      </c>
      <c r="H968" s="1">
        <v>16.86</v>
      </c>
      <c r="I968" s="1">
        <v>8.43</v>
      </c>
      <c r="J968" s="1">
        <v>8.43</v>
      </c>
      <c r="K968" s="1">
        <v>6.02</v>
      </c>
      <c r="L968" s="2">
        <v>0.4</v>
      </c>
      <c r="M968" s="2">
        <v>0.4003322259136213</v>
      </c>
      <c r="N968" s="2">
        <v>1</v>
      </c>
      <c r="O968" t="str">
        <v>No</v>
      </c>
      <c r="P968" s="1">
        <f>IF(O968="Yes",J968,ROUND(J968*(1+Model!$B$3),2))</f>
        <v>9.1</v>
      </c>
      <c r="Q968" s="2">
        <f>ROUND(P968/(K968*N968)-1,4)</f>
        <v>0.5116</v>
      </c>
      <c r="R968" t="str">
        <v/>
      </c>
      <c r="S968" t="str">
        <v>2026-10-01 10:41:27 UTC</v>
      </c>
      <c r="T968" t="str">
        <v>Local Line cache</v>
      </c>
      <c r="U968" t="str">
        <v>Review before publishing</v>
      </c>
    </row>
    <row r="969">
      <c r="A969">
        <v>805990</v>
      </c>
      <c r="B969" t="str">
        <v>Purple Scallions</v>
      </c>
      <c r="C969" t="str">
        <v>Little Wings</v>
      </c>
      <c r="D969">
        <v>527049</v>
      </c>
      <c r="E969" t="str">
        <v>each</v>
      </c>
      <c r="F969" t="str">
        <v>Guest Basket</v>
      </c>
      <c r="G969" t="str">
        <v>No</v>
      </c>
      <c r="H969" s="1">
        <v>16.8</v>
      </c>
      <c r="I969" s="1">
        <v>2.8</v>
      </c>
      <c r="J969" s="1">
        <v>2.8</v>
      </c>
      <c r="K969" s="1">
        <v>2</v>
      </c>
      <c r="L969" s="2">
        <v>0.4</v>
      </c>
      <c r="M969" s="2">
        <v>0.3999999999999999</v>
      </c>
      <c r="N969" s="2">
        <v>1</v>
      </c>
      <c r="O969" t="str">
        <v>No</v>
      </c>
      <c r="P969" s="1">
        <f>IF(O969="Yes",J969,ROUND(J969*(1+Model!$B$3),2))</f>
        <v>3.02</v>
      </c>
      <c r="Q969" s="2">
        <f>ROUND(P969/(K969*N969)-1,4)</f>
        <v>0.51</v>
      </c>
      <c r="R969" t="str">
        <v/>
      </c>
      <c r="S969" t="str">
        <v>2026-10-01 10:41:27 UTC</v>
      </c>
      <c r="T969" t="str">
        <v>Local Line cache</v>
      </c>
      <c r="U969" t="str">
        <v>Review before publishing</v>
      </c>
    </row>
    <row r="970">
      <c r="A970">
        <v>806124</v>
      </c>
      <c r="B970" t="str">
        <v>Brazil Cerrado Miniero - Dark Roast Coffee Beans</v>
      </c>
      <c r="C970" t="str">
        <v>Radiant Coffee Roasters</v>
      </c>
      <c r="D970">
        <v>527189</v>
      </c>
      <c r="E970" t="str">
        <v>12 oz</v>
      </c>
      <c r="F970" t="str">
        <v>CSA Members</v>
      </c>
      <c r="G970" t="str">
        <v>No</v>
      </c>
      <c r="H970" s="1">
        <v>16.8</v>
      </c>
      <c r="I970" s="1">
        <v>16.8</v>
      </c>
      <c r="J970" s="1">
        <v>16.8</v>
      </c>
      <c r="K970" s="1">
        <v>12</v>
      </c>
      <c r="L970" s="2">
        <v>0.4</v>
      </c>
      <c r="M970" s="2">
        <v>0.40000000000000013</v>
      </c>
      <c r="N970" s="2">
        <v>1</v>
      </c>
      <c r="O970" t="str">
        <v>No</v>
      </c>
      <c r="P970" s="1">
        <f>IF(O970="Yes",J970,ROUND(J970*(1+Model!$B$3),2))</f>
        <v>18.14</v>
      </c>
      <c r="Q970" s="2">
        <f>ROUND(P970/(K970*N970)-1,4)</f>
        <v>0.5117</v>
      </c>
      <c r="R970" t="str">
        <v/>
      </c>
      <c r="S970" t="str">
        <v>2026-09-07 10:42:10 UTC</v>
      </c>
      <c r="T970" t="str">
        <v>Local Line cache</v>
      </c>
      <c r="U970" t="str">
        <v>Review before publishing</v>
      </c>
    </row>
    <row r="971">
      <c r="A971">
        <v>806131</v>
      </c>
      <c r="B971" t="str">
        <v>Radiant Decaf Columbia Coffee Beans</v>
      </c>
      <c r="C971" t="str">
        <v>Radiant Coffee Roasters</v>
      </c>
      <c r="D971">
        <v>527196</v>
      </c>
      <c r="E971" t="str">
        <v>12 oz</v>
      </c>
      <c r="F971" t="str">
        <v>Guest Basket</v>
      </c>
      <c r="G971" t="str">
        <v>Yes</v>
      </c>
      <c r="H971" s="1">
        <v>16.8</v>
      </c>
      <c r="I971" s="1">
        <v>18.2</v>
      </c>
      <c r="J971" s="1">
        <v>18.2</v>
      </c>
      <c r="K971" s="1">
        <v>13</v>
      </c>
      <c r="L971" s="2">
        <v>0.4</v>
      </c>
      <c r="M971" s="2">
        <v>0.3999999999999999</v>
      </c>
      <c r="N971" s="2">
        <v>1</v>
      </c>
      <c r="O971" t="str">
        <v>No</v>
      </c>
      <c r="P971" s="1">
        <f>IF(O971="Yes",J971,ROUND(J971*(1+Model!$B$3),2))</f>
        <v>19.66</v>
      </c>
      <c r="Q971" s="2">
        <f>ROUND(P971/(K971*N971)-1,4)</f>
        <v>0.5123</v>
      </c>
      <c r="R971" t="str">
        <v/>
      </c>
      <c r="S971" t="str">
        <v>2026-10-01 10:41:27 UTC</v>
      </c>
      <c r="T971" t="str">
        <v>Local Line cache</v>
      </c>
      <c r="U971" t="str">
        <v>Review before publishing</v>
      </c>
    </row>
    <row r="972">
      <c r="A972">
        <v>897404</v>
      </c>
      <c r="B972" t="str">
        <v>Pepi Dwarf Iris Rhizome</v>
      </c>
      <c r="C972" t="str">
        <v>RL Plants &amp; Home Goods</v>
      </c>
      <c r="D972">
        <v>638661</v>
      </c>
      <c r="E972" t="str">
        <v>ea</v>
      </c>
      <c r="F972" t="str">
        <v>Herd Share Members</v>
      </c>
      <c r="G972" t="str">
        <v>No</v>
      </c>
      <c r="H972" s="1">
        <v>16.8</v>
      </c>
      <c r="I972" s="1">
        <v>8.4</v>
      </c>
      <c r="J972" s="1">
        <v>8.4</v>
      </c>
      <c r="K972" s="1">
        <v>6</v>
      </c>
      <c r="L972" s="2">
        <v>0.4</v>
      </c>
      <c r="M972" s="2">
        <v>0.40000000000000013</v>
      </c>
      <c r="N972" s="2">
        <v>1</v>
      </c>
      <c r="O972" t="str">
        <v>No</v>
      </c>
      <c r="P972" s="1">
        <f>IF(O972="Yes",J972,ROUND(J972*(1+Model!$B$3),2))</f>
        <v>9.07</v>
      </c>
      <c r="Q972" s="2">
        <f>ROUND(P972/(K972*N972)-1,4)</f>
        <v>0.5117</v>
      </c>
      <c r="R972" t="str">
        <v/>
      </c>
      <c r="S972" t="str">
        <v>2026-10-01 10:41:27 UTC</v>
      </c>
      <c r="T972" t="str">
        <v>Local Line cache</v>
      </c>
      <c r="U972" t="str">
        <v>Review before publishing</v>
      </c>
    </row>
    <row r="973">
      <c r="A973">
        <v>919071</v>
      </c>
      <c r="B973" t="str">
        <v>Brazil Cerrado Miniero - Dark Roast Ground Coffee</v>
      </c>
      <c r="C973" t="str">
        <v>Radiant Coffee Roasters</v>
      </c>
      <c r="D973">
        <v>664925</v>
      </c>
      <c r="E973" t="str">
        <v>12 oz</v>
      </c>
      <c r="F973" t="str">
        <v>CSA Members</v>
      </c>
      <c r="G973" t="str">
        <v>No</v>
      </c>
      <c r="H973" s="1">
        <v>16.8</v>
      </c>
      <c r="I973" s="1">
        <v>16.8</v>
      </c>
      <c r="J973" s="1">
        <v>16.8</v>
      </c>
      <c r="K973" s="1">
        <v>12</v>
      </c>
      <c r="L973" s="2">
        <v>0.4</v>
      </c>
      <c r="M973" s="2">
        <v>0.40000000000000013</v>
      </c>
      <c r="N973" s="2">
        <v>1</v>
      </c>
      <c r="O973" t="str">
        <v>No</v>
      </c>
      <c r="P973" s="1">
        <f>IF(O973="Yes",J973,ROUND(J973*(1+Model!$B$3),2))</f>
        <v>18.14</v>
      </c>
      <c r="Q973" s="2">
        <f>ROUND(P973/(K973*N973)-1,4)</f>
        <v>0.5117</v>
      </c>
      <c r="R973" t="str">
        <v/>
      </c>
      <c r="S973" t="str">
        <v>2026-09-07 10:42:10 UTC</v>
      </c>
      <c r="T973" t="str">
        <v>Local Line cache</v>
      </c>
      <c r="U973" t="str">
        <v>Review before publishing</v>
      </c>
    </row>
    <row r="974">
      <c r="A974">
        <v>925432</v>
      </c>
      <c r="B974" t="str">
        <v>Radiant Breakfast Blend - Light Roast Ground Coffee</v>
      </c>
      <c r="C974" t="str">
        <v>Radiant Coffee Roasters</v>
      </c>
      <c r="D974">
        <v>673001</v>
      </c>
      <c r="E974" t="str">
        <v>12 oz</v>
      </c>
      <c r="F974" t="str">
        <v>CSA Members</v>
      </c>
      <c r="G974" t="str">
        <v>Yes</v>
      </c>
      <c r="H974" s="1">
        <v>16.8</v>
      </c>
      <c r="I974" s="1">
        <v>16.8</v>
      </c>
      <c r="J974" s="1">
        <v>16.8</v>
      </c>
      <c r="K974" s="1">
        <v>12</v>
      </c>
      <c r="L974" s="2">
        <v>0.4</v>
      </c>
      <c r="M974" s="2">
        <v>0.40000000000000013</v>
      </c>
      <c r="N974" s="2">
        <v>1</v>
      </c>
      <c r="O974" t="str">
        <v>No</v>
      </c>
      <c r="P974" s="1">
        <f>IF(O974="Yes",J974,ROUND(J974*(1+Model!$B$3),2))</f>
        <v>18.14</v>
      </c>
      <c r="Q974" s="2">
        <f>ROUND(P974/(K974*N974)-1,4)</f>
        <v>0.5117</v>
      </c>
      <c r="R974" t="str">
        <v/>
      </c>
      <c r="S974" t="str">
        <v>2026-10-01 10:41:27 UTC</v>
      </c>
      <c r="T974" t="str">
        <v>Local Line cache</v>
      </c>
      <c r="U974" t="str">
        <v>Review before publishing</v>
      </c>
    </row>
    <row r="975">
      <c r="A975">
        <v>975655</v>
      </c>
      <c r="B975" t="str">
        <v>Frozen Golden Cherry Tomatoes</v>
      </c>
      <c r="C975" t="str">
        <v>Grazier's Garden</v>
      </c>
      <c r="D975">
        <v>741109</v>
      </c>
      <c r="E975" t="str">
        <v>lb</v>
      </c>
      <c r="F975" t="str">
        <v>CSA Members</v>
      </c>
      <c r="G975" t="str">
        <v>No</v>
      </c>
      <c r="H975" s="1">
        <v>16.8</v>
      </c>
      <c r="I975" s="1">
        <v>5.6</v>
      </c>
      <c r="J975" s="1">
        <v>5.6</v>
      </c>
      <c r="K975" s="1">
        <v>4</v>
      </c>
      <c r="L975" s="2">
        <v>0.4</v>
      </c>
      <c r="M975" s="2">
        <v>0.3999999999999999</v>
      </c>
      <c r="N975" s="2">
        <v>1</v>
      </c>
      <c r="O975" t="str">
        <v>No</v>
      </c>
      <c r="P975" s="1">
        <f>IF(O975="Yes",J975,ROUND(J975*(1+Model!$B$3),2))</f>
        <v>6.05</v>
      </c>
      <c r="Q975" s="2">
        <f>ROUND(P975/(K975*N975)-1,4)</f>
        <v>0.5125</v>
      </c>
      <c r="R975" t="str">
        <v/>
      </c>
      <c r="S975" t="str">
        <v>2026-10-01 10:41:27 UTC</v>
      </c>
      <c r="T975" t="str">
        <v>Local Line cache</v>
      </c>
      <c r="U975" t="str">
        <v>Review before publishing</v>
      </c>
    </row>
    <row r="976">
      <c r="A976">
        <v>1018720</v>
      </c>
      <c r="B976" t="str">
        <v>Radiant Roasters Chiapas Mexico Light Roast Ground Coffee</v>
      </c>
      <c r="C976" t="str">
        <v>Radiant Coffee Roasters</v>
      </c>
      <c r="D976">
        <v>804434</v>
      </c>
      <c r="E976" t="str">
        <v>12 oz bag</v>
      </c>
      <c r="F976" t="str">
        <v>CSA Members</v>
      </c>
      <c r="G976" t="str">
        <v>No</v>
      </c>
      <c r="H976" s="1">
        <v>16.8</v>
      </c>
      <c r="I976" s="1">
        <v>16.8</v>
      </c>
      <c r="J976" s="1">
        <v>16.8</v>
      </c>
      <c r="K976" s="1">
        <v>12</v>
      </c>
      <c r="L976" s="2">
        <v>0.4</v>
      </c>
      <c r="M976" s="2">
        <v>0.40000000000000013</v>
      </c>
      <c r="N976" s="2">
        <v>1</v>
      </c>
      <c r="O976" t="str">
        <v>No</v>
      </c>
      <c r="P976" s="1">
        <f>IF(O976="Yes",J976,ROUND(J976*(1+Model!$B$3),2))</f>
        <v>18.14</v>
      </c>
      <c r="Q976" s="2">
        <f>ROUND(P976/(K976*N976)-1,4)</f>
        <v>0.5117</v>
      </c>
      <c r="R976" t="str">
        <v/>
      </c>
      <c r="S976" t="str">
        <v>2026-10-01 10:41:27 UTC</v>
      </c>
      <c r="T976" t="str">
        <v>Local Line cache</v>
      </c>
      <c r="U976" t="str">
        <v>Review before publishing</v>
      </c>
    </row>
    <row r="977">
      <c r="A977">
        <v>1049948</v>
      </c>
      <c r="B977" t="str">
        <v>Mini Butternut Squash</v>
      </c>
      <c r="C977" t="str">
        <v>Full Farm CSA</v>
      </c>
      <c r="D977">
        <v>854210</v>
      </c>
      <c r="E977" t="str">
        <v>each</v>
      </c>
      <c r="F977" t="str">
        <v>CSA Members</v>
      </c>
      <c r="G977" t="str">
        <v>Yes</v>
      </c>
      <c r="H977" s="1">
        <v>16.8</v>
      </c>
      <c r="I977" s="1">
        <v>2.8</v>
      </c>
      <c r="J977" s="1">
        <v>2.8</v>
      </c>
      <c r="K977" s="1">
        <v>2</v>
      </c>
      <c r="L977" s="2">
        <v>0.4</v>
      </c>
      <c r="M977" s="2">
        <v>0.3999999999999999</v>
      </c>
      <c r="N977" s="2">
        <v>1</v>
      </c>
      <c r="O977" t="str">
        <v>No</v>
      </c>
      <c r="P977" s="1">
        <f>IF(O977="Yes",J977,ROUND(J977*(1+Model!$B$3),2))</f>
        <v>3.02</v>
      </c>
      <c r="Q977" s="2">
        <f>ROUND(P977/(K977*N977)-1,4)</f>
        <v>0.51</v>
      </c>
      <c r="R977" t="str">
        <v/>
      </c>
      <c r="S977" t="str">
        <v>2026-10-01 10:41:27 UTC</v>
      </c>
      <c r="T977" t="str">
        <v>Local Line cache</v>
      </c>
      <c r="U977" t="str">
        <v>Review before publishing</v>
      </c>
    </row>
    <row r="978">
      <c r="A978">
        <v>1071880</v>
      </c>
      <c r="B978" t="str">
        <v>Winter Carrots</v>
      </c>
      <c r="C978" t="str">
        <v>Full Farm CSA</v>
      </c>
      <c r="D978">
        <v>880836</v>
      </c>
      <c r="E978" t="str">
        <v>2# bag</v>
      </c>
      <c r="F978" t="str">
        <v>Herd Share Members</v>
      </c>
      <c r="G978" t="str">
        <v>No</v>
      </c>
      <c r="H978" s="1">
        <v>16.8</v>
      </c>
      <c r="I978" s="1">
        <v>5.6</v>
      </c>
      <c r="J978" s="1">
        <v>5.6</v>
      </c>
      <c r="K978" s="1">
        <v>4</v>
      </c>
      <c r="L978" s="2">
        <v>0.4</v>
      </c>
      <c r="M978" s="2">
        <v>0.3999999999999999</v>
      </c>
      <c r="N978" s="2">
        <v>1</v>
      </c>
      <c r="O978" t="str">
        <v>No</v>
      </c>
      <c r="P978" s="1">
        <f>IF(O978="Yes",J978,ROUND(J978*(1+Model!$B$3),2))</f>
        <v>6.05</v>
      </c>
      <c r="Q978" s="2">
        <f>ROUND(P978/(K978*N978)-1,4)</f>
        <v>0.5125</v>
      </c>
      <c r="R978" t="str">
        <v/>
      </c>
      <c r="S978" t="str">
        <v>2026-06-08 10:42:18 UTC</v>
      </c>
      <c r="T978" t="str">
        <v>Local Line cache</v>
      </c>
      <c r="U978" t="str">
        <v>Review before publishing</v>
      </c>
    </row>
    <row r="979">
      <c r="A979">
        <v>805832</v>
      </c>
      <c r="B979" t="str">
        <v>Spinach  1/2 Lb.</v>
      </c>
      <c r="C979" t="str">
        <v>Small is Beautiful Farm</v>
      </c>
      <c r="D979">
        <v>526889</v>
      </c>
      <c r="E979" t="str">
        <v>each</v>
      </c>
      <c r="F979" t="str">
        <v>Guest Basket</v>
      </c>
      <c r="G979" t="str">
        <v>No</v>
      </c>
      <c r="H979" s="1">
        <v>16.799999999999997</v>
      </c>
      <c r="I979" s="1">
        <v>5.6</v>
      </c>
      <c r="J979" s="1">
        <v>5.6</v>
      </c>
      <c r="K979" s="1">
        <v>4</v>
      </c>
      <c r="L979" s="2">
        <v>0.4</v>
      </c>
      <c r="M979" s="2">
        <v>0.3999999999999999</v>
      </c>
      <c r="N979" s="2">
        <v>1</v>
      </c>
      <c r="O979" t="str">
        <v>No</v>
      </c>
      <c r="P979" s="1">
        <f>IF(O979="Yes",J979,ROUND(J979*(1+Model!$B$3),2))</f>
        <v>6.05</v>
      </c>
      <c r="Q979" s="2">
        <f>ROUND(P979/(K979*N979)-1,4)</f>
        <v>0.5125</v>
      </c>
      <c r="R979" t="str">
        <v/>
      </c>
      <c r="S979" t="str">
        <v>2026-10-01 10:41:27 UTC</v>
      </c>
      <c r="T979" t="str">
        <v>Local Line cache</v>
      </c>
      <c r="U979" t="str">
        <v>Review before publishing</v>
      </c>
    </row>
    <row r="980">
      <c r="A980">
        <v>824215</v>
      </c>
      <c r="B980" t="str">
        <v>Purple curly kale</v>
      </c>
      <c r="C980" t="str">
        <v>Camas Swale Farm</v>
      </c>
      <c r="D980">
        <v>547697</v>
      </c>
      <c r="E980" t="str">
        <v>ea</v>
      </c>
      <c r="F980" t="str">
        <v>Guest Basket</v>
      </c>
      <c r="G980" t="str">
        <v>No</v>
      </c>
      <c r="H980" s="1">
        <v>16.799999999999997</v>
      </c>
      <c r="I980" s="1">
        <v>2.8</v>
      </c>
      <c r="J980" s="1">
        <v>2.8</v>
      </c>
      <c r="K980" s="1">
        <v>2</v>
      </c>
      <c r="L980" s="2">
        <v>0.4</v>
      </c>
      <c r="M980" s="2">
        <v>0.3999999999999999</v>
      </c>
      <c r="N980" s="2">
        <v>1</v>
      </c>
      <c r="O980" t="str">
        <v>No</v>
      </c>
      <c r="P980" s="1">
        <f>IF(O980="Yes",J980,ROUND(J980*(1+Model!$B$3),2))</f>
        <v>3.02</v>
      </c>
      <c r="Q980" s="2">
        <f>ROUND(P980/(K980*N980)-1,4)</f>
        <v>0.51</v>
      </c>
      <c r="R980" t="str">
        <v/>
      </c>
      <c r="S980" t="str">
        <v>2026-10-01 10:41:27 UTC</v>
      </c>
      <c r="T980" t="str">
        <v>Local Line cache</v>
      </c>
      <c r="U980" t="str">
        <v>Review before publishing</v>
      </c>
    </row>
    <row r="981">
      <c r="A981">
        <v>812532</v>
      </c>
      <c r="B981" t="str">
        <v>Red Russian Kale</v>
      </c>
      <c r="C981" t="str">
        <v>Little Wings</v>
      </c>
      <c r="D981">
        <v>534390</v>
      </c>
      <c r="E981" t="str">
        <v>bu</v>
      </c>
      <c r="F981" t="str">
        <v>Guest Basket</v>
      </c>
      <c r="G981" t="str">
        <v>Yes</v>
      </c>
      <c r="H981" s="1">
        <v>16.77</v>
      </c>
      <c r="I981" s="1">
        <v>3.22</v>
      </c>
      <c r="J981" s="1">
        <v>3.22</v>
      </c>
      <c r="K981" s="1">
        <v>2.3</v>
      </c>
      <c r="L981" s="2">
        <v>0.4</v>
      </c>
      <c r="M981" s="2">
        <v>0.40000000000000013</v>
      </c>
      <c r="N981" s="2">
        <v>1</v>
      </c>
      <c r="O981" t="str">
        <v>No</v>
      </c>
      <c r="P981" s="1">
        <f>IF(O981="Yes",J981,ROUND(J981*(1+Model!$B$3),2))</f>
        <v>3.48</v>
      </c>
      <c r="Q981" s="2">
        <f>ROUND(P981/(K981*N981)-1,4)</f>
        <v>0.513</v>
      </c>
      <c r="R981" t="str">
        <v/>
      </c>
      <c r="S981" t="str">
        <v>2026-10-01 10:41:27 UTC</v>
      </c>
      <c r="T981" t="str">
        <v>Local Line cache</v>
      </c>
      <c r="U981" t="str">
        <v>Review before publishing</v>
      </c>
    </row>
    <row r="982">
      <c r="A982">
        <v>806129</v>
      </c>
      <c r="B982" t="str">
        <v>Pardina Brown Lentils</v>
      </c>
      <c r="C982" t="str">
        <v>Camas Country Mill</v>
      </c>
      <c r="D982">
        <v>527194</v>
      </c>
      <c r="E982" t="str">
        <v>3 lbs</v>
      </c>
      <c r="F982" t="str">
        <v>Guest Basket</v>
      </c>
      <c r="G982" t="str">
        <v>Yes</v>
      </c>
      <c r="H982" s="1">
        <v>16.74</v>
      </c>
      <c r="I982" s="1">
        <v>15.12</v>
      </c>
      <c r="J982" s="1">
        <v>15.12</v>
      </c>
      <c r="K982" s="1">
        <v>10.8</v>
      </c>
      <c r="L982" s="2">
        <v>0.4</v>
      </c>
      <c r="M982" s="2">
        <v>0.3999999999999999</v>
      </c>
      <c r="N982" s="2">
        <v>1</v>
      </c>
      <c r="O982" t="str">
        <v>No</v>
      </c>
      <c r="P982" s="1">
        <f>IF(O982="Yes",J982,ROUND(J982*(1+Model!$B$3),2))</f>
        <v>16.33</v>
      </c>
      <c r="Q982" s="2">
        <f>ROUND(P982/(K982*N982)-1,4)</f>
        <v>0.512</v>
      </c>
      <c r="R982" t="str">
        <v/>
      </c>
      <c r="S982" t="str">
        <v>2026-10-01 10:41:27 UTC</v>
      </c>
      <c r="T982" t="str">
        <v>Local Line cache</v>
      </c>
      <c r="U982" t="str">
        <v>Review before publishing</v>
      </c>
    </row>
    <row r="983">
      <c r="A983">
        <v>1026135</v>
      </c>
      <c r="B983" t="str">
        <v>Old King Charcoal Soap Bar- Cedarwood and Fir</v>
      </c>
      <c r="C983" t="str">
        <v>Granny Smith All Natural</v>
      </c>
      <c r="D983">
        <v>815780</v>
      </c>
      <c r="E983" t="str">
        <v>4.5 oz ea</v>
      </c>
      <c r="F983" t="str">
        <v>Guest Basket</v>
      </c>
      <c r="G983" t="str">
        <v>No</v>
      </c>
      <c r="H983" s="1">
        <v>16.66</v>
      </c>
      <c r="I983" s="1">
        <v>8.33</v>
      </c>
      <c r="J983" s="1">
        <v>8.33</v>
      </c>
      <c r="K983" s="1">
        <v>5.95</v>
      </c>
      <c r="L983" s="2">
        <v>0.4</v>
      </c>
      <c r="M983" s="2">
        <v>0.3999999999999999</v>
      </c>
      <c r="N983" s="2">
        <v>1</v>
      </c>
      <c r="O983" t="str">
        <v>No</v>
      </c>
      <c r="P983" s="1">
        <f>IF(O983="Yes",J983,ROUND(J983*(1+Model!$B$3),2))</f>
        <v>9</v>
      </c>
      <c r="Q983" s="2">
        <f>ROUND(P983/(K983*N983)-1,4)</f>
        <v>0.5126</v>
      </c>
      <c r="R983" t="str">
        <v/>
      </c>
      <c r="S983" t="str">
        <v>2026-10-01 10:41:27 UTC</v>
      </c>
      <c r="T983" t="str">
        <v>Local Line cache</v>
      </c>
      <c r="U983" t="str">
        <v>Review before publishing</v>
      </c>
    </row>
    <row r="984">
      <c r="A984">
        <v>805873</v>
      </c>
      <c r="B984" t="str">
        <v>Butternut Squash</v>
      </c>
      <c r="C984" t="str">
        <v>Full Farm CSA</v>
      </c>
      <c r="D984">
        <v>526931</v>
      </c>
      <c r="E984" t="str">
        <v>3-4 lbs each</v>
      </c>
      <c r="F984" t="str">
        <v>Guest Basket</v>
      </c>
      <c r="G984" t="str">
        <v>No</v>
      </c>
      <c r="H984" s="1">
        <v>16.490000000000002</v>
      </c>
      <c r="I984" s="1">
        <v>4.09</v>
      </c>
      <c r="J984" s="1">
        <v>4.09</v>
      </c>
      <c r="K984" s="1">
        <v>2.92</v>
      </c>
      <c r="L984" s="2">
        <v>0.4</v>
      </c>
      <c r="M984" s="2">
        <v>0.40068493150684925</v>
      </c>
      <c r="N984" s="2">
        <v>1</v>
      </c>
      <c r="O984" t="str">
        <v>No</v>
      </c>
      <c r="P984" s="1">
        <f>IF(O984="Yes",J984,ROUND(J984*(1+Model!$B$3),2))</f>
        <v>4.42</v>
      </c>
      <c r="Q984" s="2">
        <f>ROUND(P984/(K984*N984)-1,4)</f>
        <v>0.5137</v>
      </c>
      <c r="R984" t="str">
        <v/>
      </c>
      <c r="S984" t="str">
        <v>2026-10-01 10:41:27 UTC</v>
      </c>
      <c r="T984" t="str">
        <v>Local Line cache</v>
      </c>
      <c r="U984" t="str">
        <v>Review before publishing</v>
      </c>
    </row>
    <row r="985">
      <c r="A985">
        <v>964205</v>
      </c>
      <c r="B985" t="str">
        <v>Tropea onion</v>
      </c>
      <c r="C985" t="str">
        <v>Camas Swale Farm</v>
      </c>
      <c r="D985">
        <v>725640</v>
      </c>
      <c r="E985" t="str">
        <v>bu</v>
      </c>
      <c r="F985" t="str">
        <v>Guest Basket</v>
      </c>
      <c r="G985" t="str">
        <v>No</v>
      </c>
      <c r="H985" s="1">
        <v>16.45</v>
      </c>
      <c r="I985" s="1">
        <v>3.29</v>
      </c>
      <c r="J985" s="1">
        <v>3.29</v>
      </c>
      <c r="K985" s="1">
        <v>2.35</v>
      </c>
      <c r="L985" s="2">
        <v>0.4</v>
      </c>
      <c r="M985" s="2">
        <v>0.3999999999999999</v>
      </c>
      <c r="N985" s="2">
        <v>1</v>
      </c>
      <c r="O985" t="str">
        <v>No</v>
      </c>
      <c r="P985" s="1">
        <f>IF(O985="Yes",J985,ROUND(J985*(1+Model!$B$3),2))</f>
        <v>3.55</v>
      </c>
      <c r="Q985" s="2">
        <f>ROUND(P985/(K985*N985)-1,4)</f>
        <v>0.5106</v>
      </c>
      <c r="R985" t="str">
        <v/>
      </c>
      <c r="S985" t="str">
        <v>2026-10-01 10:41:27 UTC</v>
      </c>
      <c r="T985" t="str">
        <v>Local Line cache</v>
      </c>
      <c r="U985" t="str">
        <v>Review before publishing</v>
      </c>
    </row>
    <row r="986">
      <c r="A986">
        <v>1133725</v>
      </c>
      <c r="B986" t="str">
        <v>Anaheim Pepper</v>
      </c>
      <c r="C986" t="str">
        <v>Organically Grown Company</v>
      </c>
      <c r="D986">
        <v>969104</v>
      </c>
      <c r="E986" t="str">
        <v>1 lb</v>
      </c>
      <c r="F986" t="str">
        <v>Guest Basket</v>
      </c>
      <c r="G986" t="str">
        <v>No</v>
      </c>
      <c r="H986" s="1">
        <v>16.38</v>
      </c>
      <c r="I986" s="1">
        <v>8.19</v>
      </c>
      <c r="J986" s="1">
        <v>8.19</v>
      </c>
      <c r="K986" s="1">
        <v>5.85</v>
      </c>
      <c r="L986" s="2">
        <v>0.4</v>
      </c>
      <c r="M986" s="2">
        <v>0.3999999999999999</v>
      </c>
      <c r="N986" s="2">
        <v>1</v>
      </c>
      <c r="O986" t="str">
        <v>No</v>
      </c>
      <c r="P986" s="1">
        <f>IF(O986="Yes",J986,ROUND(J986*(1+Model!$B$3),2))</f>
        <v>8.85</v>
      </c>
      <c r="Q986" s="2">
        <f>ROUND(P986/(K986*N986)-1,4)</f>
        <v>0.5128</v>
      </c>
      <c r="R986" t="str">
        <v/>
      </c>
      <c r="S986" t="str">
        <v>2026-10-01 10:41:27 UTC</v>
      </c>
      <c r="T986" t="str">
        <v>Local Line cache</v>
      </c>
      <c r="U986" t="str">
        <v>Review before publishing</v>
      </c>
    </row>
    <row r="987">
      <c r="A987">
        <v>894282</v>
      </c>
      <c r="B987" t="str">
        <v>Skirt Steak, Small</v>
      </c>
      <c r="C987" t="str">
        <v>Deck Family Farm</v>
      </c>
      <c r="D987">
        <v>634545</v>
      </c>
      <c r="E987" t="str">
        <v>Small, 0.40 - 0.79 lbs</v>
      </c>
      <c r="F987" t="str">
        <v>Guest Basket</v>
      </c>
      <c r="G987" t="str">
        <v>Yes</v>
      </c>
      <c r="H987" s="1">
        <v>16.24</v>
      </c>
      <c r="I987" s="1">
        <v>13.87</v>
      </c>
      <c r="J987" s="1">
        <v>13.87</v>
      </c>
      <c r="K987" s="1">
        <v>8.37</v>
      </c>
      <c r="L987" s="2">
        <v>0.6574</v>
      </c>
      <c r="M987" s="2">
        <v>0.6571087216248508</v>
      </c>
      <c r="N987" s="2">
        <v>1</v>
      </c>
      <c r="O987" t="str">
        <v>No</v>
      </c>
      <c r="P987" s="1">
        <f>IF(O987="Yes",J987,ROUND(J987*(1+Model!$B$3),2))</f>
        <v>14.98</v>
      </c>
      <c r="Q987" s="2">
        <f>ROUND(P987/(K987*N987)-1,4)</f>
        <v>0.7897</v>
      </c>
      <c r="R987" t="str">
        <v/>
      </c>
      <c r="S987" t="str">
        <v>2026-10-01 10:41:27 UTC</v>
      </c>
      <c r="T987" t="str">
        <v>Local Line cache</v>
      </c>
      <c r="U987" t="str">
        <v>Review before publishing</v>
      </c>
    </row>
    <row r="988">
      <c r="A988">
        <v>1033694</v>
      </c>
      <c r="B988" t="str">
        <v>Oregon Peppermint Fields Soap Bar</v>
      </c>
      <c r="C988" t="str">
        <v>Granny Smith All Natural</v>
      </c>
      <c r="D988">
        <v>829893</v>
      </c>
      <c r="E988" t="str">
        <v>4.5 oz ea</v>
      </c>
      <c r="F988" t="str">
        <v>Guest Basket</v>
      </c>
      <c r="G988" t="str">
        <v>No</v>
      </c>
      <c r="H988" s="1">
        <v>16.17</v>
      </c>
      <c r="I988" s="1">
        <v>8.33</v>
      </c>
      <c r="J988" s="1">
        <v>8.33</v>
      </c>
      <c r="K988" s="1">
        <v>5.95</v>
      </c>
      <c r="L988" s="2">
        <v>0.4</v>
      </c>
      <c r="M988" s="2">
        <v>0.3999999999999999</v>
      </c>
      <c r="N988" s="2">
        <v>1</v>
      </c>
      <c r="O988" t="str">
        <v>No</v>
      </c>
      <c r="P988" s="1">
        <f>IF(O988="Yes",J988,ROUND(J988*(1+Model!$B$3),2))</f>
        <v>9</v>
      </c>
      <c r="Q988" s="2">
        <f>ROUND(P988/(K988*N988)-1,4)</f>
        <v>0.5126</v>
      </c>
      <c r="R988" t="str">
        <v/>
      </c>
      <c r="S988" t="str">
        <v>2026-10-01 10:41:27 UTC</v>
      </c>
      <c r="T988" t="str">
        <v>Local Line cache</v>
      </c>
      <c r="U988" t="str">
        <v>Review before publishing</v>
      </c>
    </row>
    <row r="989">
      <c r="A989">
        <v>805694</v>
      </c>
      <c r="B989" t="str">
        <v>Tamari Pressed Beef Jerky</v>
      </c>
      <c r="C989" t="str">
        <v>Deck Family Farm</v>
      </c>
      <c r="D989">
        <v>526747</v>
      </c>
      <c r="E989" t="str">
        <v>3 oz</v>
      </c>
      <c r="F989" t="str">
        <v>Guest Basket</v>
      </c>
      <c r="G989" t="str">
        <v>Yes</v>
      </c>
      <c r="H989" s="1">
        <v>16.14</v>
      </c>
      <c r="I989" s="1">
        <v>8.97</v>
      </c>
      <c r="J989" s="1">
        <v>8.97</v>
      </c>
      <c r="K989" s="1">
        <v>5.41</v>
      </c>
      <c r="L989" s="2">
        <v>0.6574</v>
      </c>
      <c r="M989" s="2">
        <v>0.6580406654343809</v>
      </c>
      <c r="N989" s="2">
        <v>1</v>
      </c>
      <c r="O989" t="str">
        <v>No</v>
      </c>
      <c r="P989" s="1">
        <f>IF(O989="Yes",J989,ROUND(J989*(1+Model!$B$3),2))</f>
        <v>9.69</v>
      </c>
      <c r="Q989" s="2">
        <f>ROUND(P989/(K989*N989)-1,4)</f>
        <v>0.7911</v>
      </c>
      <c r="R989" t="str">
        <v/>
      </c>
      <c r="S989" t="str">
        <v>2026-10-01 10:41:27 UTC</v>
      </c>
      <c r="T989" t="str">
        <v>Local Line cache</v>
      </c>
      <c r="U989" t="str">
        <v>Review before publishing</v>
      </c>
    </row>
    <row r="990">
      <c r="A990">
        <v>818963</v>
      </c>
      <c r="B990" t="str">
        <v>Greek Loukaniko Sausage Links</v>
      </c>
      <c r="C990" t="str">
        <v>Deck Family Farm's Hyland Artisinal Meats</v>
      </c>
      <c r="D990">
        <v>541754</v>
      </c>
      <c r="E990" t="str">
        <v>4 links/ pack 14 oz pack</v>
      </c>
      <c r="F990" t="str">
        <v>CSA Members</v>
      </c>
      <c r="G990" t="str">
        <v>Yes</v>
      </c>
      <c r="H990" s="1">
        <v>16.14</v>
      </c>
      <c r="I990" s="1">
        <v>17.93</v>
      </c>
      <c r="J990" s="1">
        <v>17.93</v>
      </c>
      <c r="K990" s="1">
        <v>10.82</v>
      </c>
      <c r="L990" s="2">
        <v>0.6574</v>
      </c>
      <c r="M990" s="2">
        <v>0.6571164510166358</v>
      </c>
      <c r="N990" s="2">
        <v>1</v>
      </c>
      <c r="O990" t="str">
        <v>No</v>
      </c>
      <c r="P990" s="1">
        <f>IF(O990="Yes",J990,ROUND(J990*(1+Model!$B$3),2))</f>
        <v>19.36</v>
      </c>
      <c r="Q990" s="2">
        <f>ROUND(P990/(K990*N990)-1,4)</f>
        <v>0.7893</v>
      </c>
      <c r="R990" t="str">
        <v/>
      </c>
      <c r="S990" t="str">
        <v>2026-10-01 10:41:27 UTC</v>
      </c>
      <c r="T990" t="str">
        <v>Local Line cache</v>
      </c>
      <c r="U990" t="str">
        <v>Review before publishing</v>
      </c>
    </row>
    <row r="991">
      <c r="A991">
        <v>806046</v>
      </c>
      <c r="B991" t="str">
        <v>Gluten Free Dinner Rolls</v>
      </c>
      <c r="C991" t="str">
        <v>Elegant Elephant Baking Co.</v>
      </c>
      <c r="D991">
        <v>527110</v>
      </c>
      <c r="E991" t="str">
        <v>bag of 6</v>
      </c>
      <c r="F991" t="str">
        <v>CSA Members</v>
      </c>
      <c r="G991" t="str">
        <v>Yes</v>
      </c>
      <c r="H991" s="1">
        <v>16.1</v>
      </c>
      <c r="I991" s="1">
        <v>8.05</v>
      </c>
      <c r="J991" s="1">
        <v>8.05</v>
      </c>
      <c r="K991" s="1">
        <v>5.75</v>
      </c>
      <c r="L991" s="2">
        <v>0.4</v>
      </c>
      <c r="M991" s="2">
        <v>0.40000000000000013</v>
      </c>
      <c r="N991" s="2">
        <v>1</v>
      </c>
      <c r="O991" t="str">
        <v>No</v>
      </c>
      <c r="P991" s="1">
        <f>IF(O991="Yes",J991,ROUND(J991*(1+Model!$B$3),2))</f>
        <v>8.69</v>
      </c>
      <c r="Q991" s="2">
        <f>ROUND(P991/(K991*N991)-1,4)</f>
        <v>0.5113</v>
      </c>
      <c r="R991" t="str">
        <v/>
      </c>
      <c r="S991" t="str">
        <v>2026-10-01 10:41:27 UTC</v>
      </c>
      <c r="T991" t="str">
        <v>Local Line cache</v>
      </c>
      <c r="U991" t="str">
        <v>Review before publishing</v>
      </c>
    </row>
    <row r="992">
      <c r="A992">
        <v>806138</v>
      </c>
      <c r="B992" t="str">
        <v>Salsa, Hot</v>
      </c>
      <c r="C992" t="str">
        <v>Sweet Creek</v>
      </c>
      <c r="D992">
        <v>527203</v>
      </c>
      <c r="E992" t="str">
        <v>16 oz</v>
      </c>
      <c r="F992" t="str">
        <v>Guest Basket</v>
      </c>
      <c r="G992" t="str">
        <v>Yes</v>
      </c>
      <c r="H992" s="1">
        <v>16.1</v>
      </c>
      <c r="I992" s="1">
        <v>5.18</v>
      </c>
      <c r="J992" s="1">
        <v>5.18</v>
      </c>
      <c r="K992" s="1">
        <v>3.7</v>
      </c>
      <c r="L992" s="2">
        <v>0.4</v>
      </c>
      <c r="M992" s="2">
        <v>0.3999999999999999</v>
      </c>
      <c r="N992" s="2">
        <v>1</v>
      </c>
      <c r="O992" t="str">
        <v>No</v>
      </c>
      <c r="P992" s="1">
        <f>IF(O992="Yes",J992,ROUND(J992*(1+Model!$B$3),2))</f>
        <v>5.59</v>
      </c>
      <c r="Q992" s="2">
        <f>ROUND(P992/(K992*N992)-1,4)</f>
        <v>0.5108</v>
      </c>
      <c r="R992" t="str">
        <v/>
      </c>
      <c r="S992" t="str">
        <v>2026-10-01 10:41:27 UTC</v>
      </c>
      <c r="T992" t="str">
        <v>Local Line cache</v>
      </c>
      <c r="U992" t="str">
        <v>Review before publishing</v>
      </c>
    </row>
    <row r="993">
      <c r="A993">
        <v>1058758</v>
      </c>
      <c r="B993" t="str">
        <v>Red Mustard Mizuna</v>
      </c>
      <c r="C993" t="str">
        <v>Organically Grown Company</v>
      </c>
      <c r="D993">
        <v>865050</v>
      </c>
      <c r="E993" t="str">
        <v>ea</v>
      </c>
      <c r="F993" t="str">
        <v>Herd Share Members</v>
      </c>
      <c r="G993" t="str">
        <v>No</v>
      </c>
      <c r="H993" s="1">
        <v>16.1</v>
      </c>
      <c r="I993" s="1">
        <v>3.22</v>
      </c>
      <c r="J993" s="1">
        <v>3.22</v>
      </c>
      <c r="K993" s="1">
        <v>2.3</v>
      </c>
      <c r="L993" s="2">
        <v>0.4</v>
      </c>
      <c r="M993" s="2">
        <v>0.40000000000000013</v>
      </c>
      <c r="N993" s="2">
        <v>1</v>
      </c>
      <c r="O993" t="str">
        <v>No</v>
      </c>
      <c r="P993" s="1">
        <f>IF(O993="Yes",J993,ROUND(J993*(1+Model!$B$3),2))</f>
        <v>3.48</v>
      </c>
      <c r="Q993" s="2">
        <f>ROUND(P993/(K993*N993)-1,4)</f>
        <v>0.513</v>
      </c>
      <c r="R993" t="str">
        <v/>
      </c>
      <c r="S993" t="str">
        <v>2026-10-01 10:41:27 UTC</v>
      </c>
      <c r="T993" t="str">
        <v>Local Line cache</v>
      </c>
      <c r="U993" t="str">
        <v>Review before publishing</v>
      </c>
    </row>
    <row r="994">
      <c r="A994">
        <v>897010</v>
      </c>
      <c r="B994" t="str">
        <v>Dry Herb Mix</v>
      </c>
      <c r="C994" t="str">
        <v>River Ranch Oregon Olive OIl</v>
      </c>
      <c r="D994">
        <v>638080</v>
      </c>
      <c r="E994" t="str">
        <v>ea 1 ounce jar</v>
      </c>
      <c r="F994" t="str">
        <v>CSA Members</v>
      </c>
      <c r="G994" t="str">
        <v>Yes</v>
      </c>
      <c r="H994" s="1">
        <v>16</v>
      </c>
      <c r="I994" s="1">
        <v>9.8</v>
      </c>
      <c r="J994" s="1">
        <v>9.8</v>
      </c>
      <c r="K994" s="1">
        <v>7</v>
      </c>
      <c r="L994" s="2">
        <v>0.4</v>
      </c>
      <c r="M994" s="2">
        <v>0.40000000000000013</v>
      </c>
      <c r="N994" s="2">
        <v>1</v>
      </c>
      <c r="O994" t="str">
        <v>No</v>
      </c>
      <c r="P994" s="1">
        <f>IF(O994="Yes",J994,ROUND(J994*(1+Model!$B$3),2))</f>
        <v>10.58</v>
      </c>
      <c r="Q994" s="2">
        <f>ROUND(P994/(K994*N994)-1,4)</f>
        <v>0.5114</v>
      </c>
      <c r="R994" t="str">
        <v/>
      </c>
      <c r="S994" t="str">
        <v>2026-10-01 10:41:27 UTC</v>
      </c>
      <c r="T994" t="str">
        <v>Local Line cache</v>
      </c>
      <c r="U994" t="str">
        <v>Review before publishing</v>
      </c>
    </row>
    <row r="995">
      <c r="A995">
        <v>1026135</v>
      </c>
      <c r="B995" t="str">
        <v>Old King Charcoal Soap Bar- Cedarwood and Fir</v>
      </c>
      <c r="C995" t="str">
        <v>Granny Smith All Natural</v>
      </c>
      <c r="D995">
        <v>815780</v>
      </c>
      <c r="E995" t="str">
        <v>4.5 oz ea</v>
      </c>
      <c r="F995" t="str">
        <v>CSA Members</v>
      </c>
      <c r="G995" t="str">
        <v>No</v>
      </c>
      <c r="H995" s="1">
        <v>16</v>
      </c>
      <c r="I995" s="1">
        <v>8.33</v>
      </c>
      <c r="J995" s="1">
        <v>8</v>
      </c>
      <c r="K995" s="1">
        <v>5.95</v>
      </c>
      <c r="L995" s="2">
        <v>0.4</v>
      </c>
      <c r="M995" s="2">
        <v>0.3445378151260503</v>
      </c>
      <c r="N995" s="2">
        <v>1</v>
      </c>
      <c r="O995" t="str">
        <v>No</v>
      </c>
      <c r="P995" s="1">
        <f>IF(O995="Yes",J995,ROUND(J995*(1+Model!$B$3),2))</f>
        <v>8.64</v>
      </c>
      <c r="Q995" s="2">
        <f>ROUND(P995/(K995*N995)-1,4)</f>
        <v>0.4521</v>
      </c>
      <c r="R995" t="str">
        <v>Review</v>
      </c>
      <c r="S995" t="str">
        <v>2026-10-01 10:41:27 UTC</v>
      </c>
      <c r="T995" t="str">
        <v>Local Line cache</v>
      </c>
      <c r="U995" t="str">
        <v>Review local/Local Line price difference before publishing</v>
      </c>
    </row>
    <row r="996">
      <c r="A996">
        <v>1026137</v>
      </c>
      <c r="B996" t="str">
        <v>Shampoo Bar-  Lemongrass</v>
      </c>
      <c r="C996" t="str">
        <v>Granny Smith All Natural</v>
      </c>
      <c r="D996">
        <v>815782</v>
      </c>
      <c r="E996" t="str">
        <v>4.5 oz ea</v>
      </c>
      <c r="F996" t="str">
        <v>CSA Members</v>
      </c>
      <c r="G996" t="str">
        <v>Yes</v>
      </c>
      <c r="H996" s="1">
        <v>16</v>
      </c>
      <c r="I996" s="1">
        <v>8.33</v>
      </c>
      <c r="J996" s="1">
        <v>8</v>
      </c>
      <c r="K996" s="1">
        <v>5.95</v>
      </c>
      <c r="L996" s="2">
        <v>0.4</v>
      </c>
      <c r="M996" s="2">
        <v>0.3445378151260503</v>
      </c>
      <c r="N996" s="2">
        <v>1</v>
      </c>
      <c r="O996" t="str">
        <v>No</v>
      </c>
      <c r="P996" s="1">
        <f>IF(O996="Yes",J996,ROUND(J996*(1+Model!$B$3),2))</f>
        <v>8.64</v>
      </c>
      <c r="Q996" s="2">
        <f>ROUND(P996/(K996*N996)-1,4)</f>
        <v>0.4521</v>
      </c>
      <c r="R996" t="str">
        <v>Review</v>
      </c>
      <c r="S996" t="str">
        <v>2026-10-01 10:41:27 UTC</v>
      </c>
      <c r="T996" t="str">
        <v>Local Line cache</v>
      </c>
      <c r="U996" t="str">
        <v>Review local/Local Line price difference before publishing</v>
      </c>
    </row>
    <row r="997">
      <c r="A997">
        <v>805936</v>
      </c>
      <c r="B997" t="str">
        <v>Fresh Oregano</v>
      </c>
      <c r="C997" t="str">
        <v>Grazier's Garden</v>
      </c>
      <c r="D997">
        <v>526996</v>
      </c>
      <c r="E997" t="str">
        <v>Bunch</v>
      </c>
      <c r="F997" t="str">
        <v>Guest Basket</v>
      </c>
      <c r="G997" t="str">
        <v>No</v>
      </c>
      <c r="H997" s="1">
        <v>15.99</v>
      </c>
      <c r="I997" s="1">
        <v>2.8</v>
      </c>
      <c r="J997" s="1">
        <v>2.8</v>
      </c>
      <c r="K997" s="1">
        <v>2</v>
      </c>
      <c r="L997" s="2">
        <v>0.4</v>
      </c>
      <c r="M997" s="2">
        <v>0.3999999999999999</v>
      </c>
      <c r="N997" s="2">
        <v>1</v>
      </c>
      <c r="O997" t="str">
        <v>No</v>
      </c>
      <c r="P997" s="1">
        <f>IF(O997="Yes",J997,ROUND(J997*(1+Model!$B$3),2))</f>
        <v>3.02</v>
      </c>
      <c r="Q997" s="2">
        <f>ROUND(P997/(K997*N997)-1,4)</f>
        <v>0.51</v>
      </c>
      <c r="R997" t="str">
        <v/>
      </c>
      <c r="S997" t="str">
        <v>2026-10-01 10:41:27 UTC</v>
      </c>
      <c r="T997" t="str">
        <v>Local Line cache</v>
      </c>
      <c r="U997" t="str">
        <v>Review before publishing</v>
      </c>
    </row>
    <row r="998">
      <c r="A998">
        <v>806119</v>
      </c>
      <c r="B998" t="str">
        <v>Mushroom Tomato Sauce</v>
      </c>
      <c r="C998" t="str">
        <v>Sweet Creek</v>
      </c>
      <c r="D998">
        <v>527184</v>
      </c>
      <c r="E998" t="str">
        <v>16 oz</v>
      </c>
      <c r="F998" t="str">
        <v>Guest Basket</v>
      </c>
      <c r="G998" t="str">
        <v>No</v>
      </c>
      <c r="H998" s="1">
        <v>15.8</v>
      </c>
      <c r="I998" s="1">
        <v>7.9</v>
      </c>
      <c r="J998" s="1">
        <v>7.9</v>
      </c>
      <c r="K998" s="1">
        <v>5.64</v>
      </c>
      <c r="L998" s="2">
        <v>0.4</v>
      </c>
      <c r="M998" s="2">
        <v>0.4007092198581561</v>
      </c>
      <c r="N998" s="2">
        <v>1</v>
      </c>
      <c r="O998" t="str">
        <v>No</v>
      </c>
      <c r="P998" s="1">
        <f>IF(O998="Yes",J998,ROUND(J998*(1+Model!$B$3),2))</f>
        <v>8.53</v>
      </c>
      <c r="Q998" s="2">
        <f>ROUND(P998/(K998*N998)-1,4)</f>
        <v>0.5124</v>
      </c>
      <c r="R998" t="str">
        <v/>
      </c>
      <c r="S998" t="str">
        <v>2026-10-01 10:41:27 UTC</v>
      </c>
      <c r="T998" t="str">
        <v>Local Line cache</v>
      </c>
      <c r="U998" t="str">
        <v>Review before publishing</v>
      </c>
    </row>
    <row r="999">
      <c r="A999">
        <v>806056</v>
      </c>
      <c r="B999" t="str">
        <v>Raspberry Reishi Jun</v>
      </c>
      <c r="C999" t="str">
        <v>BNF Kombucha and Jun</v>
      </c>
      <c r="D999">
        <v>527120</v>
      </c>
      <c r="E999" t="str">
        <v>16 fl. oz</v>
      </c>
      <c r="F999" t="str">
        <v>Guest Basket</v>
      </c>
      <c r="G999" t="str">
        <v>Yes</v>
      </c>
      <c r="H999" s="1">
        <v>15.75</v>
      </c>
      <c r="I999" s="1">
        <v>5.25</v>
      </c>
      <c r="J999" s="1">
        <v>5.25</v>
      </c>
      <c r="K999" s="1">
        <v>3.75</v>
      </c>
      <c r="L999" s="2">
        <v>0.4</v>
      </c>
      <c r="M999" s="2">
        <v>0.3999999999999999</v>
      </c>
      <c r="N999" s="2">
        <v>1</v>
      </c>
      <c r="O999" t="str">
        <v>No</v>
      </c>
      <c r="P999" s="1">
        <f>IF(O999="Yes",J999,ROUND(J999*(1+Model!$B$3),2))</f>
        <v>5.67</v>
      </c>
      <c r="Q999" s="2">
        <f>ROUND(P999/(K999*N999)-1,4)</f>
        <v>0.512</v>
      </c>
      <c r="R999" t="str">
        <v/>
      </c>
      <c r="S999" t="str">
        <v>2026-10-01 10:41:27 UTC</v>
      </c>
      <c r="T999" t="str">
        <v>Local Line cache</v>
      </c>
      <c r="U999" t="str">
        <v>Review before publishing</v>
      </c>
    </row>
    <row r="1000">
      <c r="A1000">
        <v>806056</v>
      </c>
      <c r="B1000" t="str">
        <v>Raspberry Reishi Jun</v>
      </c>
      <c r="C1000" t="str">
        <v>BNF Kombucha and Jun</v>
      </c>
      <c r="D1000">
        <v>527120</v>
      </c>
      <c r="E1000" t="str">
        <v>16 fl. oz</v>
      </c>
      <c r="F1000" t="str">
        <v>CSA Members</v>
      </c>
      <c r="G1000" t="str">
        <v>Yes</v>
      </c>
      <c r="H1000" s="1">
        <v>15.75</v>
      </c>
      <c r="I1000" s="1">
        <v>5.25</v>
      </c>
      <c r="J1000" s="1">
        <v>5.25</v>
      </c>
      <c r="K1000" s="1">
        <v>3.75</v>
      </c>
      <c r="L1000" s="2">
        <v>0.4</v>
      </c>
      <c r="M1000" s="2">
        <v>0.3999999999999999</v>
      </c>
      <c r="N1000" s="2">
        <v>1</v>
      </c>
      <c r="O1000" t="str">
        <v>No</v>
      </c>
      <c r="P1000" s="1">
        <f>IF(O1000="Yes",J1000,ROUND(J1000*(1+Model!$B$3),2))</f>
        <v>5.67</v>
      </c>
      <c r="Q1000" s="2">
        <f>ROUND(P1000/(K1000*N1000)-1,4)</f>
        <v>0.512</v>
      </c>
      <c r="R1000" t="str">
        <v/>
      </c>
      <c r="S1000" t="str">
        <v>2026-10-01 10:41:27 UTC</v>
      </c>
      <c r="T1000" t="str">
        <v>Local Line cache</v>
      </c>
      <c r="U1000" t="str">
        <v>Review before publishing</v>
      </c>
    </row>
    <row r="1001">
      <c r="A1001">
        <v>806126</v>
      </c>
      <c r="B1001" t="str">
        <v>Pickled Beets</v>
      </c>
      <c r="C1001" t="str">
        <v>Sweet Creek</v>
      </c>
      <c r="D1001">
        <v>527191</v>
      </c>
      <c r="E1001" t="str">
        <v>16 oz</v>
      </c>
      <c r="F1001" t="str">
        <v>CSA Members</v>
      </c>
      <c r="G1001" t="str">
        <v>Yes</v>
      </c>
      <c r="H1001" s="1">
        <v>15.66</v>
      </c>
      <c r="I1001" s="1">
        <v>7.83</v>
      </c>
      <c r="J1001" s="1">
        <v>7.83</v>
      </c>
      <c r="K1001" s="1">
        <v>5.59</v>
      </c>
      <c r="L1001" s="2">
        <v>0.4</v>
      </c>
      <c r="M1001" s="2">
        <v>0.40071556350626114</v>
      </c>
      <c r="N1001" s="2">
        <v>1</v>
      </c>
      <c r="O1001" t="str">
        <v>No</v>
      </c>
      <c r="P1001" s="1">
        <f>IF(O1001="Yes",J1001,ROUND(J1001*(1+Model!$B$3),2))</f>
        <v>8.46</v>
      </c>
      <c r="Q1001" s="2">
        <f>ROUND(P1001/(K1001*N1001)-1,4)</f>
        <v>0.5134</v>
      </c>
      <c r="R1001" t="str">
        <v/>
      </c>
      <c r="S1001" t="str">
        <v>2026-10-01 10:41:27 UTC</v>
      </c>
      <c r="T1001" t="str">
        <v>Local Line cache</v>
      </c>
      <c r="U1001" t="str">
        <v>Review before publishing</v>
      </c>
    </row>
    <row r="1002">
      <c r="A1002">
        <v>806138</v>
      </c>
      <c r="B1002" t="str">
        <v>Salsa, Hot</v>
      </c>
      <c r="C1002" t="str">
        <v>Sweet Creek</v>
      </c>
      <c r="D1002">
        <v>527203</v>
      </c>
      <c r="E1002" t="str">
        <v>16 oz</v>
      </c>
      <c r="F1002" t="str">
        <v>CSA Members</v>
      </c>
      <c r="G1002" t="str">
        <v>Yes</v>
      </c>
      <c r="H1002" s="1">
        <v>15.54</v>
      </c>
      <c r="I1002" s="1">
        <v>5.18</v>
      </c>
      <c r="J1002" s="1">
        <v>5.18</v>
      </c>
      <c r="K1002" s="1">
        <v>3.7</v>
      </c>
      <c r="L1002" s="2">
        <v>0.4</v>
      </c>
      <c r="M1002" s="2">
        <v>0.3999999999999999</v>
      </c>
      <c r="N1002" s="2">
        <v>1</v>
      </c>
      <c r="O1002" t="str">
        <v>No</v>
      </c>
      <c r="P1002" s="1">
        <f>IF(O1002="Yes",J1002,ROUND(J1002*(1+Model!$B$3),2))</f>
        <v>5.59</v>
      </c>
      <c r="Q1002" s="2">
        <f>ROUND(P1002/(K1002*N1002)-1,4)</f>
        <v>0.5108</v>
      </c>
      <c r="R1002" t="str">
        <v/>
      </c>
      <c r="S1002" t="str">
        <v>2026-10-01 10:41:27 UTC</v>
      </c>
      <c r="T1002" t="str">
        <v>Local Line cache</v>
      </c>
      <c r="U1002" t="str">
        <v>Review before publishing</v>
      </c>
    </row>
    <row r="1003">
      <c r="A1003">
        <v>805748</v>
      </c>
      <c r="B1003" t="str">
        <v>Dark Purple Iris Rhizome</v>
      </c>
      <c r="C1003" t="str">
        <v>RL Plants &amp; Home Goods</v>
      </c>
      <c r="D1003">
        <v>526803</v>
      </c>
      <c r="E1003" t="str">
        <v>each</v>
      </c>
      <c r="F1003" t="str">
        <v>Guest Basket</v>
      </c>
      <c r="G1003" t="str">
        <v>Yes</v>
      </c>
      <c r="H1003" s="1">
        <v>15.5</v>
      </c>
      <c r="I1003" s="1">
        <v>5.6</v>
      </c>
      <c r="J1003" s="1">
        <v>5.6</v>
      </c>
      <c r="K1003" s="1">
        <v>4</v>
      </c>
      <c r="L1003" s="2">
        <v>0.4</v>
      </c>
      <c r="M1003" s="2">
        <v>0.3999999999999999</v>
      </c>
      <c r="N1003" s="2">
        <v>1</v>
      </c>
      <c r="O1003" t="str">
        <v>No</v>
      </c>
      <c r="P1003" s="1">
        <f>IF(O1003="Yes",J1003,ROUND(J1003*(1+Model!$B$3),2))</f>
        <v>6.05</v>
      </c>
      <c r="Q1003" s="2">
        <f>ROUND(P1003/(K1003*N1003)-1,4)</f>
        <v>0.5125</v>
      </c>
      <c r="R1003" t="str">
        <v/>
      </c>
      <c r="S1003" t="str">
        <v>2026-10-01 10:41:27 UTC</v>
      </c>
      <c r="T1003" t="str">
        <v>Local Line cache</v>
      </c>
      <c r="U1003" t="str">
        <v>Review before publishing</v>
      </c>
    </row>
    <row r="1004">
      <c r="A1004">
        <v>806063</v>
      </c>
      <c r="B1004" t="str">
        <v>Brown Teff Flour</v>
      </c>
      <c r="C1004" t="str">
        <v>Camas Country Mill</v>
      </c>
      <c r="D1004">
        <v>527127</v>
      </c>
      <c r="E1004" t="str">
        <v>3 lbs</v>
      </c>
      <c r="F1004" t="str">
        <v>Guest Basket</v>
      </c>
      <c r="G1004" t="str">
        <v>Yes</v>
      </c>
      <c r="H1004" s="1">
        <v>15.47</v>
      </c>
      <c r="I1004" s="1">
        <v>15.47</v>
      </c>
      <c r="J1004" s="1">
        <v>15.47</v>
      </c>
      <c r="K1004" s="1">
        <v>11.05</v>
      </c>
      <c r="L1004" s="2">
        <v>0.4</v>
      </c>
      <c r="M1004" s="2">
        <v>0.3999999999999999</v>
      </c>
      <c r="N1004" s="2">
        <v>1</v>
      </c>
      <c r="O1004" t="str">
        <v>No</v>
      </c>
      <c r="P1004" s="1">
        <f>IF(O1004="Yes",J1004,ROUND(J1004*(1+Model!$B$3),2))</f>
        <v>16.71</v>
      </c>
      <c r="Q1004" s="2">
        <f>ROUND(P1004/(K1004*N1004)-1,4)</f>
        <v>0.5122</v>
      </c>
      <c r="R1004" t="str">
        <v/>
      </c>
      <c r="S1004" t="str">
        <v>2026-10-01 10:41:27 UTC</v>
      </c>
      <c r="T1004" t="str">
        <v>Local Line cache</v>
      </c>
      <c r="U1004" t="str">
        <v>Review before publishing</v>
      </c>
    </row>
    <row r="1005">
      <c r="A1005">
        <v>1016432</v>
      </c>
      <c r="B1005" t="str">
        <v>#2 Juicing Carrots</v>
      </c>
      <c r="C1005" t="str">
        <v>Full Farm CSA</v>
      </c>
      <c r="D1005">
        <v>801261</v>
      </c>
      <c r="E1005" t="str">
        <v>pound</v>
      </c>
      <c r="F1005" t="str">
        <v>Guest Basket</v>
      </c>
      <c r="G1005" t="str">
        <v>Yes</v>
      </c>
      <c r="H1005" s="1">
        <v>15.4</v>
      </c>
      <c r="I1005" s="1">
        <v>1.4</v>
      </c>
      <c r="J1005" s="1">
        <v>1.4</v>
      </c>
      <c r="K1005" s="1">
        <v>1</v>
      </c>
      <c r="L1005" s="2">
        <v>0.4</v>
      </c>
      <c r="M1005" s="2">
        <v>0.3999999999999999</v>
      </c>
      <c r="N1005" s="2">
        <v>1</v>
      </c>
      <c r="O1005" t="str">
        <v>No</v>
      </c>
      <c r="P1005" s="1">
        <f>IF(O1005="Yes",J1005,ROUND(J1005*(1+Model!$B$3),2))</f>
        <v>1.51</v>
      </c>
      <c r="Q1005" s="2">
        <f>ROUND(P1005/(K1005*N1005)-1,4)</f>
        <v>0.51</v>
      </c>
      <c r="R1005" t="str">
        <v/>
      </c>
      <c r="S1005" t="str">
        <v>2026-10-01 10:41:27 UTC</v>
      </c>
      <c r="T1005" t="str">
        <v>Local Line cache</v>
      </c>
      <c r="U1005" t="str">
        <v>Review before publishing</v>
      </c>
    </row>
    <row r="1006">
      <c r="A1006">
        <v>806043</v>
      </c>
      <c r="B1006" t="str">
        <v>Flavor Infused Olive Oil- Garlic 100mL</v>
      </c>
      <c r="C1006" t="str">
        <v>River Ranch Oregon Olive OIl</v>
      </c>
      <c r="D1006">
        <v>527107</v>
      </c>
      <c r="E1006" t="str">
        <v>3.38 oz. 100mL</v>
      </c>
      <c r="F1006" t="str">
        <v>CSA Members</v>
      </c>
      <c r="G1006" t="str">
        <v>Yes</v>
      </c>
      <c r="H1006" s="1">
        <v>15.33</v>
      </c>
      <c r="I1006" s="1">
        <v>15.33</v>
      </c>
      <c r="J1006" s="1">
        <v>15.33</v>
      </c>
      <c r="K1006" s="1">
        <v>10.95</v>
      </c>
      <c r="L1006" s="2">
        <v>0.4</v>
      </c>
      <c r="M1006" s="2">
        <v>0.40000000000000013</v>
      </c>
      <c r="N1006" s="2">
        <v>1</v>
      </c>
      <c r="O1006" t="str">
        <v>No</v>
      </c>
      <c r="P1006" s="1">
        <f>IF(O1006="Yes",J1006,ROUND(J1006*(1+Model!$B$3),2))</f>
        <v>16.56</v>
      </c>
      <c r="Q1006" s="2">
        <f>ROUND(P1006/(K1006*N1006)-1,4)</f>
        <v>0.5123</v>
      </c>
      <c r="R1006" t="str">
        <v/>
      </c>
      <c r="S1006" t="str">
        <v>2026-10-01 10:41:27 UTC</v>
      </c>
      <c r="T1006" t="str">
        <v>Local Line cache</v>
      </c>
      <c r="U1006" t="str">
        <v>Review before publishing</v>
      </c>
    </row>
    <row r="1007">
      <c r="A1007">
        <v>806051</v>
      </c>
      <c r="B1007" t="str">
        <v>Flavor Infused Olive Oil- Rosemary and Basil 100mL</v>
      </c>
      <c r="C1007" t="str">
        <v>River Ranch Oregon Olive OIl</v>
      </c>
      <c r="D1007">
        <v>527115</v>
      </c>
      <c r="E1007" t="str">
        <v>3.38oz (100mL)</v>
      </c>
      <c r="F1007" t="str">
        <v>CSA Members</v>
      </c>
      <c r="G1007" t="str">
        <v>Yes</v>
      </c>
      <c r="H1007" s="1">
        <v>15.33</v>
      </c>
      <c r="I1007" s="1">
        <v>15.33</v>
      </c>
      <c r="J1007" s="1">
        <v>15.33</v>
      </c>
      <c r="K1007" s="1">
        <v>10.95</v>
      </c>
      <c r="L1007" s="2">
        <v>0.4</v>
      </c>
      <c r="M1007" s="2">
        <v>0.40000000000000013</v>
      </c>
      <c r="N1007" s="2">
        <v>1</v>
      </c>
      <c r="O1007" t="str">
        <v>No</v>
      </c>
      <c r="P1007" s="1">
        <f>IF(O1007="Yes",J1007,ROUND(J1007*(1+Model!$B$3),2))</f>
        <v>16.56</v>
      </c>
      <c r="Q1007" s="2">
        <f>ROUND(P1007/(K1007*N1007)-1,4)</f>
        <v>0.5123</v>
      </c>
      <c r="R1007" t="str">
        <v/>
      </c>
      <c r="S1007" t="str">
        <v>2026-10-01 10:41:27 UTC</v>
      </c>
      <c r="T1007" t="str">
        <v>Local Line cache</v>
      </c>
      <c r="U1007" t="str">
        <v>Review before publishing</v>
      </c>
    </row>
    <row r="1008">
      <c r="A1008">
        <v>1133723</v>
      </c>
      <c r="B1008" t="str">
        <v>Kaiware, Purple Microgreens</v>
      </c>
      <c r="C1008" t="str">
        <v>Organically Grown Company</v>
      </c>
      <c r="D1008">
        <v>969102</v>
      </c>
      <c r="E1008" t="str">
        <v>2 oz ea</v>
      </c>
      <c r="F1008" t="str">
        <v>Guest Basket</v>
      </c>
      <c r="G1008" t="str">
        <v>No</v>
      </c>
      <c r="H1008" s="1">
        <v>15.26</v>
      </c>
      <c r="I1008" s="1">
        <v>7.63</v>
      </c>
      <c r="J1008" s="1">
        <v>7.63</v>
      </c>
      <c r="K1008" s="1">
        <v>5.45</v>
      </c>
      <c r="L1008" s="2">
        <v>0.4</v>
      </c>
      <c r="M1008" s="2">
        <v>0.3999999999999999</v>
      </c>
      <c r="N1008" s="2">
        <v>1</v>
      </c>
      <c r="O1008" t="str">
        <v>No</v>
      </c>
      <c r="P1008" s="1">
        <f>IF(O1008="Yes",J1008,ROUND(J1008*(1+Model!$B$3),2))</f>
        <v>8.24</v>
      </c>
      <c r="Q1008" s="2">
        <f>ROUND(P1008/(K1008*N1008)-1,4)</f>
        <v>0.5119</v>
      </c>
      <c r="R1008" t="str">
        <v/>
      </c>
      <c r="S1008" t="str">
        <v>2026-10-01 10:41:27 UTC</v>
      </c>
      <c r="T1008" t="str">
        <v>Local Line cache</v>
      </c>
      <c r="U1008" t="str">
        <v>Review before publishing</v>
      </c>
    </row>
    <row r="1009">
      <c r="A1009">
        <v>1061161</v>
      </c>
      <c r="B1009" t="str">
        <v>Classic Pork Broth</v>
      </c>
      <c r="C1009" t="str">
        <v>Deck Family Farm's Hyland Artisinal Meats</v>
      </c>
      <c r="D1009">
        <v>868147</v>
      </c>
      <c r="E1009" t="str">
        <v>1 quart</v>
      </c>
      <c r="F1009" t="str">
        <v>Guest Basket</v>
      </c>
      <c r="G1009" t="str">
        <v>No</v>
      </c>
      <c r="H1009" s="1">
        <v>15.23</v>
      </c>
      <c r="I1009" s="1">
        <v>13.01</v>
      </c>
      <c r="J1009" s="1">
        <v>13.01</v>
      </c>
      <c r="K1009" s="1">
        <v>7.85</v>
      </c>
      <c r="L1009" s="2">
        <v>0.6574</v>
      </c>
      <c r="M1009" s="2">
        <v>0.6573248407643313</v>
      </c>
      <c r="N1009" s="2">
        <v>1</v>
      </c>
      <c r="O1009" t="str">
        <v>No</v>
      </c>
      <c r="P1009" s="1">
        <f>IF(O1009="Yes",J1009,ROUND(J1009*(1+Model!$B$3),2))</f>
        <v>14.05</v>
      </c>
      <c r="Q1009" s="2">
        <f>ROUND(P1009/(K1009*N1009)-1,4)</f>
        <v>0.7898</v>
      </c>
      <c r="R1009" t="str">
        <v/>
      </c>
      <c r="S1009" t="str">
        <v>2026-10-01 10:41:27 UTC</v>
      </c>
      <c r="T1009" t="str">
        <v>Local Line cache</v>
      </c>
      <c r="U1009" t="str">
        <v>Review before publishing</v>
      </c>
    </row>
    <row r="1010">
      <c r="A1010">
        <v>806059</v>
      </c>
      <c r="B1010" t="str">
        <v>Skullcap Lemon Yerbe Mate Kombucha</v>
      </c>
      <c r="C1010" t="str">
        <v>BNF Kombucha and Jun</v>
      </c>
      <c r="D1010">
        <v>527124</v>
      </c>
      <c r="E1010" t="str">
        <v>16 fl. oz</v>
      </c>
      <c r="F1010" t="str">
        <v>Guest Basket</v>
      </c>
      <c r="G1010" t="str">
        <v>Yes</v>
      </c>
      <c r="H1010" s="1">
        <v>15.04</v>
      </c>
      <c r="I1010" s="1">
        <v>4.68</v>
      </c>
      <c r="J1010" s="1">
        <v>4.68</v>
      </c>
      <c r="K1010" s="1">
        <v>3.34</v>
      </c>
      <c r="L1010" s="2">
        <v>0.4</v>
      </c>
      <c r="M1010" s="2">
        <v>0.4011976047904191</v>
      </c>
      <c r="N1010" s="2">
        <v>1</v>
      </c>
      <c r="O1010" t="str">
        <v>No</v>
      </c>
      <c r="P1010" s="1">
        <f>IF(O1010="Yes",J1010,ROUND(J1010*(1+Model!$B$3),2))</f>
        <v>5.05</v>
      </c>
      <c r="Q1010" s="2">
        <f>ROUND(P1010/(K1010*N1010)-1,4)</f>
        <v>0.512</v>
      </c>
      <c r="R1010" t="str">
        <v/>
      </c>
      <c r="S1010" t="str">
        <v>2026-10-01 10:41:27 UTC</v>
      </c>
      <c r="T1010" t="str">
        <v>Local Line cache</v>
      </c>
      <c r="U1010" t="str">
        <v>Review before publishing</v>
      </c>
    </row>
    <row r="1011">
      <c r="A1011">
        <v>1091602</v>
      </c>
      <c r="B1011" t="str">
        <v>Lacinato Kale</v>
      </c>
      <c r="C1011" t="str">
        <v>Grazier's Garden</v>
      </c>
      <c r="D1011">
        <v>905264</v>
      </c>
      <c r="E1011" t="str">
        <v>bu</v>
      </c>
      <c r="F1011" t="str">
        <v>Herd Share Members</v>
      </c>
      <c r="G1011" t="str">
        <v>No</v>
      </c>
      <c r="H1011" s="1">
        <v>15</v>
      </c>
      <c r="I1011" s="1">
        <v>4.2</v>
      </c>
      <c r="J1011" s="1">
        <v>3</v>
      </c>
      <c r="K1011" s="1">
        <v>3</v>
      </c>
      <c r="L1011" s="2">
        <v>0.4</v>
      </c>
      <c r="M1011" s="2">
        <v>0</v>
      </c>
      <c r="N1011" s="2">
        <v>1</v>
      </c>
      <c r="O1011" t="str">
        <v>No</v>
      </c>
      <c r="P1011" s="1">
        <f>IF(O1011="Yes",J1011,ROUND(J1011*(1+Model!$B$3),2))</f>
        <v>3.24</v>
      </c>
      <c r="Q1011" s="2">
        <f>ROUND(P1011/(K1011*N1011)-1,4)</f>
        <v>0.08</v>
      </c>
      <c r="R1011" t="str">
        <v>Review</v>
      </c>
      <c r="S1011" t="str">
        <v>2026-10-01 10:41:27 UTC</v>
      </c>
      <c r="T1011" t="str">
        <v>Local Line cache</v>
      </c>
      <c r="U1011" t="str">
        <v>Review local/Local Line price difference before publishing</v>
      </c>
    </row>
    <row r="1012">
      <c r="A1012">
        <v>883799</v>
      </c>
      <c r="B1012" t="str">
        <v>Unrendered Beef Tallow</v>
      </c>
      <c r="C1012" t="str">
        <v>Deck Family Farm</v>
      </c>
      <c r="D1012">
        <v>621045</v>
      </c>
      <c r="E1012" t="str">
        <v>2.00 - 3.70 lbs</v>
      </c>
      <c r="F1012" t="str">
        <v>Guest Basket</v>
      </c>
      <c r="G1012" t="str">
        <v>No</v>
      </c>
      <c r="H1012" s="1">
        <v>14.96</v>
      </c>
      <c r="I1012" s="1">
        <v>12.78</v>
      </c>
      <c r="J1012" s="1">
        <v>12.78</v>
      </c>
      <c r="K1012" s="1">
        <v>7.71</v>
      </c>
      <c r="L1012" s="2">
        <v>0.6574</v>
      </c>
      <c r="M1012" s="2">
        <v>0.6575875486381322</v>
      </c>
      <c r="N1012" s="2">
        <v>1</v>
      </c>
      <c r="O1012" t="str">
        <v>No</v>
      </c>
      <c r="P1012" s="1">
        <f>IF(O1012="Yes",J1012,ROUND(J1012*(1+Model!$B$3),2))</f>
        <v>13.8</v>
      </c>
      <c r="Q1012" s="2">
        <f>ROUND(P1012/(K1012*N1012)-1,4)</f>
        <v>0.7899</v>
      </c>
      <c r="R1012" t="str">
        <v/>
      </c>
      <c r="S1012" t="str">
        <v>2026-10-01 10:41:27 UTC</v>
      </c>
      <c r="T1012" t="str">
        <v>Local Line cache</v>
      </c>
      <c r="U1012" t="str">
        <v>Review before publishing</v>
      </c>
    </row>
    <row r="1013">
      <c r="A1013">
        <v>806102</v>
      </c>
      <c r="B1013" t="str">
        <v>Rise &amp; Shine Gluten Free Pancake Mix</v>
      </c>
      <c r="C1013" t="str">
        <v>Lonesome Whistle</v>
      </c>
      <c r="D1013">
        <v>527166</v>
      </c>
      <c r="E1013" t="str">
        <v>1.6 lbs</v>
      </c>
      <c r="F1013" t="str">
        <v>CSA Members</v>
      </c>
      <c r="G1013" t="str">
        <v>Yes</v>
      </c>
      <c r="H1013" s="1">
        <v>14.92</v>
      </c>
      <c r="I1013" s="1">
        <v>7.46</v>
      </c>
      <c r="J1013" s="1">
        <v>7.46</v>
      </c>
      <c r="K1013" s="1">
        <v>5.33</v>
      </c>
      <c r="L1013" s="2">
        <v>0.4</v>
      </c>
      <c r="M1013" s="2">
        <v>0.39962476547842396</v>
      </c>
      <c r="N1013" s="2">
        <v>1</v>
      </c>
      <c r="O1013" t="str">
        <v>No</v>
      </c>
      <c r="P1013" s="1">
        <f>IF(O1013="Yes",J1013,ROUND(J1013*(1+Model!$B$3),2))</f>
        <v>8.06</v>
      </c>
      <c r="Q1013" s="2">
        <f>ROUND(P1013/(K1013*N1013)-1,4)</f>
        <v>0.5122</v>
      </c>
      <c r="R1013" t="str">
        <v/>
      </c>
      <c r="S1013" t="str">
        <v>2026-10-01 10:41:27 UTC</v>
      </c>
      <c r="T1013" t="str">
        <v>Local Line cache</v>
      </c>
      <c r="U1013" t="str">
        <v>Review before publishing</v>
      </c>
    </row>
    <row r="1014">
      <c r="A1014">
        <v>806104</v>
      </c>
      <c r="B1014" t="str">
        <v>Up &amp; At 'Em Pancake Mix</v>
      </c>
      <c r="C1014" t="str">
        <v>Lonesome Whistle</v>
      </c>
      <c r="D1014">
        <v>527168</v>
      </c>
      <c r="E1014" t="str">
        <v>1.6 lbs</v>
      </c>
      <c r="F1014" t="str">
        <v>CSA Members</v>
      </c>
      <c r="G1014" t="str">
        <v>Yes</v>
      </c>
      <c r="H1014" s="1">
        <v>14.92</v>
      </c>
      <c r="I1014" s="1">
        <v>7.46</v>
      </c>
      <c r="J1014" s="1">
        <v>7.46</v>
      </c>
      <c r="K1014" s="1">
        <v>5.33</v>
      </c>
      <c r="L1014" s="2">
        <v>0.4</v>
      </c>
      <c r="M1014" s="2">
        <v>0.39962476547842396</v>
      </c>
      <c r="N1014" s="2">
        <v>1</v>
      </c>
      <c r="O1014" t="str">
        <v>No</v>
      </c>
      <c r="P1014" s="1">
        <f>IF(O1014="Yes",J1014,ROUND(J1014*(1+Model!$B$3),2))</f>
        <v>8.06</v>
      </c>
      <c r="Q1014" s="2">
        <f>ROUND(P1014/(K1014*N1014)-1,4)</f>
        <v>0.5122</v>
      </c>
      <c r="R1014" t="str">
        <v/>
      </c>
      <c r="S1014" t="str">
        <v>2026-10-01 10:41:27 UTC</v>
      </c>
      <c r="T1014" t="str">
        <v>Local Line cache</v>
      </c>
      <c r="U1014" t="str">
        <v>Review before publishing</v>
      </c>
    </row>
    <row r="1015">
      <c r="A1015">
        <v>806026</v>
      </c>
      <c r="B1015" t="str">
        <v>Braided Challah (seeded)</v>
      </c>
      <c r="C1015" t="str">
        <v>Reality Kitchen Nonprofit</v>
      </c>
      <c r="D1015">
        <v>527088</v>
      </c>
      <c r="E1015" t="str">
        <v>each</v>
      </c>
      <c r="F1015" t="str">
        <v>CSA Members</v>
      </c>
      <c r="G1015" t="str">
        <v>Yes</v>
      </c>
      <c r="H1015" s="1">
        <v>14.84</v>
      </c>
      <c r="I1015" s="1">
        <v>9.1</v>
      </c>
      <c r="J1015" s="1">
        <v>9.1</v>
      </c>
      <c r="K1015" s="1">
        <v>6.5</v>
      </c>
      <c r="L1015" s="2">
        <v>0.4</v>
      </c>
      <c r="M1015" s="2">
        <v>0.3999999999999999</v>
      </c>
      <c r="N1015" s="2">
        <v>1</v>
      </c>
      <c r="O1015" t="str">
        <v>No</v>
      </c>
      <c r="P1015" s="1">
        <f>IF(O1015="Yes",J1015,ROUND(J1015*(1+Model!$B$3),2))</f>
        <v>9.83</v>
      </c>
      <c r="Q1015" s="2">
        <f>ROUND(P1015/(K1015*N1015)-1,4)</f>
        <v>0.5123</v>
      </c>
      <c r="R1015" t="str">
        <v/>
      </c>
      <c r="S1015" t="str">
        <v>2026-10-01 10:41:27 UTC</v>
      </c>
      <c r="T1015" t="str">
        <v>Local Line cache</v>
      </c>
      <c r="U1015" t="str">
        <v>Review before publishing</v>
      </c>
    </row>
    <row r="1016">
      <c r="A1016">
        <v>806118</v>
      </c>
      <c r="B1016" t="str">
        <v>Organic Corn Flour</v>
      </c>
      <c r="C1016" t="str">
        <v>Camas Country Mill</v>
      </c>
      <c r="D1016">
        <v>527183</v>
      </c>
      <c r="E1016" t="str">
        <v>2.5 lbs</v>
      </c>
      <c r="F1016" t="str">
        <v>CSA Members</v>
      </c>
      <c r="G1016" t="str">
        <v>Yes</v>
      </c>
      <c r="H1016" s="1">
        <v>14.84</v>
      </c>
      <c r="I1016" s="1">
        <v>15.12</v>
      </c>
      <c r="J1016" s="1">
        <v>15.12</v>
      </c>
      <c r="K1016" s="1">
        <v>10.8</v>
      </c>
      <c r="L1016" s="2">
        <v>0.4</v>
      </c>
      <c r="M1016" s="2">
        <v>0.3999999999999999</v>
      </c>
      <c r="N1016" s="2">
        <v>1</v>
      </c>
      <c r="O1016" t="str">
        <v>No</v>
      </c>
      <c r="P1016" s="1">
        <f>IF(O1016="Yes",J1016,ROUND(J1016*(1+Model!$B$3),2))</f>
        <v>16.33</v>
      </c>
      <c r="Q1016" s="2">
        <f>ROUND(P1016/(K1016*N1016)-1,4)</f>
        <v>0.512</v>
      </c>
      <c r="R1016" t="str">
        <v/>
      </c>
      <c r="S1016" t="str">
        <v>2026-10-01 10:41:27 UTC</v>
      </c>
      <c r="T1016" t="str">
        <v>Local Line cache</v>
      </c>
      <c r="U1016" t="str">
        <v>Review before publishing</v>
      </c>
    </row>
    <row r="1017">
      <c r="A1017">
        <v>988809</v>
      </c>
      <c r="B1017" t="str">
        <v>Chioggia Beets</v>
      </c>
      <c r="C1017" t="str">
        <v>Camas Swale Farm</v>
      </c>
      <c r="D1017">
        <v>760367</v>
      </c>
      <c r="E1017" t="str">
        <v>1 Bunch</v>
      </c>
      <c r="F1017" t="str">
        <v>Guest Basket</v>
      </c>
      <c r="G1017" t="str">
        <v>Yes</v>
      </c>
      <c r="H1017" s="1">
        <v>14.84</v>
      </c>
      <c r="I1017" s="1">
        <v>3.29</v>
      </c>
      <c r="J1017" s="1">
        <v>3.29</v>
      </c>
      <c r="K1017" s="1">
        <v>2.35</v>
      </c>
      <c r="L1017" s="2">
        <v>0.4</v>
      </c>
      <c r="M1017" s="2">
        <v>0.3999999999999999</v>
      </c>
      <c r="N1017" s="2">
        <v>1</v>
      </c>
      <c r="O1017" t="str">
        <v>No</v>
      </c>
      <c r="P1017" s="1">
        <f>IF(O1017="Yes",J1017,ROUND(J1017*(1+Model!$B$3),2))</f>
        <v>3.55</v>
      </c>
      <c r="Q1017" s="2">
        <f>ROUND(P1017/(K1017*N1017)-1,4)</f>
        <v>0.5106</v>
      </c>
      <c r="R1017" t="str">
        <v/>
      </c>
      <c r="S1017" t="str">
        <v>2026-10-01 10:41:27 UTC</v>
      </c>
      <c r="T1017" t="str">
        <v>Local Line cache</v>
      </c>
      <c r="U1017" t="str">
        <v>Review before publishing</v>
      </c>
    </row>
    <row r="1018">
      <c r="A1018">
        <v>806109</v>
      </c>
      <c r="B1018" t="str">
        <v>Jalapeno Relish</v>
      </c>
      <c r="C1018" t="str">
        <v>Sweet Creek</v>
      </c>
      <c r="D1018">
        <v>527174</v>
      </c>
      <c r="E1018" t="str">
        <v>each</v>
      </c>
      <c r="F1018" t="str">
        <v>CSA Members</v>
      </c>
      <c r="G1018" t="str">
        <v>Yes</v>
      </c>
      <c r="H1018" s="1">
        <v>14.7</v>
      </c>
      <c r="I1018" s="1">
        <v>14.7</v>
      </c>
      <c r="J1018" s="1">
        <v>14.7</v>
      </c>
      <c r="K1018" s="1">
        <v>10.5</v>
      </c>
      <c r="L1018" s="2">
        <v>0.4</v>
      </c>
      <c r="M1018" s="2">
        <v>0.3999999999999999</v>
      </c>
      <c r="N1018" s="2">
        <v>1</v>
      </c>
      <c r="O1018" t="str">
        <v>No</v>
      </c>
      <c r="P1018" s="1">
        <f>IF(O1018="Yes",J1018,ROUND(J1018*(1+Model!$B$3),2))</f>
        <v>15.88</v>
      </c>
      <c r="Q1018" s="2">
        <f>ROUND(P1018/(K1018*N1018)-1,4)</f>
        <v>0.5124</v>
      </c>
      <c r="R1018" t="str">
        <v/>
      </c>
      <c r="S1018" t="str">
        <v>2026-10-01 10:41:27 UTC</v>
      </c>
      <c r="T1018" t="str">
        <v>Local Line cache</v>
      </c>
      <c r="U1018" t="str">
        <v>Review before publishing</v>
      </c>
    </row>
    <row r="1019">
      <c r="A1019">
        <v>806142</v>
      </c>
      <c r="B1019" t="str">
        <v>Strawberry Fruit Spread</v>
      </c>
      <c r="C1019" t="str">
        <v>Sweet Creek</v>
      </c>
      <c r="D1019">
        <v>527207</v>
      </c>
      <c r="E1019" t="str">
        <v>10 oz</v>
      </c>
      <c r="F1019" t="str">
        <v>CSA Members</v>
      </c>
      <c r="G1019" t="str">
        <v>No</v>
      </c>
      <c r="H1019" s="1">
        <v>14.7</v>
      </c>
      <c r="I1019" s="1">
        <v>7.35</v>
      </c>
      <c r="J1019" s="1">
        <v>7.35</v>
      </c>
      <c r="K1019" s="1">
        <v>5.25</v>
      </c>
      <c r="L1019" s="2">
        <v>0.4</v>
      </c>
      <c r="M1019" s="2">
        <v>0.3999999999999999</v>
      </c>
      <c r="N1019" s="2">
        <v>1</v>
      </c>
      <c r="O1019" t="str">
        <v>No</v>
      </c>
      <c r="P1019" s="1">
        <f>IF(O1019="Yes",J1019,ROUND(J1019*(1+Model!$B$3),2))</f>
        <v>7.94</v>
      </c>
      <c r="Q1019" s="2">
        <f>ROUND(P1019/(K1019*N1019)-1,4)</f>
        <v>0.5124</v>
      </c>
      <c r="R1019" t="str">
        <v/>
      </c>
      <c r="S1019" t="str">
        <v>2026-10-01 10:41:27 UTC</v>
      </c>
      <c r="T1019" t="str">
        <v>Local Line cache</v>
      </c>
      <c r="U1019" t="str">
        <v>Review before publishing</v>
      </c>
    </row>
    <row r="1020">
      <c r="A1020">
        <v>980311</v>
      </c>
      <c r="B1020" t="str">
        <v>Green Zucchini</v>
      </c>
      <c r="C1020" t="str">
        <v>Little Wings</v>
      </c>
      <c r="D1020">
        <v>748218</v>
      </c>
      <c r="E1020" t="str">
        <v>1 lb</v>
      </c>
      <c r="F1020" t="str">
        <v>Guest Basket</v>
      </c>
      <c r="G1020" t="str">
        <v>No</v>
      </c>
      <c r="H1020" s="1">
        <v>14.7</v>
      </c>
      <c r="I1020" s="1">
        <v>2.45</v>
      </c>
      <c r="J1020" s="1">
        <v>2.45</v>
      </c>
      <c r="K1020" s="1">
        <v>1.75</v>
      </c>
      <c r="L1020" s="2">
        <v>0.4</v>
      </c>
      <c r="M1020" s="2">
        <v>0.40000000000000013</v>
      </c>
      <c r="N1020" s="2">
        <v>1</v>
      </c>
      <c r="O1020" t="str">
        <v>No</v>
      </c>
      <c r="P1020" s="1">
        <f>IF(O1020="Yes",J1020,ROUND(J1020*(1+Model!$B$3),2))</f>
        <v>2.65</v>
      </c>
      <c r="Q1020" s="2">
        <f>ROUND(P1020/(K1020*N1020)-1,4)</f>
        <v>0.5143</v>
      </c>
      <c r="R1020" t="str">
        <v/>
      </c>
      <c r="S1020" t="str">
        <v>2026-10-01 10:41:27 UTC</v>
      </c>
      <c r="T1020" t="str">
        <v>Local Line cache</v>
      </c>
      <c r="U1020" t="str">
        <v>Review before publishing</v>
      </c>
    </row>
    <row r="1021">
      <c r="A1021">
        <v>1026141</v>
      </c>
      <c r="B1021" t="str">
        <v>"It Really Woks!" Deodorant- Lavender</v>
      </c>
      <c r="C1021" t="str">
        <v>Granny Smith All Natural</v>
      </c>
      <c r="D1021">
        <v>815789</v>
      </c>
      <c r="E1021" t="str">
        <v>2.5 oz ea</v>
      </c>
      <c r="F1021" t="str">
        <v>Guest Basket</v>
      </c>
      <c r="G1021" t="str">
        <v>Yes</v>
      </c>
      <c r="H1021" s="1">
        <v>14.7</v>
      </c>
      <c r="I1021" s="1">
        <v>14.7</v>
      </c>
      <c r="J1021" s="1">
        <v>14.7</v>
      </c>
      <c r="K1021" s="1">
        <v>10.5</v>
      </c>
      <c r="L1021" s="2">
        <v>0.4</v>
      </c>
      <c r="M1021" s="2">
        <v>0.3999999999999999</v>
      </c>
      <c r="N1021" s="2">
        <v>1</v>
      </c>
      <c r="O1021" t="str">
        <v>No</v>
      </c>
      <c r="P1021" s="1">
        <f>IF(O1021="Yes",J1021,ROUND(J1021*(1+Model!$B$3),2))</f>
        <v>15.88</v>
      </c>
      <c r="Q1021" s="2">
        <f>ROUND(P1021/(K1021*N1021)-1,4)</f>
        <v>0.5124</v>
      </c>
      <c r="R1021" t="str">
        <v/>
      </c>
      <c r="S1021" t="str">
        <v>2026-10-01 10:41:27 UTC</v>
      </c>
      <c r="T1021" t="str">
        <v>Local Line cache</v>
      </c>
      <c r="U1021" t="str">
        <v>Review before publishing</v>
      </c>
    </row>
    <row r="1022">
      <c r="A1022">
        <v>806140</v>
      </c>
      <c r="B1022" t="str">
        <v>Salsa, Medium</v>
      </c>
      <c r="C1022" t="str">
        <v>Sweet Creek</v>
      </c>
      <c r="D1022">
        <v>527205</v>
      </c>
      <c r="E1022" t="str">
        <v>16 oz</v>
      </c>
      <c r="F1022" t="str">
        <v>CSA Members</v>
      </c>
      <c r="G1022" t="str">
        <v>No</v>
      </c>
      <c r="H1022" s="1">
        <v>14.42</v>
      </c>
      <c r="I1022" s="1">
        <v>7.21</v>
      </c>
      <c r="J1022" s="1">
        <v>7.21</v>
      </c>
      <c r="K1022" s="1">
        <v>5.15</v>
      </c>
      <c r="L1022" s="2">
        <v>0.4</v>
      </c>
      <c r="M1022" s="2">
        <v>0.3999999999999999</v>
      </c>
      <c r="N1022" s="2">
        <v>1</v>
      </c>
      <c r="O1022" t="str">
        <v>No</v>
      </c>
      <c r="P1022" s="1">
        <f>IF(O1022="Yes",J1022,ROUND(J1022*(1+Model!$B$3),2))</f>
        <v>7.79</v>
      </c>
      <c r="Q1022" s="2">
        <f>ROUND(P1022/(K1022*N1022)-1,4)</f>
        <v>0.5126</v>
      </c>
      <c r="R1022" t="str">
        <v/>
      </c>
      <c r="S1022" t="str">
        <v>2026-10-01 10:41:27 UTC</v>
      </c>
      <c r="T1022" t="str">
        <v>Local Line cache</v>
      </c>
      <c r="U1022" t="str">
        <v>Review before publishing</v>
      </c>
    </row>
    <row r="1023">
      <c r="A1023">
        <v>900158</v>
      </c>
      <c r="B1023" t="str">
        <v>Organic Blue Cornmeal</v>
      </c>
      <c r="C1023" t="str">
        <v>Camas Country Mill</v>
      </c>
      <c r="D1023">
        <v>642174</v>
      </c>
      <c r="E1023" t="str">
        <v>3 lb bag</v>
      </c>
      <c r="F1023" t="str">
        <v>CSA Members</v>
      </c>
      <c r="G1023" t="str">
        <v>Yes</v>
      </c>
      <c r="H1023" s="1">
        <v>14.28</v>
      </c>
      <c r="I1023" s="1">
        <v>14.56</v>
      </c>
      <c r="J1023" s="1">
        <v>14.56</v>
      </c>
      <c r="K1023" s="1">
        <v>10.4</v>
      </c>
      <c r="L1023" s="2">
        <v>0.4</v>
      </c>
      <c r="M1023" s="2">
        <v>0.3999999999999999</v>
      </c>
      <c r="N1023" s="2">
        <v>1</v>
      </c>
      <c r="O1023" t="str">
        <v>No</v>
      </c>
      <c r="P1023" s="1">
        <f>IF(O1023="Yes",J1023,ROUND(J1023*(1+Model!$B$3),2))</f>
        <v>15.72</v>
      </c>
      <c r="Q1023" s="2">
        <f>ROUND(P1023/(K1023*N1023)-1,4)</f>
        <v>0.5115</v>
      </c>
      <c r="R1023" t="str">
        <v/>
      </c>
      <c r="S1023" t="str">
        <v>2026-10-01 10:41:27 UTC</v>
      </c>
      <c r="T1023" t="str">
        <v>Local Line cache</v>
      </c>
      <c r="U1023" t="str">
        <v>Review before publishing</v>
      </c>
    </row>
    <row r="1024">
      <c r="A1024">
        <v>806040</v>
      </c>
      <c r="B1024" t="str">
        <v>Moonfruit Yerbe Mate Kombucha</v>
      </c>
      <c r="C1024" t="str">
        <v>BNF Kombucha and Jun</v>
      </c>
      <c r="D1024">
        <v>527102</v>
      </c>
      <c r="E1024" t="str">
        <v>16 fl. oz</v>
      </c>
      <c r="F1024" t="str">
        <v>Guest Basket</v>
      </c>
      <c r="G1024" t="str">
        <v>Yes</v>
      </c>
      <c r="H1024" s="1">
        <v>14.04</v>
      </c>
      <c r="I1024" s="1">
        <v>4.68</v>
      </c>
      <c r="J1024" s="1">
        <v>4.68</v>
      </c>
      <c r="K1024" s="1">
        <v>3.34</v>
      </c>
      <c r="L1024" s="2">
        <v>0.4</v>
      </c>
      <c r="M1024" s="2">
        <v>0.4011976047904191</v>
      </c>
      <c r="N1024" s="2">
        <v>1</v>
      </c>
      <c r="O1024" t="str">
        <v>No</v>
      </c>
      <c r="P1024" s="1">
        <f>IF(O1024="Yes",J1024,ROUND(J1024*(1+Model!$B$3),2))</f>
        <v>5.05</v>
      </c>
      <c r="Q1024" s="2">
        <f>ROUND(P1024/(K1024*N1024)-1,4)</f>
        <v>0.512</v>
      </c>
      <c r="R1024" t="str">
        <v/>
      </c>
      <c r="S1024" t="str">
        <v>2026-10-01 10:41:27 UTC</v>
      </c>
      <c r="T1024" t="str">
        <v>Local Line cache</v>
      </c>
      <c r="U1024" t="str">
        <v>Review before publishing</v>
      </c>
    </row>
    <row r="1025">
      <c r="A1025">
        <v>806045</v>
      </c>
      <c r="B1025" t="str">
        <v>Peach Rose Kombucha</v>
      </c>
      <c r="C1025" t="str">
        <v>BNF Kombucha and Jun</v>
      </c>
      <c r="D1025">
        <v>527109</v>
      </c>
      <c r="E1025" t="str">
        <v>16 fl. oz</v>
      </c>
      <c r="F1025" t="str">
        <v>Guest Basket</v>
      </c>
      <c r="G1025" t="str">
        <v>Yes</v>
      </c>
      <c r="H1025" s="1">
        <v>14.04</v>
      </c>
      <c r="I1025" s="1">
        <v>4.68</v>
      </c>
      <c r="J1025" s="1">
        <v>4.68</v>
      </c>
      <c r="K1025" s="1">
        <v>3.34</v>
      </c>
      <c r="L1025" s="2">
        <v>0.4</v>
      </c>
      <c r="M1025" s="2">
        <v>0.4011976047904191</v>
      </c>
      <c r="N1025" s="2">
        <v>1</v>
      </c>
      <c r="O1025" t="str">
        <v>No</v>
      </c>
      <c r="P1025" s="1">
        <f>IF(O1025="Yes",J1025,ROUND(J1025*(1+Model!$B$3),2))</f>
        <v>5.05</v>
      </c>
      <c r="Q1025" s="2">
        <f>ROUND(P1025/(K1025*N1025)-1,4)</f>
        <v>0.512</v>
      </c>
      <c r="R1025" t="str">
        <v/>
      </c>
      <c r="S1025" t="str">
        <v>2026-10-01 10:41:27 UTC</v>
      </c>
      <c r="T1025" t="str">
        <v>Local Line cache</v>
      </c>
      <c r="U1025" t="str">
        <v>Review before publishing</v>
      </c>
    </row>
    <row r="1026">
      <c r="A1026">
        <v>900154</v>
      </c>
      <c r="B1026" t="str">
        <v>Holly's Dog Biscuit Mix</v>
      </c>
      <c r="C1026" t="str">
        <v>Camas Country Mill</v>
      </c>
      <c r="D1026">
        <v>642168</v>
      </c>
      <c r="E1026" t="str">
        <v>3 lb bag</v>
      </c>
      <c r="F1026" t="str">
        <v>Guest Basket</v>
      </c>
      <c r="G1026" t="str">
        <v>No</v>
      </c>
      <c r="H1026" s="1">
        <v>14</v>
      </c>
      <c r="I1026" s="1">
        <v>14</v>
      </c>
      <c r="J1026" s="1">
        <v>14</v>
      </c>
      <c r="K1026" s="1">
        <v>10</v>
      </c>
      <c r="L1026" s="2">
        <v>0.4</v>
      </c>
      <c r="M1026" s="2">
        <v>0.3999999999999999</v>
      </c>
      <c r="N1026" s="2">
        <v>1</v>
      </c>
      <c r="O1026" t="str">
        <v>No</v>
      </c>
      <c r="P1026" s="1">
        <f>IF(O1026="Yes",J1026,ROUND(J1026*(1+Model!$B$3),2))</f>
        <v>15.12</v>
      </c>
      <c r="Q1026" s="2">
        <f>ROUND(P1026/(K1026*N1026)-1,4)</f>
        <v>0.512</v>
      </c>
      <c r="R1026" t="str">
        <v/>
      </c>
      <c r="S1026" t="str">
        <v>2026-10-01 10:41:27 UTC</v>
      </c>
      <c r="T1026" t="str">
        <v>Local Line cache</v>
      </c>
      <c r="U1026" t="str">
        <v>Review before publishing</v>
      </c>
    </row>
    <row r="1027">
      <c r="A1027">
        <v>915293</v>
      </c>
      <c r="B1027" t="str">
        <v>Cauliflower</v>
      </c>
      <c r="C1027" t="str">
        <v>Camas Swale Farm</v>
      </c>
      <c r="D1027">
        <v>661228</v>
      </c>
      <c r="E1027" t="str">
        <v>1 lb</v>
      </c>
      <c r="F1027" t="str">
        <v>Herd Share Members</v>
      </c>
      <c r="G1027" t="str">
        <v>No</v>
      </c>
      <c r="H1027" s="1">
        <v>14</v>
      </c>
      <c r="I1027" s="1">
        <v>3.5</v>
      </c>
      <c r="J1027" s="1">
        <v>3.5</v>
      </c>
      <c r="K1027" s="1">
        <v>2.5</v>
      </c>
      <c r="L1027" s="2">
        <v>0.4</v>
      </c>
      <c r="M1027" s="2">
        <v>0.3999999999999999</v>
      </c>
      <c r="N1027" s="2">
        <v>1</v>
      </c>
      <c r="O1027" t="str">
        <v>No</v>
      </c>
      <c r="P1027" s="1">
        <f>IF(O1027="Yes",J1027,ROUND(J1027*(1+Model!$B$3),2))</f>
        <v>3.78</v>
      </c>
      <c r="Q1027" s="2">
        <f>ROUND(P1027/(K1027*N1027)-1,4)</f>
        <v>0.512</v>
      </c>
      <c r="R1027" t="str">
        <v/>
      </c>
      <c r="S1027" t="str">
        <v>2026-10-01 10:41:27 UTC</v>
      </c>
      <c r="T1027" t="str">
        <v>Local Line cache</v>
      </c>
      <c r="U1027" t="str">
        <v>Review before publishing</v>
      </c>
    </row>
    <row r="1028">
      <c r="A1028">
        <v>995640</v>
      </c>
      <c r="B1028" t="str">
        <v>Fresh Chocolate Mint</v>
      </c>
      <c r="C1028" t="str">
        <v>Grazier's Garden</v>
      </c>
      <c r="D1028">
        <v>770068</v>
      </c>
      <c r="E1028" t="str">
        <v>bu</v>
      </c>
      <c r="F1028" t="str">
        <v>Herd Share Members</v>
      </c>
      <c r="G1028" t="str">
        <v>No</v>
      </c>
      <c r="H1028" s="1">
        <v>14</v>
      </c>
      <c r="I1028" s="1">
        <v>3.5</v>
      </c>
      <c r="J1028" s="1">
        <v>3.5</v>
      </c>
      <c r="K1028" s="1">
        <v>2.5</v>
      </c>
      <c r="L1028" s="2">
        <v>0.4</v>
      </c>
      <c r="M1028" s="2">
        <v>0.3999999999999999</v>
      </c>
      <c r="N1028" s="2">
        <v>1</v>
      </c>
      <c r="O1028" t="str">
        <v>No</v>
      </c>
      <c r="P1028" s="1">
        <f>IF(O1028="Yes",J1028,ROUND(J1028*(1+Model!$B$3),2))</f>
        <v>3.78</v>
      </c>
      <c r="Q1028" s="2">
        <f>ROUND(P1028/(K1028*N1028)-1,4)</f>
        <v>0.512</v>
      </c>
      <c r="R1028" t="str">
        <v/>
      </c>
      <c r="S1028" t="str">
        <v>2026-10-01 10:41:27 UTC</v>
      </c>
      <c r="T1028" t="str">
        <v>Local Line cache</v>
      </c>
      <c r="U1028" t="str">
        <v>Review before publishing</v>
      </c>
    </row>
    <row r="1029">
      <c r="A1029">
        <v>1021692</v>
      </c>
      <c r="B1029" t="str">
        <v>Rainbow Chard</v>
      </c>
      <c r="C1029" t="str">
        <v>Camas Swale Farm</v>
      </c>
      <c r="D1029">
        <v>808786</v>
      </c>
      <c r="E1029" t="str">
        <v>each</v>
      </c>
      <c r="F1029" t="str">
        <v>CSA Members</v>
      </c>
      <c r="G1029" t="str">
        <v>Yes</v>
      </c>
      <c r="H1029" s="1">
        <v>14</v>
      </c>
      <c r="I1029" s="1">
        <v>3.5</v>
      </c>
      <c r="J1029" s="1">
        <v>3.5</v>
      </c>
      <c r="K1029" s="1">
        <v>2.5</v>
      </c>
      <c r="L1029" s="2">
        <v>0.4</v>
      </c>
      <c r="M1029" s="2">
        <v>0.3999999999999999</v>
      </c>
      <c r="N1029" s="2">
        <v>1</v>
      </c>
      <c r="O1029" t="str">
        <v>No</v>
      </c>
      <c r="P1029" s="1">
        <f>IF(O1029="Yes",J1029,ROUND(J1029*(1+Model!$B$3),2))</f>
        <v>3.78</v>
      </c>
      <c r="Q1029" s="2">
        <f>ROUND(P1029/(K1029*N1029)-1,4)</f>
        <v>0.512</v>
      </c>
      <c r="R1029" t="str">
        <v/>
      </c>
      <c r="S1029" t="str">
        <v>2026-10-01 10:41:27 UTC</v>
      </c>
      <c r="T1029" t="str">
        <v>Local Line cache</v>
      </c>
      <c r="U1029" t="str">
        <v>Review before publishing</v>
      </c>
    </row>
    <row r="1030">
      <c r="A1030">
        <v>805991</v>
      </c>
      <c r="B1030" t="str">
        <v>Red Radicchio</v>
      </c>
      <c r="C1030" t="str">
        <v>Red Tail Growers</v>
      </c>
      <c r="D1030">
        <v>527051</v>
      </c>
      <c r="E1030" t="str">
        <v>each</v>
      </c>
      <c r="F1030" t="str">
        <v>Guest Basket</v>
      </c>
      <c r="G1030" t="str">
        <v>Yes</v>
      </c>
      <c r="H1030" s="1">
        <v>13.79</v>
      </c>
      <c r="I1030" s="1">
        <v>3.29</v>
      </c>
      <c r="J1030" s="1">
        <v>3.29</v>
      </c>
      <c r="K1030" s="1">
        <v>2.35</v>
      </c>
      <c r="L1030" s="2">
        <v>0.4</v>
      </c>
      <c r="M1030" s="2">
        <v>0.3999999999999999</v>
      </c>
      <c r="N1030" s="2">
        <v>1</v>
      </c>
      <c r="O1030" t="str">
        <v>No</v>
      </c>
      <c r="P1030" s="1">
        <f>IF(O1030="Yes",J1030,ROUND(J1030*(1+Model!$B$3),2))</f>
        <v>3.55</v>
      </c>
      <c r="Q1030" s="2">
        <f>ROUND(P1030/(K1030*N1030)-1,4)</f>
        <v>0.5106</v>
      </c>
      <c r="R1030" t="str">
        <v/>
      </c>
      <c r="S1030" t="str">
        <v>2026-10-01 10:41:27 UTC</v>
      </c>
      <c r="T1030" t="str">
        <v>Local Line cache</v>
      </c>
      <c r="U1030" t="str">
        <v>Review before publishing</v>
      </c>
    </row>
    <row r="1031">
      <c r="A1031">
        <v>806099</v>
      </c>
      <c r="B1031" t="str">
        <v>Enchilada Red Sauce, Medium</v>
      </c>
      <c r="C1031" t="str">
        <v>Sweet Creek</v>
      </c>
      <c r="D1031">
        <v>527163</v>
      </c>
      <c r="E1031" t="str">
        <v>16 oz</v>
      </c>
      <c r="F1031" t="str">
        <v>Guest Basket</v>
      </c>
      <c r="G1031" t="str">
        <v>Yes</v>
      </c>
      <c r="H1031" s="1">
        <v>13.78</v>
      </c>
      <c r="I1031" s="1">
        <v>6.89</v>
      </c>
      <c r="J1031" s="1">
        <v>6.89</v>
      </c>
      <c r="K1031" s="1">
        <v>4.92</v>
      </c>
      <c r="L1031" s="2">
        <v>0.4</v>
      </c>
      <c r="M1031" s="2">
        <v>0.40040650406504064</v>
      </c>
      <c r="N1031" s="2">
        <v>1</v>
      </c>
      <c r="O1031" t="str">
        <v>No</v>
      </c>
      <c r="P1031" s="1">
        <f>IF(O1031="Yes",J1031,ROUND(J1031*(1+Model!$B$3),2))</f>
        <v>7.44</v>
      </c>
      <c r="Q1031" s="2">
        <f>ROUND(P1031/(K1031*N1031)-1,4)</f>
        <v>0.5122</v>
      </c>
      <c r="R1031" t="str">
        <v/>
      </c>
      <c r="S1031" t="str">
        <v>2026-10-01 10:41:27 UTC</v>
      </c>
      <c r="T1031" t="str">
        <v>Local Line cache</v>
      </c>
      <c r="U1031" t="str">
        <v>Review before publishing</v>
      </c>
    </row>
    <row r="1032">
      <c r="A1032">
        <v>1094108</v>
      </c>
      <c r="B1032" t="str">
        <v>Travel Size Bug Repellent Stick</v>
      </c>
      <c r="C1032" t="str">
        <v>Granny Smith All Natural</v>
      </c>
      <c r="D1032">
        <v>908490</v>
      </c>
      <c r="E1032" t="str">
        <v>0.5 oz ea</v>
      </c>
      <c r="F1032" t="str">
        <v>Guest Basket</v>
      </c>
      <c r="G1032" t="str">
        <v>Yes</v>
      </c>
      <c r="H1032" s="1">
        <v>13.72</v>
      </c>
      <c r="I1032" s="1">
        <v>8.33</v>
      </c>
      <c r="J1032" s="1">
        <v>8.33</v>
      </c>
      <c r="K1032" s="1">
        <v>5.95</v>
      </c>
      <c r="L1032" s="2">
        <v>0.4</v>
      </c>
      <c r="M1032" s="2">
        <v>0.3999999999999999</v>
      </c>
      <c r="N1032" s="2">
        <v>1</v>
      </c>
      <c r="O1032" t="str">
        <v>No</v>
      </c>
      <c r="P1032" s="1">
        <f>IF(O1032="Yes",J1032,ROUND(J1032*(1+Model!$B$3),2))</f>
        <v>9</v>
      </c>
      <c r="Q1032" s="2">
        <f>ROUND(P1032/(K1032*N1032)-1,4)</f>
        <v>0.5126</v>
      </c>
      <c r="R1032" t="str">
        <v/>
      </c>
      <c r="S1032" t="str">
        <v>2026-10-01 10:41:27 UTC</v>
      </c>
      <c r="T1032" t="str">
        <v>Local Line cache</v>
      </c>
      <c r="U1032" t="str">
        <v>Review before publishing</v>
      </c>
    </row>
    <row r="1033">
      <c r="A1033">
        <v>825834</v>
      </c>
      <c r="B1033" t="str">
        <v>Beef Marrow Bones</v>
      </c>
      <c r="C1033" t="str">
        <v>Deck Family Farm</v>
      </c>
      <c r="D1033">
        <v>549813</v>
      </c>
      <c r="E1033" t="str">
        <v>3.00 - 5.00 lbs</v>
      </c>
      <c r="F1033" t="str">
        <v>CSA Members</v>
      </c>
      <c r="G1033" t="str">
        <v>No</v>
      </c>
      <c r="H1033" s="1">
        <v>13.46</v>
      </c>
      <c r="I1033" s="1">
        <v>13.46</v>
      </c>
      <c r="J1033" s="1">
        <v>13.46</v>
      </c>
      <c r="K1033" s="1">
        <v>8.12</v>
      </c>
      <c r="L1033" s="2">
        <v>0.6574</v>
      </c>
      <c r="M1033" s="2">
        <v>0.6576354679802958</v>
      </c>
      <c r="N1033" s="2">
        <v>1</v>
      </c>
      <c r="O1033" t="str">
        <v>No</v>
      </c>
      <c r="P1033" s="1">
        <f>IF(O1033="Yes",J1033,ROUND(J1033*(1+Model!$B$3),2))</f>
        <v>14.54</v>
      </c>
      <c r="Q1033" s="2">
        <f>ROUND(P1033/(K1033*N1033)-1,4)</f>
        <v>0.7906</v>
      </c>
      <c r="R1033" t="str">
        <v/>
      </c>
      <c r="S1033" t="str">
        <v>2026-10-01 10:41:27 UTC</v>
      </c>
      <c r="T1033" t="str">
        <v>Local Line cache</v>
      </c>
      <c r="U1033" t="str">
        <v>Review before publishing</v>
      </c>
    </row>
    <row r="1034">
      <c r="A1034">
        <v>805928</v>
      </c>
      <c r="B1034" t="str">
        <v>Sweet Salad Turnips</v>
      </c>
      <c r="C1034" t="str">
        <v>Red Tail Growers</v>
      </c>
      <c r="D1034">
        <v>526988</v>
      </c>
      <c r="E1034" t="str">
        <v>bu</v>
      </c>
      <c r="F1034" t="str">
        <v>Guest Basket</v>
      </c>
      <c r="G1034" t="str">
        <v>No</v>
      </c>
      <c r="H1034" s="1">
        <v>13.3</v>
      </c>
      <c r="I1034" s="1">
        <v>3.5</v>
      </c>
      <c r="J1034" s="1">
        <v>3.5</v>
      </c>
      <c r="K1034" s="1">
        <v>2.5</v>
      </c>
      <c r="L1034" s="2">
        <v>0.4</v>
      </c>
      <c r="M1034" s="2">
        <v>0.3999999999999999</v>
      </c>
      <c r="N1034" s="2">
        <v>1</v>
      </c>
      <c r="O1034" t="str">
        <v>No</v>
      </c>
      <c r="P1034" s="1">
        <f>IF(O1034="Yes",J1034,ROUND(J1034*(1+Model!$B$3),2))</f>
        <v>3.78</v>
      </c>
      <c r="Q1034" s="2">
        <f>ROUND(P1034/(K1034*N1034)-1,4)</f>
        <v>0.512</v>
      </c>
      <c r="R1034" t="str">
        <v/>
      </c>
      <c r="S1034" t="str">
        <v>2026-10-01 10:41:27 UTC</v>
      </c>
      <c r="T1034" t="str">
        <v>Local Line cache</v>
      </c>
      <c r="U1034" t="str">
        <v>Review before publishing</v>
      </c>
    </row>
    <row r="1035">
      <c r="A1035">
        <v>812659</v>
      </c>
      <c r="B1035" t="str">
        <v>Cilantro</v>
      </c>
      <c r="C1035" t="str">
        <v>Little Wings</v>
      </c>
      <c r="D1035">
        <v>534527</v>
      </c>
      <c r="E1035" t="str">
        <v>bu</v>
      </c>
      <c r="F1035" t="str">
        <v>Guest Basket</v>
      </c>
      <c r="G1035" t="str">
        <v>Yes</v>
      </c>
      <c r="H1035" s="1">
        <v>13.3</v>
      </c>
      <c r="I1035" s="1">
        <v>2.8</v>
      </c>
      <c r="J1035" s="1">
        <v>2.8</v>
      </c>
      <c r="K1035" s="1">
        <v>2</v>
      </c>
      <c r="L1035" s="2">
        <v>0.4</v>
      </c>
      <c r="M1035" s="2">
        <v>0.3999999999999999</v>
      </c>
      <c r="N1035" s="2">
        <v>1</v>
      </c>
      <c r="O1035" t="str">
        <v>No</v>
      </c>
      <c r="P1035" s="1">
        <f>IF(O1035="Yes",J1035,ROUND(J1035*(1+Model!$B$3),2))</f>
        <v>3.02</v>
      </c>
      <c r="Q1035" s="2">
        <f>ROUND(P1035/(K1035*N1035)-1,4)</f>
        <v>0.51</v>
      </c>
      <c r="R1035" t="str">
        <v/>
      </c>
      <c r="S1035" t="str">
        <v>2026-10-01 10:41:27 UTC</v>
      </c>
      <c r="T1035" t="str">
        <v>Local Line cache</v>
      </c>
      <c r="U1035" t="str">
        <v>Review before publishing</v>
      </c>
    </row>
    <row r="1036">
      <c r="A1036">
        <v>805831</v>
      </c>
      <c r="B1036" t="str">
        <v>Collard Greens</v>
      </c>
      <c r="C1036" t="str">
        <v>Organically Grown Company</v>
      </c>
      <c r="D1036">
        <v>526888</v>
      </c>
      <c r="E1036" t="str">
        <v>each</v>
      </c>
      <c r="F1036" t="str">
        <v>Guest Basket</v>
      </c>
      <c r="G1036" t="str">
        <v>No</v>
      </c>
      <c r="H1036" s="1">
        <v>13.29</v>
      </c>
      <c r="I1036" s="1">
        <v>2.31</v>
      </c>
      <c r="J1036" s="1">
        <v>2.31</v>
      </c>
      <c r="K1036" s="1">
        <v>1.65</v>
      </c>
      <c r="L1036" s="2">
        <v>0.4</v>
      </c>
      <c r="M1036" s="2">
        <v>0.40000000000000013</v>
      </c>
      <c r="N1036" s="2">
        <v>1</v>
      </c>
      <c r="O1036" t="str">
        <v>No</v>
      </c>
      <c r="P1036" s="1">
        <f>IF(O1036="Yes",J1036,ROUND(J1036*(1+Model!$B$3),2))</f>
        <v>2.49</v>
      </c>
      <c r="Q1036" s="2">
        <f>ROUND(P1036/(K1036*N1036)-1,4)</f>
        <v>0.5091</v>
      </c>
      <c r="R1036" t="str">
        <v/>
      </c>
      <c r="S1036" t="str">
        <v>2026-10-01 10:41:27 UTC</v>
      </c>
      <c r="T1036" t="str">
        <v>Local Line cache</v>
      </c>
      <c r="U1036" t="str">
        <v>Review before publishing</v>
      </c>
    </row>
    <row r="1037">
      <c r="A1037">
        <v>911653</v>
      </c>
      <c r="B1037" t="str">
        <v>Celeriac</v>
      </c>
      <c r="C1037" t="str">
        <v>Organically Grown Company</v>
      </c>
      <c r="D1037">
        <v>656880</v>
      </c>
      <c r="E1037" t="str">
        <v>1 lb</v>
      </c>
      <c r="F1037" t="str">
        <v>Guest Basket</v>
      </c>
      <c r="G1037" t="str">
        <v>No</v>
      </c>
      <c r="H1037" s="1">
        <v>13.29</v>
      </c>
      <c r="I1037" s="1">
        <v>2.52</v>
      </c>
      <c r="J1037" s="1">
        <v>2.52</v>
      </c>
      <c r="K1037" s="1">
        <v>1.8</v>
      </c>
      <c r="L1037" s="2">
        <v>0.4</v>
      </c>
      <c r="M1037" s="2">
        <v>0.3999999999999999</v>
      </c>
      <c r="N1037" s="2">
        <v>1</v>
      </c>
      <c r="O1037" t="str">
        <v>No</v>
      </c>
      <c r="P1037" s="1">
        <f>IF(O1037="Yes",J1037,ROUND(J1037*(1+Model!$B$3),2))</f>
        <v>2.72</v>
      </c>
      <c r="Q1037" s="2">
        <f>ROUND(P1037/(K1037*N1037)-1,4)</f>
        <v>0.5111</v>
      </c>
      <c r="R1037" t="str">
        <v/>
      </c>
      <c r="S1037" t="str">
        <v>2026-10-01 10:41:27 UTC</v>
      </c>
      <c r="T1037" t="str">
        <v>Local Line cache</v>
      </c>
      <c r="U1037" t="str">
        <v>Review before publishing</v>
      </c>
    </row>
    <row r="1038">
      <c r="A1038">
        <v>1019999</v>
      </c>
      <c r="B1038" t="str">
        <v>Classic Turkey Broth</v>
      </c>
      <c r="C1038" t="str">
        <v>Deck Family Farm's Hyland Artisinal Meats</v>
      </c>
      <c r="D1038">
        <v>806160</v>
      </c>
      <c r="E1038" t="str">
        <v>1 quart</v>
      </c>
      <c r="F1038" t="str">
        <v>Guest Basket</v>
      </c>
      <c r="G1038" t="str">
        <v>Yes</v>
      </c>
      <c r="H1038" s="1">
        <v>13.01</v>
      </c>
      <c r="I1038" s="1">
        <v>13.01</v>
      </c>
      <c r="J1038" s="1">
        <v>13.01</v>
      </c>
      <c r="K1038" s="1">
        <v>7.85</v>
      </c>
      <c r="L1038" s="2">
        <v>0.6574</v>
      </c>
      <c r="M1038" s="2">
        <v>0.6573248407643313</v>
      </c>
      <c r="N1038" s="2">
        <v>1</v>
      </c>
      <c r="O1038" t="str">
        <v>No</v>
      </c>
      <c r="P1038" s="1">
        <f>IF(O1038="Yes",J1038,ROUND(J1038*(1+Model!$B$3),2))</f>
        <v>14.05</v>
      </c>
      <c r="Q1038" s="2">
        <f>ROUND(P1038/(K1038*N1038)-1,4)</f>
        <v>0.7898</v>
      </c>
      <c r="R1038" t="str">
        <v/>
      </c>
      <c r="S1038" t="str">
        <v>2026-10-01 10:41:27 UTC</v>
      </c>
      <c r="T1038" t="str">
        <v>Local Line cache</v>
      </c>
      <c r="U1038" t="str">
        <v>Review before publishing</v>
      </c>
    </row>
    <row r="1039">
      <c r="A1039">
        <v>813069</v>
      </c>
      <c r="B1039" t="str">
        <v>Teres Major Steak</v>
      </c>
      <c r="C1039" t="str">
        <v>Deck Family Farm</v>
      </c>
      <c r="D1039">
        <v>535099</v>
      </c>
      <c r="E1039" t="str">
        <v>0.40 - 0.70 lbs</v>
      </c>
      <c r="F1039" t="str">
        <v>CSA Members</v>
      </c>
      <c r="G1039" t="str">
        <v>No</v>
      </c>
      <c r="H1039" s="1">
        <v>12.83</v>
      </c>
      <c r="I1039" s="1">
        <v>12.83</v>
      </c>
      <c r="J1039" s="1">
        <v>12.83</v>
      </c>
      <c r="K1039" s="1">
        <v>7.74</v>
      </c>
      <c r="L1039" s="2">
        <v>0.6574</v>
      </c>
      <c r="M1039" s="2">
        <v>0.6576227390180878</v>
      </c>
      <c r="N1039" s="2">
        <v>1</v>
      </c>
      <c r="O1039" t="str">
        <v>No</v>
      </c>
      <c r="P1039" s="1">
        <f>IF(O1039="Yes",J1039,ROUND(J1039*(1+Model!$B$3),2))</f>
        <v>13.86</v>
      </c>
      <c r="Q1039" s="2">
        <f>ROUND(P1039/(K1039*N1039)-1,4)</f>
        <v>0.7907</v>
      </c>
      <c r="R1039" t="str">
        <v/>
      </c>
      <c r="S1039" t="str">
        <v>2026-10-01 10:41:27 UTC</v>
      </c>
      <c r="T1039" t="str">
        <v>Local Line cache</v>
      </c>
      <c r="U1039" t="str">
        <v>Review before publishing</v>
      </c>
    </row>
    <row r="1040">
      <c r="A1040">
        <v>805918</v>
      </c>
      <c r="B1040" t="str">
        <v>Red Onion</v>
      </c>
      <c r="C1040" t="str">
        <v>Small is Beautiful Farm</v>
      </c>
      <c r="D1040">
        <v>526979</v>
      </c>
      <c r="E1040" t="str">
        <v>lb</v>
      </c>
      <c r="F1040" t="str">
        <v>Guest Basket</v>
      </c>
      <c r="G1040" t="str">
        <v>Yes</v>
      </c>
      <c r="H1040" s="1">
        <v>12.6</v>
      </c>
      <c r="I1040" s="1">
        <v>2.1</v>
      </c>
      <c r="J1040" s="1">
        <v>2.1</v>
      </c>
      <c r="K1040" s="1">
        <v>1.5</v>
      </c>
      <c r="L1040" s="2">
        <v>0.4</v>
      </c>
      <c r="M1040" s="2">
        <v>0.40000000000000013</v>
      </c>
      <c r="N1040" s="2">
        <v>1</v>
      </c>
      <c r="O1040" t="str">
        <v>No</v>
      </c>
      <c r="P1040" s="1">
        <f>IF(O1040="Yes",J1040,ROUND(J1040*(1+Model!$B$3),2))</f>
        <v>2.27</v>
      </c>
      <c r="Q1040" s="2">
        <f>ROUND(P1040/(K1040*N1040)-1,4)</f>
        <v>0.5133</v>
      </c>
      <c r="R1040" t="str">
        <v/>
      </c>
      <c r="S1040" t="str">
        <v>2026-10-01 10:41:27 UTC</v>
      </c>
      <c r="T1040" t="str">
        <v>Local Line cache</v>
      </c>
      <c r="U1040" t="str">
        <v>Review before publishing</v>
      </c>
    </row>
    <row r="1041">
      <c r="A1041">
        <v>964209</v>
      </c>
      <c r="B1041" t="str">
        <v>Fresh Sage</v>
      </c>
      <c r="C1041" t="str">
        <v>Red Tail Growers</v>
      </c>
      <c r="D1041">
        <v>725644</v>
      </c>
      <c r="E1041" t="str">
        <v>each</v>
      </c>
      <c r="F1041" t="str">
        <v>Guest Basket</v>
      </c>
      <c r="G1041" t="str">
        <v>Yes</v>
      </c>
      <c r="H1041" s="1">
        <v>12.6</v>
      </c>
      <c r="I1041" s="1">
        <v>2.8</v>
      </c>
      <c r="J1041" s="1">
        <v>2.8</v>
      </c>
      <c r="K1041" s="1">
        <v>2</v>
      </c>
      <c r="L1041" s="2">
        <v>0.4</v>
      </c>
      <c r="M1041" s="2">
        <v>0.3999999999999999</v>
      </c>
      <c r="N1041" s="2">
        <v>1</v>
      </c>
      <c r="O1041" t="str">
        <v>No</v>
      </c>
      <c r="P1041" s="1">
        <f>IF(O1041="Yes",J1041,ROUND(J1041*(1+Model!$B$3),2))</f>
        <v>3.02</v>
      </c>
      <c r="Q1041" s="2">
        <f>ROUND(P1041/(K1041*N1041)-1,4)</f>
        <v>0.51</v>
      </c>
      <c r="R1041" t="str">
        <v/>
      </c>
      <c r="S1041" t="str">
        <v>2026-10-01 10:41:27 UTC</v>
      </c>
      <c r="T1041" t="str">
        <v>Local Line cache</v>
      </c>
      <c r="U1041" t="str">
        <v>Review before publishing</v>
      </c>
    </row>
    <row r="1042">
      <c r="A1042">
        <v>998191</v>
      </c>
      <c r="B1042" t="str">
        <v>Mix Apples</v>
      </c>
      <c r="C1042" t="str">
        <v>Small is Beautiful Farm</v>
      </c>
      <c r="D1042">
        <v>774076</v>
      </c>
      <c r="E1042" t="str">
        <v>ea</v>
      </c>
      <c r="F1042" t="str">
        <v>Guest Basket</v>
      </c>
      <c r="G1042" t="str">
        <v>Yes</v>
      </c>
      <c r="H1042" s="1">
        <v>12.6</v>
      </c>
      <c r="I1042" s="1">
        <v>1.4</v>
      </c>
      <c r="J1042" s="1">
        <v>1.4</v>
      </c>
      <c r="K1042" s="1">
        <v>1</v>
      </c>
      <c r="L1042" s="2">
        <v>0.4</v>
      </c>
      <c r="M1042" s="2">
        <v>0.3999999999999999</v>
      </c>
      <c r="N1042" s="2">
        <v>1</v>
      </c>
      <c r="O1042" t="str">
        <v>No</v>
      </c>
      <c r="P1042" s="1">
        <f>IF(O1042="Yes",J1042,ROUND(J1042*(1+Model!$B$3),2))</f>
        <v>1.51</v>
      </c>
      <c r="Q1042" s="2">
        <f>ROUND(P1042/(K1042*N1042)-1,4)</f>
        <v>0.51</v>
      </c>
      <c r="R1042" t="str">
        <v/>
      </c>
      <c r="S1042" t="str">
        <v>2026-10-01 10:41:27 UTC</v>
      </c>
      <c r="T1042" t="str">
        <v>Local Line cache</v>
      </c>
      <c r="U1042" t="str">
        <v>Review before publishing</v>
      </c>
    </row>
    <row r="1043">
      <c r="A1043">
        <v>1004866</v>
      </c>
      <c r="B1043" t="str">
        <v>Frozen Heirloom Tomatoes</v>
      </c>
      <c r="C1043" t="str">
        <v>Grazier's Garden</v>
      </c>
      <c r="D1043">
        <v>785038</v>
      </c>
      <c r="E1043" t="str">
        <v>Frozen Tomatoes</v>
      </c>
      <c r="F1043" t="str">
        <v>CSA Members</v>
      </c>
      <c r="G1043" t="str">
        <v>Yes</v>
      </c>
      <c r="H1043" s="1">
        <v>12.6</v>
      </c>
      <c r="I1043" s="1">
        <v>2.1</v>
      </c>
      <c r="J1043" s="1">
        <v>2.1</v>
      </c>
      <c r="K1043" s="1">
        <v>1.5</v>
      </c>
      <c r="L1043" s="2">
        <v>0.4</v>
      </c>
      <c r="M1043" s="2">
        <v>0.40000000000000013</v>
      </c>
      <c r="N1043" s="2">
        <v>1</v>
      </c>
      <c r="O1043" t="str">
        <v>No</v>
      </c>
      <c r="P1043" s="1">
        <f>IF(O1043="Yes",J1043,ROUND(J1043*(1+Model!$B$3),2))</f>
        <v>2.27</v>
      </c>
      <c r="Q1043" s="2">
        <f>ROUND(P1043/(K1043*N1043)-1,4)</f>
        <v>0.5133</v>
      </c>
      <c r="R1043" t="str">
        <v/>
      </c>
      <c r="S1043" t="str">
        <v>2026-10-01 10:41:27 UTC</v>
      </c>
      <c r="T1043" t="str">
        <v>Local Line cache</v>
      </c>
      <c r="U1043" t="str">
        <v>Review before publishing</v>
      </c>
    </row>
    <row r="1044">
      <c r="A1044">
        <v>806089</v>
      </c>
      <c r="B1044" t="str">
        <v>Blueberry Fruit Spread</v>
      </c>
      <c r="C1044" t="str">
        <v>Sweet Creek</v>
      </c>
      <c r="D1044">
        <v>527153</v>
      </c>
      <c r="E1044" t="str">
        <v>10 oz</v>
      </c>
      <c r="F1044" t="str">
        <v>Guest Basket</v>
      </c>
      <c r="G1044" t="str">
        <v>Yes</v>
      </c>
      <c r="H1044" s="1">
        <v>12.54</v>
      </c>
      <c r="I1044" s="1">
        <v>6.27</v>
      </c>
      <c r="J1044" s="1">
        <v>6.27</v>
      </c>
      <c r="K1044" s="1">
        <v>4.48</v>
      </c>
      <c r="L1044" s="2">
        <v>0.4</v>
      </c>
      <c r="M1044" s="2">
        <v>0.3995535714285712</v>
      </c>
      <c r="N1044" s="2">
        <v>1</v>
      </c>
      <c r="O1044" t="str">
        <v>No</v>
      </c>
      <c r="P1044" s="1">
        <f>IF(O1044="Yes",J1044,ROUND(J1044*(1+Model!$B$3),2))</f>
        <v>6.77</v>
      </c>
      <c r="Q1044" s="2">
        <f>ROUND(P1044/(K1044*N1044)-1,4)</f>
        <v>0.5112</v>
      </c>
      <c r="R1044" t="str">
        <v/>
      </c>
      <c r="S1044" t="str">
        <v>2026-10-01 10:41:27 UTC</v>
      </c>
      <c r="T1044" t="str">
        <v>Local Line cache</v>
      </c>
      <c r="U1044" t="str">
        <v>Review before publishing</v>
      </c>
    </row>
    <row r="1045">
      <c r="A1045">
        <v>806089</v>
      </c>
      <c r="B1045" t="str">
        <v>Blueberry Fruit Spread</v>
      </c>
      <c r="C1045" t="str">
        <v>Sweet Creek</v>
      </c>
      <c r="D1045">
        <v>527153</v>
      </c>
      <c r="E1045" t="str">
        <v>10 oz</v>
      </c>
      <c r="F1045" t="str">
        <v>CSA Members</v>
      </c>
      <c r="G1045" t="str">
        <v>Yes</v>
      </c>
      <c r="H1045" s="1">
        <v>12.54</v>
      </c>
      <c r="I1045" s="1">
        <v>6.27</v>
      </c>
      <c r="J1045" s="1">
        <v>6.27</v>
      </c>
      <c r="K1045" s="1">
        <v>4.48</v>
      </c>
      <c r="L1045" s="2">
        <v>0.4</v>
      </c>
      <c r="M1045" s="2">
        <v>0.3995535714285712</v>
      </c>
      <c r="N1045" s="2">
        <v>1</v>
      </c>
      <c r="O1045" t="str">
        <v>No</v>
      </c>
      <c r="P1045" s="1">
        <f>IF(O1045="Yes",J1045,ROUND(J1045*(1+Model!$B$3),2))</f>
        <v>6.77</v>
      </c>
      <c r="Q1045" s="2">
        <f>ROUND(P1045/(K1045*N1045)-1,4)</f>
        <v>0.5112</v>
      </c>
      <c r="R1045" t="str">
        <v/>
      </c>
      <c r="S1045" t="str">
        <v>2026-10-01 10:41:27 UTC</v>
      </c>
      <c r="T1045" t="str">
        <v>Local Line cache</v>
      </c>
      <c r="U1045" t="str">
        <v>Review before publishing</v>
      </c>
    </row>
    <row r="1046">
      <c r="A1046">
        <v>806094</v>
      </c>
      <c r="B1046" t="str">
        <v>Organic Buckwheat Flour</v>
      </c>
      <c r="C1046" t="str">
        <v>Camas Country Mill</v>
      </c>
      <c r="D1046">
        <v>642172</v>
      </c>
      <c r="E1046" t="str">
        <v>3 lbs</v>
      </c>
      <c r="F1046" t="str">
        <v>CSA Members</v>
      </c>
      <c r="G1046" t="str">
        <v>Yes</v>
      </c>
      <c r="H1046" s="1">
        <v>12.46</v>
      </c>
      <c r="I1046" s="1">
        <v>12.88</v>
      </c>
      <c r="J1046" s="1">
        <v>12.88</v>
      </c>
      <c r="K1046" s="1">
        <v>9.2</v>
      </c>
      <c r="L1046" s="2">
        <v>0.4</v>
      </c>
      <c r="M1046" s="2">
        <v>0.40000000000000013</v>
      </c>
      <c r="N1046" s="2">
        <v>1</v>
      </c>
      <c r="O1046" t="str">
        <v>No</v>
      </c>
      <c r="P1046" s="1">
        <f>IF(O1046="Yes",J1046,ROUND(J1046*(1+Model!$B$3),2))</f>
        <v>13.91</v>
      </c>
      <c r="Q1046" s="2">
        <f>ROUND(P1046/(K1046*N1046)-1,4)</f>
        <v>0.512</v>
      </c>
      <c r="R1046" t="str">
        <v/>
      </c>
      <c r="S1046" t="str">
        <v>2026-10-01 10:41:27 UTC</v>
      </c>
      <c r="T1046" t="str">
        <v>Local Line cache</v>
      </c>
      <c r="U1046" t="str">
        <v>Review before publishing</v>
      </c>
    </row>
    <row r="1047">
      <c r="A1047">
        <v>859074</v>
      </c>
      <c r="B1047" t="str">
        <v>Leeks</v>
      </c>
      <c r="C1047" t="str">
        <v>Organically Grown Company</v>
      </c>
      <c r="D1047">
        <v>588665</v>
      </c>
      <c r="E1047" t="str">
        <v>1 lb</v>
      </c>
      <c r="F1047" t="str">
        <v>CSA Members</v>
      </c>
      <c r="G1047" t="str">
        <v>No</v>
      </c>
      <c r="H1047" s="1">
        <v>12.32</v>
      </c>
      <c r="I1047" s="1">
        <v>2.8</v>
      </c>
      <c r="J1047" s="1">
        <v>2.8</v>
      </c>
      <c r="K1047" s="1">
        <v>2</v>
      </c>
      <c r="L1047" s="2">
        <v>0.4</v>
      </c>
      <c r="M1047" s="2">
        <v>0.3999999999999999</v>
      </c>
      <c r="N1047" s="2">
        <v>1</v>
      </c>
      <c r="O1047" t="str">
        <v>No</v>
      </c>
      <c r="P1047" s="1">
        <f>IF(O1047="Yes",J1047,ROUND(J1047*(1+Model!$B$3),2))</f>
        <v>3.02</v>
      </c>
      <c r="Q1047" s="2">
        <f>ROUND(P1047/(K1047*N1047)-1,4)</f>
        <v>0.51</v>
      </c>
      <c r="R1047" t="str">
        <v/>
      </c>
      <c r="S1047" t="str">
        <v>2026-10-01 10:41:27 UTC</v>
      </c>
      <c r="T1047" t="str">
        <v>Local Line cache</v>
      </c>
      <c r="U1047" t="str">
        <v>Review before publishing</v>
      </c>
    </row>
    <row r="1048">
      <c r="A1048">
        <v>899373</v>
      </c>
      <c r="B1048" t="str">
        <v>Tropea onion</v>
      </c>
      <c r="C1048" t="str">
        <v>Full Farm CSA</v>
      </c>
      <c r="D1048">
        <v>641157</v>
      </c>
      <c r="E1048" t="str">
        <v>lb</v>
      </c>
      <c r="F1048" t="str">
        <v>Guest Basket</v>
      </c>
      <c r="G1048" t="str">
        <v>No</v>
      </c>
      <c r="H1048" s="1">
        <v>12.32</v>
      </c>
      <c r="I1048" s="1">
        <v>3.08</v>
      </c>
      <c r="J1048" s="1">
        <v>3.08</v>
      </c>
      <c r="K1048" s="1">
        <v>2.2</v>
      </c>
      <c r="L1048" s="2">
        <v>0.4</v>
      </c>
      <c r="M1048" s="2">
        <v>0.3999999999999999</v>
      </c>
      <c r="N1048" s="2">
        <v>1</v>
      </c>
      <c r="O1048" t="str">
        <v>No</v>
      </c>
      <c r="P1048" s="1">
        <f>IF(O1048="Yes",J1048,ROUND(J1048*(1+Model!$B$3),2))</f>
        <v>3.33</v>
      </c>
      <c r="Q1048" s="2">
        <f>ROUND(P1048/(K1048*N1048)-1,4)</f>
        <v>0.5136</v>
      </c>
      <c r="R1048" t="str">
        <v/>
      </c>
      <c r="S1048" t="str">
        <v>2026-10-01 10:41:27 UTC</v>
      </c>
      <c r="T1048" t="str">
        <v>Local Line cache</v>
      </c>
      <c r="U1048" t="str">
        <v>Review before publishing</v>
      </c>
    </row>
    <row r="1049">
      <c r="A1049">
        <v>806125</v>
      </c>
      <c r="B1049" t="str">
        <v>Organic Spelt Flour</v>
      </c>
      <c r="C1049" t="str">
        <v>Camas Country Mill</v>
      </c>
      <c r="D1049">
        <v>642173</v>
      </c>
      <c r="E1049" t="str">
        <v>2 lb. Bag</v>
      </c>
      <c r="F1049" t="str">
        <v>CSA Members</v>
      </c>
      <c r="G1049" t="str">
        <v>No</v>
      </c>
      <c r="H1049" s="1">
        <v>12.11</v>
      </c>
      <c r="I1049" s="1">
        <v>12.11</v>
      </c>
      <c r="J1049" s="1">
        <v>12.11</v>
      </c>
      <c r="K1049" s="1">
        <v>8.65</v>
      </c>
      <c r="L1049" s="2">
        <v>0.4</v>
      </c>
      <c r="M1049" s="2">
        <v>0.3999999999999999</v>
      </c>
      <c r="N1049" s="2">
        <v>1</v>
      </c>
      <c r="O1049" t="str">
        <v>No</v>
      </c>
      <c r="P1049" s="1">
        <f>IF(O1049="Yes",J1049,ROUND(J1049*(1+Model!$B$3),2))</f>
        <v>13.08</v>
      </c>
      <c r="Q1049" s="2">
        <f>ROUND(P1049/(K1049*N1049)-1,4)</f>
        <v>0.5121</v>
      </c>
      <c r="R1049" t="str">
        <v/>
      </c>
      <c r="S1049" t="str">
        <v>2026-10-01 10:41:27 UTC</v>
      </c>
      <c r="T1049" t="str">
        <v>Local Line cache</v>
      </c>
      <c r="U1049" t="str">
        <v>Review before publishing</v>
      </c>
    </row>
    <row r="1050">
      <c r="A1050">
        <v>806125</v>
      </c>
      <c r="B1050" t="str">
        <v>Organic Spelt Flour</v>
      </c>
      <c r="C1050" t="str">
        <v>Camas Country Mill</v>
      </c>
      <c r="D1050">
        <v>642173</v>
      </c>
      <c r="E1050" t="str">
        <v>2 lb. Bag</v>
      </c>
      <c r="F1050" t="str">
        <v>Guest Basket</v>
      </c>
      <c r="G1050" t="str">
        <v>No</v>
      </c>
      <c r="H1050" s="1">
        <v>12.11</v>
      </c>
      <c r="I1050" s="1">
        <v>12.11</v>
      </c>
      <c r="J1050" s="1">
        <v>12.11</v>
      </c>
      <c r="K1050" s="1">
        <v>8.65</v>
      </c>
      <c r="L1050" s="2">
        <v>0.4</v>
      </c>
      <c r="M1050" s="2">
        <v>0.3999999999999999</v>
      </c>
      <c r="N1050" s="2">
        <v>1</v>
      </c>
      <c r="O1050" t="str">
        <v>No</v>
      </c>
      <c r="P1050" s="1">
        <f>IF(O1050="Yes",J1050,ROUND(J1050*(1+Model!$B$3),2))</f>
        <v>13.08</v>
      </c>
      <c r="Q1050" s="2">
        <f>ROUND(P1050/(K1050*N1050)-1,4)</f>
        <v>0.5121</v>
      </c>
      <c r="R1050" t="str">
        <v/>
      </c>
      <c r="S1050" t="str">
        <v>2026-10-01 10:41:27 UTC</v>
      </c>
      <c r="T1050" t="str">
        <v>Local Line cache</v>
      </c>
      <c r="U1050" t="str">
        <v>Review before publishing</v>
      </c>
    </row>
    <row r="1051">
      <c r="A1051">
        <v>806088</v>
      </c>
      <c r="B1051" t="str">
        <v>Maris Widgeon Macaroni</v>
      </c>
      <c r="C1051" t="str">
        <v>Lonesome Whistle</v>
      </c>
      <c r="D1051">
        <v>527152</v>
      </c>
      <c r="E1051" t="str">
        <v>0.5 lb bag</v>
      </c>
      <c r="F1051" t="str">
        <v>Guest Basket</v>
      </c>
      <c r="G1051" t="str">
        <v>Yes</v>
      </c>
      <c r="H1051" s="1">
        <v>11.8</v>
      </c>
      <c r="I1051" s="1">
        <v>5.6</v>
      </c>
      <c r="J1051" s="1">
        <v>5.6</v>
      </c>
      <c r="K1051" s="1">
        <v>4</v>
      </c>
      <c r="L1051" s="2">
        <v>0.4</v>
      </c>
      <c r="M1051" s="2">
        <v>0.3999999999999999</v>
      </c>
      <c r="N1051" s="2">
        <v>1</v>
      </c>
      <c r="O1051" t="str">
        <v>No</v>
      </c>
      <c r="P1051" s="1">
        <f>IF(O1051="Yes",J1051,ROUND(J1051*(1+Model!$B$3),2))</f>
        <v>6.05</v>
      </c>
      <c r="Q1051" s="2">
        <f>ROUND(P1051/(K1051*N1051)-1,4)</f>
        <v>0.5125</v>
      </c>
      <c r="R1051" t="str">
        <v/>
      </c>
      <c r="S1051" t="str">
        <v>2026-10-01 10:41:27 UTC</v>
      </c>
      <c r="T1051" t="str">
        <v>Local Line cache</v>
      </c>
      <c r="U1051" t="str">
        <v>Review before publishing</v>
      </c>
    </row>
    <row r="1052">
      <c r="A1052">
        <v>903477</v>
      </c>
      <c r="B1052" t="str">
        <v>Toybox Cherry Tomatoes</v>
      </c>
      <c r="C1052" t="str">
        <v>Little Wings</v>
      </c>
      <c r="D1052">
        <v>646322</v>
      </c>
      <c r="E1052" t="str">
        <v>1 pt</v>
      </c>
      <c r="F1052" t="str">
        <v>Guest Basket</v>
      </c>
      <c r="G1052" t="str">
        <v>No</v>
      </c>
      <c r="H1052" s="1">
        <v>11.76</v>
      </c>
      <c r="I1052" s="1">
        <v>5.88</v>
      </c>
      <c r="J1052" s="1">
        <v>5.88</v>
      </c>
      <c r="K1052" s="1">
        <v>4.2</v>
      </c>
      <c r="L1052" s="2">
        <v>0.4</v>
      </c>
      <c r="M1052" s="2">
        <v>0.3999999999999999</v>
      </c>
      <c r="N1052" s="2">
        <v>1</v>
      </c>
      <c r="O1052" t="str">
        <v>No</v>
      </c>
      <c r="P1052" s="1">
        <f>IF(O1052="Yes",J1052,ROUND(J1052*(1+Model!$B$3),2))</f>
        <v>6.35</v>
      </c>
      <c r="Q1052" s="2">
        <f>ROUND(P1052/(K1052*N1052)-1,4)</f>
        <v>0.5119</v>
      </c>
      <c r="R1052" t="str">
        <v/>
      </c>
      <c r="S1052" t="str">
        <v>2026-10-01 10:41:27 UTC</v>
      </c>
      <c r="T1052" t="str">
        <v>Local Line cache</v>
      </c>
      <c r="U1052" t="str">
        <v>Review before publishing</v>
      </c>
    </row>
    <row r="1053">
      <c r="A1053">
        <v>805958</v>
      </c>
      <c r="B1053" t="str">
        <v>Rainbow Chard</v>
      </c>
      <c r="C1053" t="str">
        <v>Grazier's Garden</v>
      </c>
      <c r="D1053">
        <v>527019</v>
      </c>
      <c r="E1053" t="str">
        <v>each</v>
      </c>
      <c r="F1053" t="str">
        <v>Guest Basket</v>
      </c>
      <c r="G1053" t="str">
        <v>No</v>
      </c>
      <c r="H1053" s="1">
        <v>11.4</v>
      </c>
      <c r="I1053" s="1">
        <v>3</v>
      </c>
      <c r="J1053" s="1">
        <v>3</v>
      </c>
      <c r="K1053" s="1">
        <v>2.14</v>
      </c>
      <c r="L1053" s="2">
        <v>0.4</v>
      </c>
      <c r="M1053" s="2">
        <v>0.4018691588785046</v>
      </c>
      <c r="N1053" s="2">
        <v>1</v>
      </c>
      <c r="O1053" t="str">
        <v>No</v>
      </c>
      <c r="P1053" s="1">
        <f>IF(O1053="Yes",J1053,ROUND(J1053*(1+Model!$B$3),2))</f>
        <v>3.24</v>
      </c>
      <c r="Q1053" s="2">
        <f>ROUND(P1053/(K1053*N1053)-1,4)</f>
        <v>0.514</v>
      </c>
      <c r="R1053" t="str">
        <v/>
      </c>
      <c r="S1053" t="str">
        <v>2026-10-01 10:41:27 UTC</v>
      </c>
      <c r="T1053" t="str">
        <v>Local Line cache</v>
      </c>
      <c r="U1053" t="str">
        <v>Review before publishing</v>
      </c>
    </row>
    <row r="1054">
      <c r="A1054">
        <v>1058709</v>
      </c>
      <c r="B1054" t="str">
        <v>Fuji Apple (WA)</v>
      </c>
      <c r="C1054" t="str">
        <v>Organically Grown Company</v>
      </c>
      <c r="D1054">
        <v>864990</v>
      </c>
      <c r="E1054" t="str">
        <v>ea</v>
      </c>
      <c r="F1054" t="str">
        <v>Guest Basket</v>
      </c>
      <c r="G1054" t="str">
        <v>No</v>
      </c>
      <c r="H1054" s="1">
        <v>11.22</v>
      </c>
      <c r="I1054" s="1">
        <v>1.26</v>
      </c>
      <c r="J1054" s="1">
        <v>1.26</v>
      </c>
      <c r="K1054" s="1">
        <v>0.9</v>
      </c>
      <c r="L1054" s="2">
        <v>0.4</v>
      </c>
      <c r="M1054" s="2">
        <v>0.3999999999999999</v>
      </c>
      <c r="N1054" s="2">
        <v>1</v>
      </c>
      <c r="O1054" t="str">
        <v>No</v>
      </c>
      <c r="P1054" s="1">
        <f>IF(O1054="Yes",J1054,ROUND(J1054*(1+Model!$B$3),2))</f>
        <v>1.36</v>
      </c>
      <c r="Q1054" s="2">
        <f>ROUND(P1054/(K1054*N1054)-1,4)</f>
        <v>0.5111</v>
      </c>
      <c r="R1054" t="str">
        <v/>
      </c>
      <c r="S1054" t="str">
        <v>2026-10-01 10:41:27 UTC</v>
      </c>
      <c r="T1054" t="str">
        <v>Local Line cache</v>
      </c>
      <c r="U1054" t="str">
        <v>Review before publishing</v>
      </c>
    </row>
    <row r="1055">
      <c r="A1055">
        <v>805943</v>
      </c>
      <c r="B1055" t="str">
        <v>Red Jimmy Nardello Peppers</v>
      </c>
      <c r="C1055" t="str">
        <v>Little Wings</v>
      </c>
      <c r="D1055">
        <v>527003</v>
      </c>
      <c r="E1055" t="str">
        <v>1 lb</v>
      </c>
      <c r="F1055" t="str">
        <v>Guest Basket</v>
      </c>
      <c r="G1055" t="str">
        <v>No</v>
      </c>
      <c r="H1055" s="1">
        <v>11.2</v>
      </c>
      <c r="I1055" s="1">
        <v>5.6</v>
      </c>
      <c r="J1055" s="1">
        <v>5.6</v>
      </c>
      <c r="K1055" s="1">
        <v>4</v>
      </c>
      <c r="L1055" s="2">
        <v>0.4</v>
      </c>
      <c r="M1055" s="2">
        <v>0.3999999999999999</v>
      </c>
      <c r="N1055" s="2">
        <v>1</v>
      </c>
      <c r="O1055" t="str">
        <v>No</v>
      </c>
      <c r="P1055" s="1">
        <f>IF(O1055="Yes",J1055,ROUND(J1055*(1+Model!$B$3),2))</f>
        <v>6.05</v>
      </c>
      <c r="Q1055" s="2">
        <f>ROUND(P1055/(K1055*N1055)-1,4)</f>
        <v>0.5125</v>
      </c>
      <c r="R1055" t="str">
        <v/>
      </c>
      <c r="S1055" t="str">
        <v>2026-10-01 10:41:27 UTC</v>
      </c>
      <c r="T1055" t="str">
        <v>Local Line cache</v>
      </c>
      <c r="U1055" t="str">
        <v>Review before publishing</v>
      </c>
    </row>
    <row r="1056">
      <c r="A1056">
        <v>806019</v>
      </c>
      <c r="B1056" t="str">
        <v>Gluten Free Banana Cream Pie</v>
      </c>
      <c r="C1056" t="str">
        <v>Elegant Elephant Baking Co.</v>
      </c>
      <c r="D1056">
        <v>527081</v>
      </c>
      <c r="E1056" t="str">
        <v>6"</v>
      </c>
      <c r="F1056" t="str">
        <v>CSA Members</v>
      </c>
      <c r="G1056" t="str">
        <v>Yes</v>
      </c>
      <c r="H1056" s="1">
        <v>11.2</v>
      </c>
      <c r="I1056" s="1">
        <v>11.2</v>
      </c>
      <c r="J1056" s="1">
        <v>11.2</v>
      </c>
      <c r="K1056" s="1">
        <v>8</v>
      </c>
      <c r="L1056" s="2">
        <v>0.4</v>
      </c>
      <c r="M1056" s="2">
        <v>0.3999999999999999</v>
      </c>
      <c r="N1056" s="2">
        <v>1</v>
      </c>
      <c r="O1056" t="str">
        <v>No</v>
      </c>
      <c r="P1056" s="1">
        <f>IF(O1056="Yes",J1056,ROUND(J1056*(1+Model!$B$3),2))</f>
        <v>12.1</v>
      </c>
      <c r="Q1056" s="2">
        <f>ROUND(P1056/(K1056*N1056)-1,4)</f>
        <v>0.5125</v>
      </c>
      <c r="R1056" t="str">
        <v/>
      </c>
      <c r="S1056" t="str">
        <v>2026-10-01 10:41:27 UTC</v>
      </c>
      <c r="T1056" t="str">
        <v>Local Line cache</v>
      </c>
      <c r="U1056" t="str">
        <v>Review before publishing</v>
      </c>
    </row>
    <row r="1057">
      <c r="A1057">
        <v>806035</v>
      </c>
      <c r="B1057" t="str">
        <v>Gluten Free Chocolate Cream Pie</v>
      </c>
      <c r="C1057" t="str">
        <v>Elegant Elephant Baking Co.</v>
      </c>
      <c r="D1057">
        <v>527097</v>
      </c>
      <c r="E1057" t="str">
        <v>6"</v>
      </c>
      <c r="F1057" t="str">
        <v>Guest Basket</v>
      </c>
      <c r="G1057" t="str">
        <v>Yes</v>
      </c>
      <c r="H1057" s="1">
        <v>11.2</v>
      </c>
      <c r="I1057" s="1">
        <v>11.2</v>
      </c>
      <c r="J1057" s="1">
        <v>11.2</v>
      </c>
      <c r="K1057" s="1">
        <v>8</v>
      </c>
      <c r="L1057" s="2">
        <v>0.4</v>
      </c>
      <c r="M1057" s="2">
        <v>0.3999999999999999</v>
      </c>
      <c r="N1057" s="2">
        <v>1</v>
      </c>
      <c r="O1057" t="str">
        <v>No</v>
      </c>
      <c r="P1057" s="1">
        <f>IF(O1057="Yes",J1057,ROUND(J1057*(1+Model!$B$3),2))</f>
        <v>12.1</v>
      </c>
      <c r="Q1057" s="2">
        <f>ROUND(P1057/(K1057*N1057)-1,4)</f>
        <v>0.5125</v>
      </c>
      <c r="R1057" t="str">
        <v/>
      </c>
      <c r="S1057" t="str">
        <v>2026-10-01 10:41:27 UTC</v>
      </c>
      <c r="T1057" t="str">
        <v>Local Line cache</v>
      </c>
      <c r="U1057" t="str">
        <v>Review before publishing</v>
      </c>
    </row>
    <row r="1058">
      <c r="A1058">
        <v>806035</v>
      </c>
      <c r="B1058" t="str">
        <v>Gluten Free Chocolate Cream Pie</v>
      </c>
      <c r="C1058" t="str">
        <v>Elegant Elephant Baking Co.</v>
      </c>
      <c r="D1058">
        <v>527097</v>
      </c>
      <c r="E1058" t="str">
        <v>6"</v>
      </c>
      <c r="F1058" t="str">
        <v>CSA Members</v>
      </c>
      <c r="G1058" t="str">
        <v>Yes</v>
      </c>
      <c r="H1058" s="1">
        <v>11.2</v>
      </c>
      <c r="I1058" s="1">
        <v>11.2</v>
      </c>
      <c r="J1058" s="1">
        <v>11.2</v>
      </c>
      <c r="K1058" s="1">
        <v>8</v>
      </c>
      <c r="L1058" s="2">
        <v>0.4</v>
      </c>
      <c r="M1058" s="2">
        <v>0.3999999999999999</v>
      </c>
      <c r="N1058" s="2">
        <v>1</v>
      </c>
      <c r="O1058" t="str">
        <v>No</v>
      </c>
      <c r="P1058" s="1">
        <f>IF(O1058="Yes",J1058,ROUND(J1058*(1+Model!$B$3),2))</f>
        <v>12.1</v>
      </c>
      <c r="Q1058" s="2">
        <f>ROUND(P1058/(K1058*N1058)-1,4)</f>
        <v>0.5125</v>
      </c>
      <c r="R1058" t="str">
        <v/>
      </c>
      <c r="S1058" t="str">
        <v>2026-10-01 10:41:27 UTC</v>
      </c>
      <c r="T1058" t="str">
        <v>Local Line cache</v>
      </c>
      <c r="U1058" t="str">
        <v>Review before publishing</v>
      </c>
    </row>
    <row r="1059">
      <c r="A1059">
        <v>806080</v>
      </c>
      <c r="B1059" t="str">
        <v>Cayenne Kettle Corn</v>
      </c>
      <c r="C1059" t="str">
        <v>Lonesome Whistle</v>
      </c>
      <c r="D1059">
        <v>527144</v>
      </c>
      <c r="E1059" t="str">
        <v>0.4 lb bag</v>
      </c>
      <c r="F1059" t="str">
        <v>CSA Members</v>
      </c>
      <c r="G1059" t="str">
        <v>Yes</v>
      </c>
      <c r="H1059" s="1">
        <v>11.2</v>
      </c>
      <c r="I1059" s="1">
        <v>5.6</v>
      </c>
      <c r="J1059" s="1">
        <v>5.6</v>
      </c>
      <c r="K1059" s="1">
        <v>4</v>
      </c>
      <c r="L1059" s="2">
        <v>0.4</v>
      </c>
      <c r="M1059" s="2">
        <v>0.3999999999999999</v>
      </c>
      <c r="N1059" s="2">
        <v>1</v>
      </c>
      <c r="O1059" t="str">
        <v>No</v>
      </c>
      <c r="P1059" s="1">
        <f>IF(O1059="Yes",J1059,ROUND(J1059*(1+Model!$B$3),2))</f>
        <v>6.05</v>
      </c>
      <c r="Q1059" s="2">
        <f>ROUND(P1059/(K1059*N1059)-1,4)</f>
        <v>0.5125</v>
      </c>
      <c r="R1059" t="str">
        <v/>
      </c>
      <c r="S1059" t="str">
        <v>2026-10-01 10:41:27 UTC</v>
      </c>
      <c r="T1059" t="str">
        <v>Local Line cache</v>
      </c>
      <c r="U1059" t="str">
        <v>Review before publishing</v>
      </c>
    </row>
    <row r="1060">
      <c r="A1060">
        <v>901383</v>
      </c>
      <c r="B1060" t="str">
        <v>Open Your Eyes- Iris Rhizome</v>
      </c>
      <c r="C1060" t="str">
        <v>RL Plants &amp; Home Goods</v>
      </c>
      <c r="D1060">
        <v>643631</v>
      </c>
      <c r="E1060" t="str">
        <v>ea</v>
      </c>
      <c r="F1060" t="str">
        <v>Guest Basket</v>
      </c>
      <c r="G1060" t="str">
        <v>No</v>
      </c>
      <c r="H1060" s="1">
        <v>11.2</v>
      </c>
      <c r="I1060" s="1">
        <v>11.2</v>
      </c>
      <c r="J1060" s="1">
        <v>11.2</v>
      </c>
      <c r="K1060" s="1">
        <v>8</v>
      </c>
      <c r="L1060" s="2">
        <v>0.4</v>
      </c>
      <c r="M1060" s="2">
        <v>0.3999999999999999</v>
      </c>
      <c r="N1060" s="2">
        <v>1</v>
      </c>
      <c r="O1060" t="str">
        <v>No</v>
      </c>
      <c r="P1060" s="1">
        <f>IF(O1060="Yes",J1060,ROUND(J1060*(1+Model!$B$3),2))</f>
        <v>12.1</v>
      </c>
      <c r="Q1060" s="2">
        <f>ROUND(P1060/(K1060*N1060)-1,4)</f>
        <v>0.5125</v>
      </c>
      <c r="R1060" t="str">
        <v/>
      </c>
      <c r="S1060" t="str">
        <v>2026-10-01 10:41:27 UTC</v>
      </c>
      <c r="T1060" t="str">
        <v>Local Line cache</v>
      </c>
      <c r="U1060" t="str">
        <v>Review before publishing</v>
      </c>
    </row>
    <row r="1061">
      <c r="A1061">
        <v>901471</v>
      </c>
      <c r="B1061" t="str">
        <v>Bartlett Pears</v>
      </c>
      <c r="C1061" t="str">
        <v>Small is Beautiful Farm</v>
      </c>
      <c r="D1061">
        <v>643754</v>
      </c>
      <c r="E1061" t="str">
        <v>ea</v>
      </c>
      <c r="F1061" t="str">
        <v>Guest Basket</v>
      </c>
      <c r="G1061" t="str">
        <v>No</v>
      </c>
      <c r="H1061" s="1">
        <v>11.2</v>
      </c>
      <c r="I1061" s="1">
        <v>1.4</v>
      </c>
      <c r="J1061" s="1">
        <v>1.4</v>
      </c>
      <c r="K1061" s="1">
        <v>1</v>
      </c>
      <c r="L1061" s="2">
        <v>0.4</v>
      </c>
      <c r="M1061" s="2">
        <v>0.3999999999999999</v>
      </c>
      <c r="N1061" s="2">
        <v>1</v>
      </c>
      <c r="O1061" t="str">
        <v>No</v>
      </c>
      <c r="P1061" s="1">
        <f>IF(O1061="Yes",J1061,ROUND(J1061*(1+Model!$B$3),2))</f>
        <v>1.51</v>
      </c>
      <c r="Q1061" s="2">
        <f>ROUND(P1061/(K1061*N1061)-1,4)</f>
        <v>0.51</v>
      </c>
      <c r="R1061" t="str">
        <v/>
      </c>
      <c r="S1061" t="str">
        <v>2026-10-01 10:41:27 UTC</v>
      </c>
      <c r="T1061" t="str">
        <v>Local Line cache</v>
      </c>
      <c r="U1061" t="str">
        <v>Review before publishing</v>
      </c>
    </row>
    <row r="1062">
      <c r="A1062">
        <v>912556</v>
      </c>
      <c r="B1062" t="str">
        <v>Red Chard</v>
      </c>
      <c r="C1062" t="str">
        <v>Red Tail Growers</v>
      </c>
      <c r="D1062">
        <v>657843</v>
      </c>
      <c r="E1062" t="str">
        <v>ea</v>
      </c>
      <c r="F1062" t="str">
        <v>Herd Share Members</v>
      </c>
      <c r="G1062" t="str">
        <v>No</v>
      </c>
      <c r="H1062" s="1">
        <v>11.2</v>
      </c>
      <c r="I1062" s="1">
        <v>2.8</v>
      </c>
      <c r="J1062" s="1">
        <v>2.8</v>
      </c>
      <c r="K1062" s="1">
        <v>2</v>
      </c>
      <c r="L1062" s="2">
        <v>0.4</v>
      </c>
      <c r="M1062" s="2">
        <v>0.3999999999999999</v>
      </c>
      <c r="N1062" s="2">
        <v>1</v>
      </c>
      <c r="O1062" t="str">
        <v>No</v>
      </c>
      <c r="P1062" s="1">
        <f>IF(O1062="Yes",J1062,ROUND(J1062*(1+Model!$B$3),2))</f>
        <v>3.02</v>
      </c>
      <c r="Q1062" s="2">
        <f>ROUND(P1062/(K1062*N1062)-1,4)</f>
        <v>0.51</v>
      </c>
      <c r="R1062" t="str">
        <v/>
      </c>
      <c r="S1062" t="str">
        <v>2026-10-01 10:41:27 UTC</v>
      </c>
      <c r="T1062" t="str">
        <v>Local Line cache</v>
      </c>
      <c r="U1062" t="str">
        <v>Review before publishing</v>
      </c>
    </row>
    <row r="1063">
      <c r="A1063">
        <v>948124</v>
      </c>
      <c r="B1063" t="str">
        <v>Ziggy Award Winner Iris Rhizome</v>
      </c>
      <c r="C1063" t="str">
        <v>RL Plants &amp; Home Goods</v>
      </c>
      <c r="D1063">
        <v>703446</v>
      </c>
      <c r="E1063" t="str">
        <v>ea</v>
      </c>
      <c r="F1063" t="str">
        <v>Herd Share Members</v>
      </c>
      <c r="G1063" t="str">
        <v>No</v>
      </c>
      <c r="H1063" s="1">
        <v>11.2</v>
      </c>
      <c r="I1063" s="1">
        <v>11.2</v>
      </c>
      <c r="J1063" s="1">
        <v>11.2</v>
      </c>
      <c r="K1063" s="1">
        <v>8</v>
      </c>
      <c r="L1063" s="2">
        <v>0.4</v>
      </c>
      <c r="M1063" s="2">
        <v>0.3999999999999999</v>
      </c>
      <c r="N1063" s="2">
        <v>1</v>
      </c>
      <c r="O1063" t="str">
        <v>No</v>
      </c>
      <c r="P1063" s="1">
        <f>IF(O1063="Yes",J1063,ROUND(J1063*(1+Model!$B$3),2))</f>
        <v>12.1</v>
      </c>
      <c r="Q1063" s="2">
        <f>ROUND(P1063/(K1063*N1063)-1,4)</f>
        <v>0.5125</v>
      </c>
      <c r="R1063" t="str">
        <v/>
      </c>
      <c r="S1063" t="str">
        <v>2026-10-01 10:41:27 UTC</v>
      </c>
      <c r="T1063" t="str">
        <v>Local Line cache</v>
      </c>
      <c r="U1063" t="str">
        <v>Review before publishing</v>
      </c>
    </row>
    <row r="1064">
      <c r="A1064">
        <v>975215</v>
      </c>
      <c r="B1064" t="str">
        <v>I'm Back Iris Rhizome</v>
      </c>
      <c r="C1064" t="str">
        <v>RL Plants &amp; Home Goods</v>
      </c>
      <c r="D1064">
        <v>740626</v>
      </c>
      <c r="E1064" t="str">
        <v>ea</v>
      </c>
      <c r="F1064" t="str">
        <v>Guest Basket</v>
      </c>
      <c r="G1064" t="str">
        <v>No</v>
      </c>
      <c r="H1064" s="1">
        <v>11.2</v>
      </c>
      <c r="I1064" s="1">
        <v>11.2</v>
      </c>
      <c r="J1064" s="1">
        <v>11.2</v>
      </c>
      <c r="K1064" s="1">
        <v>8</v>
      </c>
      <c r="L1064" s="2">
        <v>0.4</v>
      </c>
      <c r="M1064" s="2">
        <v>0.3999999999999999</v>
      </c>
      <c r="N1064" s="2">
        <v>1</v>
      </c>
      <c r="O1064" t="str">
        <v>No</v>
      </c>
      <c r="P1064" s="1">
        <f>IF(O1064="Yes",J1064,ROUND(J1064*(1+Model!$B$3),2))</f>
        <v>12.1</v>
      </c>
      <c r="Q1064" s="2">
        <f>ROUND(P1064/(K1064*N1064)-1,4)</f>
        <v>0.5125</v>
      </c>
      <c r="R1064" t="str">
        <v/>
      </c>
      <c r="S1064" t="str">
        <v>2026-10-01 10:41:27 UTC</v>
      </c>
      <c r="T1064" t="str">
        <v>Local Line cache</v>
      </c>
      <c r="U1064" t="str">
        <v>Review before publishing</v>
      </c>
    </row>
    <row r="1065">
      <c r="A1065">
        <v>975217</v>
      </c>
      <c r="B1065" t="str">
        <v>Desert Trails Iris Rhizome</v>
      </c>
      <c r="C1065" t="str">
        <v>RL Plants &amp; Home Goods</v>
      </c>
      <c r="D1065">
        <v>740628</v>
      </c>
      <c r="E1065" t="str">
        <v>ea</v>
      </c>
      <c r="F1065" t="str">
        <v>Guest Basket</v>
      </c>
      <c r="G1065" t="str">
        <v>No</v>
      </c>
      <c r="H1065" s="1">
        <v>11.2</v>
      </c>
      <c r="I1065" s="1">
        <v>11.2</v>
      </c>
      <c r="J1065" s="1">
        <v>11.2</v>
      </c>
      <c r="K1065" s="1">
        <v>8</v>
      </c>
      <c r="L1065" s="2">
        <v>0.4</v>
      </c>
      <c r="M1065" s="2">
        <v>0.3999999999999999</v>
      </c>
      <c r="N1065" s="2">
        <v>1</v>
      </c>
      <c r="O1065" t="str">
        <v>No</v>
      </c>
      <c r="P1065" s="1">
        <f>IF(O1065="Yes",J1065,ROUND(J1065*(1+Model!$B$3),2))</f>
        <v>12.1</v>
      </c>
      <c r="Q1065" s="2">
        <f>ROUND(P1065/(K1065*N1065)-1,4)</f>
        <v>0.5125</v>
      </c>
      <c r="R1065" t="str">
        <v/>
      </c>
      <c r="S1065" t="str">
        <v>2026-10-01 10:41:27 UTC</v>
      </c>
      <c r="T1065" t="str">
        <v>Local Line cache</v>
      </c>
      <c r="U1065" t="str">
        <v>Review before publishing</v>
      </c>
    </row>
    <row r="1066">
      <c r="A1066">
        <v>1042571</v>
      </c>
      <c r="B1066" t="str">
        <v>Winter Beets</v>
      </c>
      <c r="C1066" t="str">
        <v>Small is Beautiful Farm</v>
      </c>
      <c r="D1066">
        <v>844557</v>
      </c>
      <c r="E1066" t="str">
        <v>2 lb bag</v>
      </c>
      <c r="F1066" t="str">
        <v>CSA Members</v>
      </c>
      <c r="G1066" t="str">
        <v>No</v>
      </c>
      <c r="H1066" s="1">
        <v>11.2</v>
      </c>
      <c r="I1066" s="1">
        <v>5.6</v>
      </c>
      <c r="J1066" s="1">
        <v>5.6</v>
      </c>
      <c r="K1066" s="1">
        <v>4</v>
      </c>
      <c r="L1066" s="2">
        <v>0.4</v>
      </c>
      <c r="M1066" s="2">
        <v>0.3999999999999999</v>
      </c>
      <c r="N1066" s="2">
        <v>1</v>
      </c>
      <c r="O1066" t="str">
        <v>No</v>
      </c>
      <c r="P1066" s="1">
        <f>IF(O1066="Yes",J1066,ROUND(J1066*(1+Model!$B$3),2))</f>
        <v>6.05</v>
      </c>
      <c r="Q1066" s="2">
        <f>ROUND(P1066/(K1066*N1066)-1,4)</f>
        <v>0.5125</v>
      </c>
      <c r="R1066" t="str">
        <v/>
      </c>
      <c r="S1066" t="str">
        <v>2026-10-01 10:41:27 UTC</v>
      </c>
      <c r="T1066" t="str">
        <v>Local Line cache</v>
      </c>
      <c r="U1066" t="str">
        <v>Review before publishing</v>
      </c>
    </row>
    <row r="1067">
      <c r="A1067">
        <v>1042571</v>
      </c>
      <c r="B1067" t="str">
        <v>Winter Beets</v>
      </c>
      <c r="C1067" t="str">
        <v>Small is Beautiful Farm</v>
      </c>
      <c r="D1067">
        <v>844557</v>
      </c>
      <c r="E1067" t="str">
        <v>2 lb bag</v>
      </c>
      <c r="F1067" t="str">
        <v>Herd Share Members</v>
      </c>
      <c r="G1067" t="str">
        <v>No</v>
      </c>
      <c r="H1067" s="1">
        <v>11.2</v>
      </c>
      <c r="I1067" s="1">
        <v>5.6</v>
      </c>
      <c r="J1067" s="1">
        <v>5.6</v>
      </c>
      <c r="K1067" s="1">
        <v>4</v>
      </c>
      <c r="L1067" s="2">
        <v>0.4</v>
      </c>
      <c r="M1067" s="2">
        <v>0.3999999999999999</v>
      </c>
      <c r="N1067" s="2">
        <v>1</v>
      </c>
      <c r="O1067" t="str">
        <v>No</v>
      </c>
      <c r="P1067" s="1">
        <f>IF(O1067="Yes",J1067,ROUND(J1067*(1+Model!$B$3),2))</f>
        <v>6.05</v>
      </c>
      <c r="Q1067" s="2">
        <f>ROUND(P1067/(K1067*N1067)-1,4)</f>
        <v>0.5125</v>
      </c>
      <c r="R1067" t="str">
        <v/>
      </c>
      <c r="S1067" t="str">
        <v>2026-10-01 10:41:27 UTC</v>
      </c>
      <c r="T1067" t="str">
        <v>Local Line cache</v>
      </c>
      <c r="U1067" t="str">
        <v>Review before publishing</v>
      </c>
    </row>
    <row r="1068">
      <c r="A1068">
        <v>1049948</v>
      </c>
      <c r="B1068" t="str">
        <v>Mini Butternut Squash</v>
      </c>
      <c r="C1068" t="str">
        <v>Full Farm CSA</v>
      </c>
      <c r="D1068">
        <v>854210</v>
      </c>
      <c r="E1068" t="str">
        <v>each</v>
      </c>
      <c r="F1068" t="str">
        <v>Guest Basket</v>
      </c>
      <c r="G1068" t="str">
        <v>Yes</v>
      </c>
      <c r="H1068" s="1">
        <v>11.2</v>
      </c>
      <c r="I1068" s="1">
        <v>2.8</v>
      </c>
      <c r="J1068" s="1">
        <v>2.8</v>
      </c>
      <c r="K1068" s="1">
        <v>2</v>
      </c>
      <c r="L1068" s="2">
        <v>0.4</v>
      </c>
      <c r="M1068" s="2">
        <v>0.3999999999999999</v>
      </c>
      <c r="N1068" s="2">
        <v>1</v>
      </c>
      <c r="O1068" t="str">
        <v>No</v>
      </c>
      <c r="P1068" s="1">
        <f>IF(O1068="Yes",J1068,ROUND(J1068*(1+Model!$B$3),2))</f>
        <v>3.02</v>
      </c>
      <c r="Q1068" s="2">
        <f>ROUND(P1068/(K1068*N1068)-1,4)</f>
        <v>0.51</v>
      </c>
      <c r="R1068" t="str">
        <v/>
      </c>
      <c r="S1068" t="str">
        <v>2026-10-01 10:41:27 UTC</v>
      </c>
      <c r="T1068" t="str">
        <v>Local Line cache</v>
      </c>
      <c r="U1068" t="str">
        <v>Review before publishing</v>
      </c>
    </row>
    <row r="1069">
      <c r="A1069">
        <v>1106676</v>
      </c>
      <c r="B1069" t="str">
        <v>Leeks</v>
      </c>
      <c r="C1069" t="str">
        <v>Winter Green Farm</v>
      </c>
      <c r="D1069">
        <v>924713</v>
      </c>
      <c r="E1069" t="str">
        <v>1 lb</v>
      </c>
      <c r="F1069" t="str">
        <v>Guest Basket</v>
      </c>
      <c r="G1069" t="str">
        <v>Yes</v>
      </c>
      <c r="H1069" s="1">
        <v>11.2</v>
      </c>
      <c r="I1069" s="1">
        <v>2.8</v>
      </c>
      <c r="J1069" s="1">
        <v>2.8</v>
      </c>
      <c r="K1069" s="1">
        <v>2</v>
      </c>
      <c r="L1069" s="2">
        <v>0.4</v>
      </c>
      <c r="M1069" s="2">
        <v>0.3999999999999999</v>
      </c>
      <c r="N1069" s="2">
        <v>1</v>
      </c>
      <c r="O1069" t="str">
        <v>No</v>
      </c>
      <c r="P1069" s="1">
        <f>IF(O1069="Yes",J1069,ROUND(J1069*(1+Model!$B$3),2))</f>
        <v>3.02</v>
      </c>
      <c r="Q1069" s="2">
        <f>ROUND(P1069/(K1069*N1069)-1,4)</f>
        <v>0.51</v>
      </c>
      <c r="R1069" t="str">
        <v/>
      </c>
      <c r="S1069" t="str">
        <v>2026-10-01 10:41:27 UTC</v>
      </c>
      <c r="T1069" t="str">
        <v>Local Line cache</v>
      </c>
      <c r="U1069" t="str">
        <v>Review before publishing</v>
      </c>
    </row>
    <row r="1070">
      <c r="A1070">
        <v>874966</v>
      </c>
      <c r="B1070" t="str">
        <v>Red Beets</v>
      </c>
      <c r="C1070" t="str">
        <v>Camas Swale Farm</v>
      </c>
      <c r="D1070">
        <v>609201</v>
      </c>
      <c r="E1070" t="str">
        <v>1 bunch</v>
      </c>
      <c r="F1070" t="str">
        <v>Guest Basket</v>
      </c>
      <c r="G1070" t="str">
        <v>Yes</v>
      </c>
      <c r="H1070" s="1">
        <v>10.99</v>
      </c>
      <c r="I1070" s="1">
        <v>3.29</v>
      </c>
      <c r="J1070" s="1">
        <v>3.29</v>
      </c>
      <c r="K1070" s="1">
        <v>2.35</v>
      </c>
      <c r="L1070" s="2">
        <v>0.4</v>
      </c>
      <c r="M1070" s="2">
        <v>0.3999999999999999</v>
      </c>
      <c r="N1070" s="2">
        <v>1</v>
      </c>
      <c r="O1070" t="str">
        <v>No</v>
      </c>
      <c r="P1070" s="1">
        <f>IF(O1070="Yes",J1070,ROUND(J1070*(1+Model!$B$3),2))</f>
        <v>3.55</v>
      </c>
      <c r="Q1070" s="2">
        <f>ROUND(P1070/(K1070*N1070)-1,4)</f>
        <v>0.5106</v>
      </c>
      <c r="R1070" t="str">
        <v/>
      </c>
      <c r="S1070" t="str">
        <v>2026-10-01 10:41:27 UTC</v>
      </c>
      <c r="T1070" t="str">
        <v>Local Line cache</v>
      </c>
      <c r="U1070" t="str">
        <v>Review before publishing</v>
      </c>
    </row>
    <row r="1071">
      <c r="A1071">
        <v>805677</v>
      </c>
      <c r="B1071" t="str">
        <v>Chicken Liver</v>
      </c>
      <c r="C1071" t="str">
        <v>Deck Family Farm</v>
      </c>
      <c r="D1071">
        <v>526730</v>
      </c>
      <c r="E1071" t="str">
        <v>1/2 lb bag</v>
      </c>
      <c r="F1071" t="str">
        <v>CSA Members</v>
      </c>
      <c r="G1071" t="str">
        <v>Yes</v>
      </c>
      <c r="H1071" s="1">
        <v>10.76</v>
      </c>
      <c r="I1071" s="1">
        <v>8.52</v>
      </c>
      <c r="J1071" s="1">
        <v>8.52</v>
      </c>
      <c r="K1071" s="1">
        <v>5.14</v>
      </c>
      <c r="L1071" s="2">
        <v>0.6574</v>
      </c>
      <c r="M1071" s="2">
        <v>0.6575875486381324</v>
      </c>
      <c r="N1071" s="2">
        <v>1</v>
      </c>
      <c r="O1071" t="str">
        <v>No</v>
      </c>
      <c r="P1071" s="1">
        <f>IF(O1071="Yes",J1071,ROUND(J1071*(1+Model!$B$3),2))</f>
        <v>9.2</v>
      </c>
      <c r="Q1071" s="2">
        <f>ROUND(P1071/(K1071*N1071)-1,4)</f>
        <v>0.7899</v>
      </c>
      <c r="R1071" t="str">
        <v/>
      </c>
      <c r="S1071" t="str">
        <v>2026-10-01 10:41:27 UTC</v>
      </c>
      <c r="T1071" t="str">
        <v>Local Line cache</v>
      </c>
      <c r="U1071" t="str">
        <v>Review before publishing</v>
      </c>
    </row>
    <row r="1072">
      <c r="A1072">
        <v>805911</v>
      </c>
      <c r="B1072" t="str">
        <v>Frisee Lettuce</v>
      </c>
      <c r="C1072" t="str">
        <v>Little Wings</v>
      </c>
      <c r="D1072">
        <v>526969</v>
      </c>
      <c r="E1072" t="str">
        <v>each</v>
      </c>
      <c r="F1072" t="str">
        <v>Guest Basket</v>
      </c>
      <c r="G1072" t="str">
        <v>Yes</v>
      </c>
      <c r="H1072" s="1">
        <v>10.5</v>
      </c>
      <c r="I1072" s="1">
        <v>3.5</v>
      </c>
      <c r="J1072" s="1">
        <v>3.5</v>
      </c>
      <c r="K1072" s="1">
        <v>2.5</v>
      </c>
      <c r="L1072" s="2">
        <v>0.4</v>
      </c>
      <c r="M1072" s="2">
        <v>0.3999999999999999</v>
      </c>
      <c r="N1072" s="2">
        <v>1</v>
      </c>
      <c r="O1072" t="str">
        <v>No</v>
      </c>
      <c r="P1072" s="1">
        <f>IF(O1072="Yes",J1072,ROUND(J1072*(1+Model!$B$3),2))</f>
        <v>3.78</v>
      </c>
      <c r="Q1072" s="2">
        <f>ROUND(P1072/(K1072*N1072)-1,4)</f>
        <v>0.512</v>
      </c>
      <c r="R1072" t="str">
        <v/>
      </c>
      <c r="S1072" t="str">
        <v>2026-10-01 10:41:27 UTC</v>
      </c>
      <c r="T1072" t="str">
        <v>Local Line cache</v>
      </c>
      <c r="U1072" t="str">
        <v>Review before publishing</v>
      </c>
    </row>
    <row r="1073">
      <c r="A1073">
        <v>806164</v>
      </c>
      <c r="B1073" t="str">
        <v>Gluten Free Apple Pie</v>
      </c>
      <c r="C1073" t="str">
        <v>Elegant Elephant Baking Co.</v>
      </c>
      <c r="D1073">
        <v>527233</v>
      </c>
      <c r="E1073" t="str">
        <v>6"</v>
      </c>
      <c r="F1073" t="str">
        <v>CSA Members</v>
      </c>
      <c r="G1073" t="str">
        <v>Yes</v>
      </c>
      <c r="H1073" s="1">
        <v>10.5</v>
      </c>
      <c r="I1073" s="1">
        <v>10.5</v>
      </c>
      <c r="J1073" s="1">
        <v>10.5</v>
      </c>
      <c r="K1073" s="1">
        <v>7.5</v>
      </c>
      <c r="L1073" s="2">
        <v>0.4</v>
      </c>
      <c r="M1073" s="2">
        <v>0.3999999999999999</v>
      </c>
      <c r="N1073" s="2">
        <v>1</v>
      </c>
      <c r="O1073" t="str">
        <v>No</v>
      </c>
      <c r="P1073" s="1">
        <f>IF(O1073="Yes",J1073,ROUND(J1073*(1+Model!$B$3),2))</f>
        <v>11.34</v>
      </c>
      <c r="Q1073" s="2">
        <f>ROUND(P1073/(K1073*N1073)-1,4)</f>
        <v>0.512</v>
      </c>
      <c r="R1073" t="str">
        <v/>
      </c>
      <c r="S1073" t="str">
        <v>2026-10-01 10:41:27 UTC</v>
      </c>
      <c r="T1073" t="str">
        <v>Local Line cache</v>
      </c>
      <c r="U1073" t="str">
        <v>Review before publishing</v>
      </c>
    </row>
    <row r="1074">
      <c r="A1074">
        <v>813078</v>
      </c>
      <c r="B1074" t="str">
        <v>Pork Bones</v>
      </c>
      <c r="C1074" t="str">
        <v>Deck Family Farm</v>
      </c>
      <c r="D1074">
        <v>535108</v>
      </c>
      <c r="E1074" t="str">
        <v>3.00 - 5.00 lbs</v>
      </c>
      <c r="F1074" t="str">
        <v>Guest Basket</v>
      </c>
      <c r="G1074" t="str">
        <v>Yes</v>
      </c>
      <c r="H1074" s="1">
        <v>10.5</v>
      </c>
      <c r="I1074" s="1">
        <v>8.97</v>
      </c>
      <c r="J1074" s="1">
        <v>8.97</v>
      </c>
      <c r="K1074" s="1">
        <v>5.41</v>
      </c>
      <c r="L1074" s="2">
        <v>0.6574</v>
      </c>
      <c r="M1074" s="2">
        <v>0.6580406654343809</v>
      </c>
      <c r="N1074" s="2">
        <v>1</v>
      </c>
      <c r="O1074" t="str">
        <v>No</v>
      </c>
      <c r="P1074" s="1">
        <f>IF(O1074="Yes",J1074,ROUND(J1074*(1+Model!$B$3),2))</f>
        <v>9.69</v>
      </c>
      <c r="Q1074" s="2">
        <f>ROUND(P1074/(K1074*N1074)-1,4)</f>
        <v>0.7911</v>
      </c>
      <c r="R1074" t="str">
        <v/>
      </c>
      <c r="S1074" t="str">
        <v>2026-10-01 10:41:27 UTC</v>
      </c>
      <c r="T1074" t="str">
        <v>Local Line cache</v>
      </c>
      <c r="U1074" t="str">
        <v>Review before publishing</v>
      </c>
    </row>
    <row r="1075">
      <c r="A1075">
        <v>883818</v>
      </c>
      <c r="B1075" t="str">
        <v>Rainbow Carrots</v>
      </c>
      <c r="C1075" t="str">
        <v>Camas Swale Farm</v>
      </c>
      <c r="D1075">
        <v>621070</v>
      </c>
      <c r="E1075" t="str">
        <v>1 bunch</v>
      </c>
      <c r="F1075" t="str">
        <v>Guest Basket</v>
      </c>
      <c r="G1075" t="str">
        <v>No</v>
      </c>
      <c r="H1075" s="1">
        <v>10.5</v>
      </c>
      <c r="I1075" s="1">
        <v>3.5</v>
      </c>
      <c r="J1075" s="1">
        <v>3.5</v>
      </c>
      <c r="K1075" s="1">
        <v>2.5</v>
      </c>
      <c r="L1075" s="2">
        <v>0.4</v>
      </c>
      <c r="M1075" s="2">
        <v>0.3999999999999999</v>
      </c>
      <c r="N1075" s="2">
        <v>1</v>
      </c>
      <c r="O1075" t="str">
        <v>No</v>
      </c>
      <c r="P1075" s="1">
        <f>IF(O1075="Yes",J1075,ROUND(J1075*(1+Model!$B$3),2))</f>
        <v>3.78</v>
      </c>
      <c r="Q1075" s="2">
        <f>ROUND(P1075/(K1075*N1075)-1,4)</f>
        <v>0.512</v>
      </c>
      <c r="R1075" t="str">
        <v/>
      </c>
      <c r="S1075" t="str">
        <v>2026-10-01 10:41:27 UTC</v>
      </c>
      <c r="T1075" t="str">
        <v>Local Line cache</v>
      </c>
      <c r="U1075" t="str">
        <v>Review before publishing</v>
      </c>
    </row>
    <row r="1076">
      <c r="A1076">
        <v>914549</v>
      </c>
      <c r="B1076" t="str">
        <v>Lemon Balm</v>
      </c>
      <c r="C1076" t="str">
        <v>RL Plants &amp; Home Goods</v>
      </c>
      <c r="D1076">
        <v>660244</v>
      </c>
      <c r="E1076" t="str">
        <v>bu</v>
      </c>
      <c r="F1076" t="str">
        <v>Herd Share Members</v>
      </c>
      <c r="G1076" t="str">
        <v>No</v>
      </c>
      <c r="H1076" s="1">
        <v>10.5</v>
      </c>
      <c r="I1076" s="1">
        <v>3.5</v>
      </c>
      <c r="J1076" s="1">
        <v>3.5</v>
      </c>
      <c r="K1076" s="1">
        <v>2.5</v>
      </c>
      <c r="L1076" s="2">
        <v>0.4</v>
      </c>
      <c r="M1076" s="2">
        <v>0.3999999999999999</v>
      </c>
      <c r="N1076" s="2">
        <v>1</v>
      </c>
      <c r="O1076" t="str">
        <v>No</v>
      </c>
      <c r="P1076" s="1">
        <f>IF(O1076="Yes",J1076,ROUND(J1076*(1+Model!$B$3),2))</f>
        <v>3.78</v>
      </c>
      <c r="Q1076" s="2">
        <f>ROUND(P1076/(K1076*N1076)-1,4)</f>
        <v>0.512</v>
      </c>
      <c r="R1076" t="str">
        <v/>
      </c>
      <c r="S1076" t="str">
        <v>2026-10-01 10:41:27 UTC</v>
      </c>
      <c r="T1076" t="str">
        <v>Local Line cache</v>
      </c>
      <c r="U1076" t="str">
        <v>Review before publishing</v>
      </c>
    </row>
    <row r="1077">
      <c r="A1077">
        <v>1006108</v>
      </c>
      <c r="B1077" t="str">
        <v>Italian Frying Pepper</v>
      </c>
      <c r="C1077" t="str">
        <v>Red Tail Growers</v>
      </c>
      <c r="D1077">
        <v>786671</v>
      </c>
      <c r="E1077" t="str">
        <v>each</v>
      </c>
      <c r="F1077" t="str">
        <v>Guest Basket</v>
      </c>
      <c r="G1077" t="str">
        <v>No</v>
      </c>
      <c r="H1077" s="1">
        <v>10.5</v>
      </c>
      <c r="I1077" s="1">
        <v>3.5</v>
      </c>
      <c r="J1077" s="1">
        <v>3.5</v>
      </c>
      <c r="K1077" s="1">
        <v>2.5</v>
      </c>
      <c r="L1077" s="2">
        <v>0.4</v>
      </c>
      <c r="M1077" s="2">
        <v>0.3999999999999999</v>
      </c>
      <c r="N1077" s="2">
        <v>1</v>
      </c>
      <c r="O1077" t="str">
        <v>No</v>
      </c>
      <c r="P1077" s="1">
        <f>IF(O1077="Yes",J1077,ROUND(J1077*(1+Model!$B$3),2))</f>
        <v>3.78</v>
      </c>
      <c r="Q1077" s="2">
        <f>ROUND(P1077/(K1077*N1077)-1,4)</f>
        <v>0.512</v>
      </c>
      <c r="R1077" t="str">
        <v/>
      </c>
      <c r="S1077" t="str">
        <v>2026-10-01 10:41:27 UTC</v>
      </c>
      <c r="T1077" t="str">
        <v>Local Line cache</v>
      </c>
      <c r="U1077" t="str">
        <v>Review before publishing</v>
      </c>
    </row>
    <row r="1078">
      <c r="A1078">
        <v>1133120</v>
      </c>
      <c r="B1078" t="str">
        <v>Baby Sweet Onion</v>
      </c>
      <c r="C1078" t="str">
        <v>Camas Swale Farm</v>
      </c>
      <c r="D1078">
        <v>968059</v>
      </c>
      <c r="E1078" t="str">
        <v>bunch</v>
      </c>
      <c r="F1078" t="str">
        <v>Guest Basket</v>
      </c>
      <c r="G1078" t="str">
        <v>No</v>
      </c>
      <c r="H1078" s="1">
        <v>10.5</v>
      </c>
      <c r="I1078" s="1">
        <v>3.5</v>
      </c>
      <c r="J1078" s="1">
        <v>3.5</v>
      </c>
      <c r="K1078" s="1">
        <v>2.5</v>
      </c>
      <c r="L1078" s="2">
        <v>0.4</v>
      </c>
      <c r="M1078" s="2">
        <v>0.3999999999999999</v>
      </c>
      <c r="N1078" s="2">
        <v>1</v>
      </c>
      <c r="O1078" t="str">
        <v>No</v>
      </c>
      <c r="P1078" s="1">
        <f>IF(O1078="Yes",J1078,ROUND(J1078*(1+Model!$B$3),2))</f>
        <v>3.78</v>
      </c>
      <c r="Q1078" s="2">
        <f>ROUND(P1078/(K1078*N1078)-1,4)</f>
        <v>0.512</v>
      </c>
      <c r="R1078" t="str">
        <v/>
      </c>
      <c r="S1078" t="str">
        <v>2026-10-01 10:41:27 UTC</v>
      </c>
      <c r="T1078" t="str">
        <v>Local Line cache</v>
      </c>
      <c r="U1078" t="str">
        <v>Review before publishing</v>
      </c>
    </row>
    <row r="1079">
      <c r="A1079">
        <v>806086</v>
      </c>
      <c r="B1079" t="str">
        <v>Einkorn Fusilli</v>
      </c>
      <c r="C1079" t="str">
        <v>Lonesome Whistle</v>
      </c>
      <c r="D1079">
        <v>527150</v>
      </c>
      <c r="E1079" t="str">
        <v>0.5 lb bag</v>
      </c>
      <c r="F1079" t="str">
        <v>Guest Basket</v>
      </c>
      <c r="G1079" t="str">
        <v>No</v>
      </c>
      <c r="H1079" s="1">
        <v>10.32</v>
      </c>
      <c r="I1079" s="1">
        <v>4.66</v>
      </c>
      <c r="J1079" s="1">
        <v>4.66</v>
      </c>
      <c r="K1079" s="1">
        <v>3.33</v>
      </c>
      <c r="L1079" s="2">
        <v>0.4</v>
      </c>
      <c r="M1079" s="2">
        <v>0.3993993993993994</v>
      </c>
      <c r="N1079" s="2">
        <v>1</v>
      </c>
      <c r="O1079" t="str">
        <v>No</v>
      </c>
      <c r="P1079" s="1">
        <f>IF(O1079="Yes",J1079,ROUND(J1079*(1+Model!$B$3),2))</f>
        <v>5.03</v>
      </c>
      <c r="Q1079" s="2">
        <f>ROUND(P1079/(K1079*N1079)-1,4)</f>
        <v>0.5105</v>
      </c>
      <c r="R1079" t="str">
        <v/>
      </c>
      <c r="S1079" t="str">
        <v>2026-10-01 10:41:27 UTC</v>
      </c>
      <c r="T1079" t="str">
        <v>Local Line cache</v>
      </c>
      <c r="U1079" t="str">
        <v>Review before publishing</v>
      </c>
    </row>
    <row r="1080">
      <c r="A1080">
        <v>983715</v>
      </c>
      <c r="B1080" t="str">
        <v>Green garlic</v>
      </c>
      <c r="C1080" t="str">
        <v>Organically Grown Company</v>
      </c>
      <c r="D1080">
        <v>919343</v>
      </c>
      <c r="E1080" t="str">
        <v>1/2 lb</v>
      </c>
      <c r="F1080" t="str">
        <v>Guest Basket</v>
      </c>
      <c r="G1080" t="str">
        <v>No</v>
      </c>
      <c r="H1080" s="1">
        <v>10.16</v>
      </c>
      <c r="I1080" s="1">
        <v>5.08</v>
      </c>
      <c r="J1080" s="1">
        <v>5.08</v>
      </c>
      <c r="K1080" s="1">
        <v>3.63</v>
      </c>
      <c r="L1080" s="2">
        <v>0.4</v>
      </c>
      <c r="M1080" s="2">
        <v>0.3994490358126723</v>
      </c>
      <c r="N1080" s="2">
        <v>1</v>
      </c>
      <c r="O1080" t="str">
        <v>No</v>
      </c>
      <c r="P1080" s="1">
        <f>IF(O1080="Yes",J1080,ROUND(J1080*(1+Model!$B$3),2))</f>
        <v>5.49</v>
      </c>
      <c r="Q1080" s="2">
        <f>ROUND(P1080/(K1080*N1080)-1,4)</f>
        <v>0.5124</v>
      </c>
      <c r="R1080" t="str">
        <v/>
      </c>
      <c r="S1080" t="str">
        <v>2026-10-01 10:41:27 UTC</v>
      </c>
      <c r="T1080" t="str">
        <v>Local Line cache</v>
      </c>
      <c r="U1080" t="str">
        <v>Review before publishing</v>
      </c>
    </row>
    <row r="1081">
      <c r="A1081">
        <v>806123</v>
      </c>
      <c r="B1081" t="str">
        <v>Paul's Dill Pickles</v>
      </c>
      <c r="C1081" t="str">
        <v>Sweet Creek</v>
      </c>
      <c r="D1081">
        <v>527188</v>
      </c>
      <c r="E1081" t="str">
        <v>32 oz</v>
      </c>
      <c r="F1081" t="str">
        <v>CSA Members</v>
      </c>
      <c r="G1081" t="str">
        <v>Yes</v>
      </c>
      <c r="H1081" s="1">
        <v>10.11</v>
      </c>
      <c r="I1081" s="1">
        <v>10.11</v>
      </c>
      <c r="J1081" s="1">
        <v>10.11</v>
      </c>
      <c r="K1081" s="1">
        <v>7.22</v>
      </c>
      <c r="L1081" s="2">
        <v>0.4</v>
      </c>
      <c r="M1081" s="2">
        <v>0.40027700831024937</v>
      </c>
      <c r="N1081" s="2">
        <v>1</v>
      </c>
      <c r="O1081" t="str">
        <v>No</v>
      </c>
      <c r="P1081" s="1">
        <f>IF(O1081="Yes",J1081,ROUND(J1081*(1+Model!$B$3),2))</f>
        <v>10.92</v>
      </c>
      <c r="Q1081" s="2">
        <f>ROUND(P1081/(K1081*N1081)-1,4)</f>
        <v>0.5125</v>
      </c>
      <c r="R1081" t="str">
        <v/>
      </c>
      <c r="S1081" t="str">
        <v>2026-10-01 10:41:27 UTC</v>
      </c>
      <c r="T1081" t="str">
        <v>Local Line cache</v>
      </c>
      <c r="U1081" t="str">
        <v>Review before publishing</v>
      </c>
    </row>
    <row r="1082">
      <c r="A1082">
        <v>1072323</v>
      </c>
      <c r="B1082" t="str">
        <v>Dried Heirloom Tomatoes</v>
      </c>
      <c r="C1082" t="str">
        <v>Small is Beautiful Farm</v>
      </c>
      <c r="D1082">
        <v>881484</v>
      </c>
      <c r="E1082" t="str">
        <v>2 oz bag</v>
      </c>
      <c r="F1082" t="str">
        <v>Guest Basket</v>
      </c>
      <c r="G1082" t="str">
        <v>No</v>
      </c>
      <c r="H1082" s="1">
        <v>10.08</v>
      </c>
      <c r="I1082" s="1">
        <v>9.1</v>
      </c>
      <c r="J1082" s="1">
        <v>9.1</v>
      </c>
      <c r="K1082" s="1">
        <v>6.5</v>
      </c>
      <c r="L1082" s="2">
        <v>0.4</v>
      </c>
      <c r="M1082" s="2">
        <v>0.3999999999999999</v>
      </c>
      <c r="N1082" s="2">
        <v>1</v>
      </c>
      <c r="O1082" t="str">
        <v>No</v>
      </c>
      <c r="P1082" s="1">
        <f>IF(O1082="Yes",J1082,ROUND(J1082*(1+Model!$B$3),2))</f>
        <v>9.83</v>
      </c>
      <c r="Q1082" s="2">
        <f>ROUND(P1082/(K1082*N1082)-1,4)</f>
        <v>0.5123</v>
      </c>
      <c r="R1082" t="str">
        <v/>
      </c>
      <c r="S1082" t="str">
        <v>2026-10-01 10:41:27 UTC</v>
      </c>
      <c r="T1082" t="str">
        <v>Local Line cache</v>
      </c>
      <c r="U1082" t="str">
        <v>Review before publishing</v>
      </c>
    </row>
    <row r="1083">
      <c r="A1083">
        <v>806038</v>
      </c>
      <c r="B1083" t="str">
        <v>Gluten Free Chocolate Donut</v>
      </c>
      <c r="C1083" t="str">
        <v>Elegant Elephant Baking Co.</v>
      </c>
      <c r="D1083">
        <v>527100</v>
      </c>
      <c r="E1083" t="str">
        <v>each</v>
      </c>
      <c r="F1083" t="str">
        <v>Guest Basket</v>
      </c>
      <c r="G1083" t="str">
        <v>Yes</v>
      </c>
      <c r="H1083" s="1">
        <v>9.870000000000001</v>
      </c>
      <c r="I1083" s="1">
        <v>3.29</v>
      </c>
      <c r="J1083" s="1">
        <v>3.29</v>
      </c>
      <c r="K1083" s="1">
        <v>2.35</v>
      </c>
      <c r="L1083" s="2">
        <v>0.4</v>
      </c>
      <c r="M1083" s="2">
        <v>0.3999999999999999</v>
      </c>
      <c r="N1083" s="2">
        <v>1</v>
      </c>
      <c r="O1083" t="str">
        <v>No</v>
      </c>
      <c r="P1083" s="1">
        <f>IF(O1083="Yes",J1083,ROUND(J1083*(1+Model!$B$3),2))</f>
        <v>3.55</v>
      </c>
      <c r="Q1083" s="2">
        <f>ROUND(P1083/(K1083*N1083)-1,4)</f>
        <v>0.5106</v>
      </c>
      <c r="R1083" t="str">
        <v/>
      </c>
      <c r="S1083" t="str">
        <v>2026-10-01 10:41:27 UTC</v>
      </c>
      <c r="T1083" t="str">
        <v>Local Line cache</v>
      </c>
      <c r="U1083" t="str">
        <v>Review before publishing</v>
      </c>
    </row>
    <row r="1084">
      <c r="A1084">
        <v>806038</v>
      </c>
      <c r="B1084" t="str">
        <v>Gluten Free Chocolate Donut</v>
      </c>
      <c r="C1084" t="str">
        <v>Elegant Elephant Baking Co.</v>
      </c>
      <c r="D1084">
        <v>527100</v>
      </c>
      <c r="E1084" t="str">
        <v>each</v>
      </c>
      <c r="F1084" t="str">
        <v>CSA Members</v>
      </c>
      <c r="G1084" t="str">
        <v>Yes</v>
      </c>
      <c r="H1084" s="1">
        <v>9.87</v>
      </c>
      <c r="I1084" s="1">
        <v>3.29</v>
      </c>
      <c r="J1084" s="1">
        <v>3.29</v>
      </c>
      <c r="K1084" s="1">
        <v>2.35</v>
      </c>
      <c r="L1084" s="2">
        <v>0.4</v>
      </c>
      <c r="M1084" s="2">
        <v>0.3999999999999999</v>
      </c>
      <c r="N1084" s="2">
        <v>1</v>
      </c>
      <c r="O1084" t="str">
        <v>No</v>
      </c>
      <c r="P1084" s="1">
        <f>IF(O1084="Yes",J1084,ROUND(J1084*(1+Model!$B$3),2))</f>
        <v>3.55</v>
      </c>
      <c r="Q1084" s="2">
        <f>ROUND(P1084/(K1084*N1084)-1,4)</f>
        <v>0.5106</v>
      </c>
      <c r="R1084" t="str">
        <v/>
      </c>
      <c r="S1084" t="str">
        <v>2026-10-01 10:41:27 UTC</v>
      </c>
      <c r="T1084" t="str">
        <v>Local Line cache</v>
      </c>
      <c r="U1084" t="str">
        <v>Review before publishing</v>
      </c>
    </row>
    <row r="1085">
      <c r="A1085">
        <v>897016</v>
      </c>
      <c r="B1085" t="str">
        <v>Shiro plums</v>
      </c>
      <c r="C1085" t="str">
        <v>Small is Beautiful Farm</v>
      </c>
      <c r="D1085">
        <v>638086</v>
      </c>
      <c r="E1085" t="str">
        <v>dozen</v>
      </c>
      <c r="F1085" t="str">
        <v>Guest Basket</v>
      </c>
      <c r="G1085" t="str">
        <v>No</v>
      </c>
      <c r="H1085" s="1">
        <v>9.8</v>
      </c>
      <c r="I1085" s="1">
        <v>4.9</v>
      </c>
      <c r="J1085" s="1">
        <v>4.9</v>
      </c>
      <c r="K1085" s="1">
        <v>3.5</v>
      </c>
      <c r="L1085" s="2">
        <v>0.4</v>
      </c>
      <c r="M1085" s="2">
        <v>0.40000000000000013</v>
      </c>
      <c r="N1085" s="2">
        <v>1</v>
      </c>
      <c r="O1085" t="str">
        <v>No</v>
      </c>
      <c r="P1085" s="1">
        <f>IF(O1085="Yes",J1085,ROUND(J1085*(1+Model!$B$3),2))</f>
        <v>5.29</v>
      </c>
      <c r="Q1085" s="2">
        <f>ROUND(P1085/(K1085*N1085)-1,4)</f>
        <v>0.5114</v>
      </c>
      <c r="R1085" t="str">
        <v/>
      </c>
      <c r="S1085" t="str">
        <v>2026-10-01 10:41:27 UTC</v>
      </c>
      <c r="T1085" t="str">
        <v>Local Line cache</v>
      </c>
      <c r="U1085" t="str">
        <v>Review before publishing</v>
      </c>
    </row>
    <row r="1086">
      <c r="A1086">
        <v>975222</v>
      </c>
      <c r="B1086" t="str">
        <v>Breaking Point Iris Rhizome</v>
      </c>
      <c r="C1086" t="str">
        <v>RL Plants &amp; Home Goods</v>
      </c>
      <c r="D1086">
        <v>740640</v>
      </c>
      <c r="E1086" t="str">
        <v>ea</v>
      </c>
      <c r="F1086" t="str">
        <v>Guest Basket</v>
      </c>
      <c r="G1086" t="str">
        <v>No</v>
      </c>
      <c r="H1086" s="1">
        <v>9.8</v>
      </c>
      <c r="I1086" s="1">
        <v>9.8</v>
      </c>
      <c r="J1086" s="1">
        <v>9.8</v>
      </c>
      <c r="K1086" s="1">
        <v>7</v>
      </c>
      <c r="L1086" s="2">
        <v>0.4</v>
      </c>
      <c r="M1086" s="2">
        <v>0.40000000000000013</v>
      </c>
      <c r="N1086" s="2">
        <v>1</v>
      </c>
      <c r="O1086" t="str">
        <v>No</v>
      </c>
      <c r="P1086" s="1">
        <f>IF(O1086="Yes",J1086,ROUND(J1086*(1+Model!$B$3),2))</f>
        <v>10.58</v>
      </c>
      <c r="Q1086" s="2">
        <f>ROUND(P1086/(K1086*N1086)-1,4)</f>
        <v>0.5114</v>
      </c>
      <c r="R1086" t="str">
        <v/>
      </c>
      <c r="S1086" t="str">
        <v>2026-10-01 10:41:27 UTC</v>
      </c>
      <c r="T1086" t="str">
        <v>Local Line cache</v>
      </c>
      <c r="U1086" t="str">
        <v>Review before publishing</v>
      </c>
    </row>
    <row r="1087">
      <c r="A1087">
        <v>1004526</v>
      </c>
      <c r="B1087" t="str">
        <v>Spice Lord Iris Rhizome (Bulb)</v>
      </c>
      <c r="C1087" t="str">
        <v>RL Plants &amp; Home Goods</v>
      </c>
      <c r="D1087">
        <v>784562</v>
      </c>
      <c r="E1087" t="str">
        <v>ea</v>
      </c>
      <c r="F1087" t="str">
        <v>Guest Basket</v>
      </c>
      <c r="G1087" t="str">
        <v>No</v>
      </c>
      <c r="H1087" s="1">
        <v>9.8</v>
      </c>
      <c r="I1087" s="1">
        <v>9.8</v>
      </c>
      <c r="J1087" s="1">
        <v>9.8</v>
      </c>
      <c r="K1087" s="1">
        <v>7</v>
      </c>
      <c r="L1087" s="2">
        <v>0.4</v>
      </c>
      <c r="M1087" s="2">
        <v>0.40000000000000013</v>
      </c>
      <c r="N1087" s="2">
        <v>1</v>
      </c>
      <c r="O1087" t="str">
        <v>No</v>
      </c>
      <c r="P1087" s="1">
        <f>IF(O1087="Yes",J1087,ROUND(J1087*(1+Model!$B$3),2))</f>
        <v>10.58</v>
      </c>
      <c r="Q1087" s="2">
        <f>ROUND(P1087/(K1087*N1087)-1,4)</f>
        <v>0.5114</v>
      </c>
      <c r="R1087" t="str">
        <v/>
      </c>
      <c r="S1087" t="str">
        <v>2026-10-01 10:41:27 UTC</v>
      </c>
      <c r="T1087" t="str">
        <v>Local Line cache</v>
      </c>
      <c r="U1087" t="str">
        <v>Review before publishing</v>
      </c>
    </row>
    <row r="1088">
      <c r="A1088">
        <v>806130</v>
      </c>
      <c r="B1088" t="str">
        <v>Pickled Jalapenos</v>
      </c>
      <c r="C1088" t="str">
        <v>Sweet Creek</v>
      </c>
      <c r="D1088">
        <v>527195</v>
      </c>
      <c r="E1088" t="str">
        <v>16 oz</v>
      </c>
      <c r="F1088" t="str">
        <v>Guest Basket</v>
      </c>
      <c r="G1088" t="str">
        <v>Yes</v>
      </c>
      <c r="H1088" s="1">
        <v>9.78</v>
      </c>
      <c r="I1088" s="1">
        <v>8.83</v>
      </c>
      <c r="J1088" s="1">
        <v>8.83</v>
      </c>
      <c r="K1088" s="1">
        <v>6.31</v>
      </c>
      <c r="L1088" s="2">
        <v>0.4</v>
      </c>
      <c r="M1088" s="2">
        <v>0.3993660855784471</v>
      </c>
      <c r="N1088" s="2">
        <v>1</v>
      </c>
      <c r="O1088" t="str">
        <v>No</v>
      </c>
      <c r="P1088" s="1">
        <f>IF(O1088="Yes",J1088,ROUND(J1088*(1+Model!$B$3),2))</f>
        <v>9.54</v>
      </c>
      <c r="Q1088" s="2">
        <f>ROUND(P1088/(K1088*N1088)-1,4)</f>
        <v>0.5119</v>
      </c>
      <c r="R1088" t="str">
        <v/>
      </c>
      <c r="S1088" t="str">
        <v>2026-10-01 10:41:27 UTC</v>
      </c>
      <c r="T1088" t="str">
        <v>Local Line cache</v>
      </c>
      <c r="U1088" t="str">
        <v>Review before publishing</v>
      </c>
    </row>
    <row r="1089">
      <c r="A1089">
        <v>812628</v>
      </c>
      <c r="B1089" t="str">
        <v>Tomatillos</v>
      </c>
      <c r="C1089" t="str">
        <v>Little Wings</v>
      </c>
      <c r="D1089">
        <v>534496</v>
      </c>
      <c r="E1089" t="str">
        <v>pound</v>
      </c>
      <c r="F1089" t="str">
        <v>Guest Basket</v>
      </c>
      <c r="G1089" t="str">
        <v>No</v>
      </c>
      <c r="H1089" s="1">
        <v>9.52</v>
      </c>
      <c r="I1089" s="1">
        <v>4.76</v>
      </c>
      <c r="J1089" s="1">
        <v>4.76</v>
      </c>
      <c r="K1089" s="1">
        <v>3.4</v>
      </c>
      <c r="L1089" s="2">
        <v>0.4</v>
      </c>
      <c r="M1089" s="2">
        <v>0.3999999999999999</v>
      </c>
      <c r="N1089" s="2">
        <v>1</v>
      </c>
      <c r="O1089" t="str">
        <v>No</v>
      </c>
      <c r="P1089" s="1">
        <f>IF(O1089="Yes",J1089,ROUND(J1089*(1+Model!$B$3),2))</f>
        <v>5.14</v>
      </c>
      <c r="Q1089" s="2">
        <f>ROUND(P1089/(K1089*N1089)-1,4)</f>
        <v>0.5118</v>
      </c>
      <c r="R1089" t="str">
        <v/>
      </c>
      <c r="S1089" t="str">
        <v>2026-10-01 10:41:27 UTC</v>
      </c>
      <c r="T1089" t="str">
        <v>Local Line cache</v>
      </c>
      <c r="U1089" t="str">
        <v>Review before publishing</v>
      </c>
    </row>
    <row r="1090">
      <c r="A1090">
        <v>919246</v>
      </c>
      <c r="B1090" t="str">
        <v>Collard Greens</v>
      </c>
      <c r="C1090" t="str">
        <v>Camas Swale Farm</v>
      </c>
      <c r="D1090">
        <v>665174</v>
      </c>
      <c r="E1090" t="str">
        <v>each</v>
      </c>
      <c r="F1090" t="str">
        <v>Guest Basket</v>
      </c>
      <c r="G1090" t="str">
        <v>Yes</v>
      </c>
      <c r="H1090" s="1">
        <v>9.45</v>
      </c>
      <c r="I1090" s="1">
        <v>3.15</v>
      </c>
      <c r="J1090" s="1">
        <v>3.15</v>
      </c>
      <c r="K1090" s="1">
        <v>2.25</v>
      </c>
      <c r="L1090" s="2">
        <v>0.4</v>
      </c>
      <c r="M1090" s="2">
        <v>0.3999999999999999</v>
      </c>
      <c r="N1090" s="2">
        <v>1</v>
      </c>
      <c r="O1090" t="str">
        <v>No</v>
      </c>
      <c r="P1090" s="1">
        <f>IF(O1090="Yes",J1090,ROUND(J1090*(1+Model!$B$3),2))</f>
        <v>3.4</v>
      </c>
      <c r="Q1090" s="2">
        <f>ROUND(P1090/(K1090*N1090)-1,4)</f>
        <v>0.5111</v>
      </c>
      <c r="R1090" t="str">
        <v/>
      </c>
      <c r="S1090" t="str">
        <v>2026-10-01 10:41:27 UTC</v>
      </c>
      <c r="T1090" t="str">
        <v>Local Line cache</v>
      </c>
      <c r="U1090" t="str">
        <v>Review before publishing</v>
      </c>
    </row>
    <row r="1091">
      <c r="A1091">
        <v>1108430</v>
      </c>
      <c r="B1091" t="str">
        <v>Baby Bok Choi</v>
      </c>
      <c r="C1091" t="str">
        <v>Little Wings</v>
      </c>
      <c r="D1091">
        <v>927191</v>
      </c>
      <c r="E1091" t="str">
        <v>Bunch</v>
      </c>
      <c r="F1091" t="str">
        <v>Guest Basket</v>
      </c>
      <c r="G1091" t="str">
        <v>No</v>
      </c>
      <c r="H1091" s="1">
        <v>9.45</v>
      </c>
      <c r="I1091" s="1">
        <v>3.15</v>
      </c>
      <c r="J1091" s="1">
        <v>3.15</v>
      </c>
      <c r="K1091" s="1">
        <v>2.25</v>
      </c>
      <c r="L1091" s="2">
        <v>0.4</v>
      </c>
      <c r="M1091" s="2">
        <v>0.3999999999999999</v>
      </c>
      <c r="N1091" s="2">
        <v>1</v>
      </c>
      <c r="O1091" t="str">
        <v>No</v>
      </c>
      <c r="P1091" s="1">
        <f>IF(O1091="Yes",J1091,ROUND(J1091*(1+Model!$B$3),2))</f>
        <v>3.4</v>
      </c>
      <c r="Q1091" s="2">
        <f>ROUND(P1091/(K1091*N1091)-1,4)</f>
        <v>0.5111</v>
      </c>
      <c r="R1091" t="str">
        <v/>
      </c>
      <c r="S1091" t="str">
        <v>2026-10-01 10:41:27 UTC</v>
      </c>
      <c r="T1091" t="str">
        <v>Local Line cache</v>
      </c>
      <c r="U1091" t="str">
        <v>Review before publishing</v>
      </c>
    </row>
    <row r="1092">
      <c r="A1092">
        <v>806020</v>
      </c>
      <c r="B1092" t="str">
        <v>Blackberry Herbalism Kombucha</v>
      </c>
      <c r="C1092" t="str">
        <v>BNF Kombucha and Jun</v>
      </c>
      <c r="D1092">
        <v>527082</v>
      </c>
      <c r="E1092" t="str">
        <v>16 fl. oz</v>
      </c>
      <c r="F1092" t="str">
        <v>Guest Basket</v>
      </c>
      <c r="G1092" t="str">
        <v>Yes</v>
      </c>
      <c r="H1092" s="1">
        <v>9.36</v>
      </c>
      <c r="I1092" s="1">
        <v>4.68</v>
      </c>
      <c r="J1092" s="1">
        <v>4.68</v>
      </c>
      <c r="K1092" s="1">
        <v>3.34</v>
      </c>
      <c r="L1092" s="2">
        <v>0.4</v>
      </c>
      <c r="M1092" s="2">
        <v>0.4011976047904191</v>
      </c>
      <c r="N1092" s="2">
        <v>1</v>
      </c>
      <c r="O1092" t="str">
        <v>No</v>
      </c>
      <c r="P1092" s="1">
        <f>IF(O1092="Yes",J1092,ROUND(J1092*(1+Model!$B$3),2))</f>
        <v>5.05</v>
      </c>
      <c r="Q1092" s="2">
        <f>ROUND(P1092/(K1092*N1092)-1,4)</f>
        <v>0.512</v>
      </c>
      <c r="R1092" t="str">
        <v/>
      </c>
      <c r="S1092" t="str">
        <v>2026-10-01 10:41:27 UTC</v>
      </c>
      <c r="T1092" t="str">
        <v>Local Line cache</v>
      </c>
      <c r="U1092" t="str">
        <v>Review before publishing</v>
      </c>
    </row>
    <row r="1093">
      <c r="A1093">
        <v>806036</v>
      </c>
      <c r="B1093" t="str">
        <v>Mango Marigold Kombucha</v>
      </c>
      <c r="C1093" t="str">
        <v>BNF Kombucha and Jun</v>
      </c>
      <c r="D1093">
        <v>527098</v>
      </c>
      <c r="E1093" t="str">
        <v>16 fl. oz</v>
      </c>
      <c r="F1093" t="str">
        <v>Guest Basket</v>
      </c>
      <c r="G1093" t="str">
        <v>Yes</v>
      </c>
      <c r="H1093" s="1">
        <v>9.36</v>
      </c>
      <c r="I1093" s="1">
        <v>4.68</v>
      </c>
      <c r="J1093" s="1">
        <v>4.68</v>
      </c>
      <c r="K1093" s="1">
        <v>3.34</v>
      </c>
      <c r="L1093" s="2">
        <v>0.4</v>
      </c>
      <c r="M1093" s="2">
        <v>0.4011976047904191</v>
      </c>
      <c r="N1093" s="2">
        <v>1</v>
      </c>
      <c r="O1093" t="str">
        <v>No</v>
      </c>
      <c r="P1093" s="1">
        <f>IF(O1093="Yes",J1093,ROUND(J1093*(1+Model!$B$3),2))</f>
        <v>5.05</v>
      </c>
      <c r="Q1093" s="2">
        <f>ROUND(P1093/(K1093*N1093)-1,4)</f>
        <v>0.512</v>
      </c>
      <c r="R1093" t="str">
        <v/>
      </c>
      <c r="S1093" t="str">
        <v>2026-10-01 10:41:27 UTC</v>
      </c>
      <c r="T1093" t="str">
        <v>Local Line cache</v>
      </c>
      <c r="U1093" t="str">
        <v>Review before publishing</v>
      </c>
    </row>
    <row r="1094">
      <c r="A1094">
        <v>1038295</v>
      </c>
      <c r="B1094" t="str">
        <v>Sugar Plum Kombucha</v>
      </c>
      <c r="C1094" t="str">
        <v>BNF Kombucha and Jun</v>
      </c>
      <c r="D1094">
        <v>836567</v>
      </c>
      <c r="E1094" t="str">
        <v>ea</v>
      </c>
      <c r="F1094" t="str">
        <v>Guest Basket</v>
      </c>
      <c r="G1094" t="str">
        <v>No</v>
      </c>
      <c r="H1094" s="1">
        <v>9.36</v>
      </c>
      <c r="I1094" s="1">
        <v>4.68</v>
      </c>
      <c r="J1094" s="1">
        <v>4.68</v>
      </c>
      <c r="K1094" s="1">
        <v>3.34</v>
      </c>
      <c r="L1094" s="2">
        <v>0.4</v>
      </c>
      <c r="M1094" s="2">
        <v>0.4011976047904191</v>
      </c>
      <c r="N1094" s="2">
        <v>1</v>
      </c>
      <c r="O1094" t="str">
        <v>No</v>
      </c>
      <c r="P1094" s="1">
        <f>IF(O1094="Yes",J1094,ROUND(J1094*(1+Model!$B$3),2))</f>
        <v>5.05</v>
      </c>
      <c r="Q1094" s="2">
        <f>ROUND(P1094/(K1094*N1094)-1,4)</f>
        <v>0.512</v>
      </c>
      <c r="R1094" t="str">
        <v/>
      </c>
      <c r="S1094" t="str">
        <v>2026-10-01 10:41:27 UTC</v>
      </c>
      <c r="T1094" t="str">
        <v>Local Line cache</v>
      </c>
      <c r="U1094" t="str">
        <v>Review before publishing</v>
      </c>
    </row>
    <row r="1095">
      <c r="A1095">
        <v>1005221</v>
      </c>
      <c r="B1095" t="str">
        <v>Red Onion</v>
      </c>
      <c r="C1095" t="str">
        <v>Small is Beautiful Farm</v>
      </c>
      <c r="D1095">
        <v>785525</v>
      </c>
      <c r="E1095" t="str">
        <v>lb</v>
      </c>
      <c r="F1095" t="str">
        <v>Guest Basket</v>
      </c>
      <c r="G1095" t="str">
        <v>No</v>
      </c>
      <c r="H1095" s="1">
        <v>9.3</v>
      </c>
      <c r="I1095" s="1">
        <v>2.8</v>
      </c>
      <c r="J1095" s="1">
        <v>2.8</v>
      </c>
      <c r="K1095" s="1">
        <v>2</v>
      </c>
      <c r="L1095" s="2">
        <v>0.4</v>
      </c>
      <c r="M1095" s="2">
        <v>0.3999999999999999</v>
      </c>
      <c r="N1095" s="2">
        <v>1</v>
      </c>
      <c r="O1095" t="str">
        <v>No</v>
      </c>
      <c r="P1095" s="1">
        <f>IF(O1095="Yes",J1095,ROUND(J1095*(1+Model!$B$3),2))</f>
        <v>3.02</v>
      </c>
      <c r="Q1095" s="2">
        <f>ROUND(P1095/(K1095*N1095)-1,4)</f>
        <v>0.51</v>
      </c>
      <c r="R1095" t="str">
        <v/>
      </c>
      <c r="S1095" t="str">
        <v>2026-10-01 10:41:27 UTC</v>
      </c>
      <c r="T1095" t="str">
        <v>Local Line cache</v>
      </c>
      <c r="U1095" t="str">
        <v>Review before publishing</v>
      </c>
    </row>
    <row r="1096">
      <c r="A1096">
        <v>941045</v>
      </c>
      <c r="B1096" t="str">
        <v>Rendered Beef Tallow, 8 oz</v>
      </c>
      <c r="C1096" t="str">
        <v>Deck Family Farm's Hyland Artisinal Meats</v>
      </c>
      <c r="D1096">
        <v>695051</v>
      </c>
      <c r="E1096" t="str">
        <v>8 oz</v>
      </c>
      <c r="F1096" t="str">
        <v>CSA Members</v>
      </c>
      <c r="G1096" t="str">
        <v>Yes</v>
      </c>
      <c r="H1096" s="1">
        <v>8.97</v>
      </c>
      <c r="I1096" s="1">
        <v>8.97</v>
      </c>
      <c r="J1096" s="1">
        <v>8.97</v>
      </c>
      <c r="K1096" s="1">
        <v>5.41</v>
      </c>
      <c r="L1096" s="2">
        <v>0.6574</v>
      </c>
      <c r="M1096" s="2">
        <v>0.6580406654343809</v>
      </c>
      <c r="N1096" s="2">
        <v>1</v>
      </c>
      <c r="O1096" t="str">
        <v>No</v>
      </c>
      <c r="P1096" s="1">
        <f>IF(O1096="Yes",J1096,ROUND(J1096*(1+Model!$B$3),2))</f>
        <v>9.69</v>
      </c>
      <c r="Q1096" s="2">
        <f>ROUND(P1096/(K1096*N1096)-1,4)</f>
        <v>0.7911</v>
      </c>
      <c r="R1096" t="str">
        <v/>
      </c>
      <c r="S1096" t="str">
        <v>2026-10-01 10:41:27 UTC</v>
      </c>
      <c r="T1096" t="str">
        <v>Local Line cache</v>
      </c>
      <c r="U1096" t="str">
        <v>Review before publishing</v>
      </c>
    </row>
    <row r="1097">
      <c r="A1097">
        <v>806130</v>
      </c>
      <c r="B1097" t="str">
        <v>Pickled Jalapenos</v>
      </c>
      <c r="C1097" t="str">
        <v>Sweet Creek</v>
      </c>
      <c r="D1097">
        <v>527195</v>
      </c>
      <c r="E1097" t="str">
        <v>16 oz</v>
      </c>
      <c r="F1097" t="str">
        <v>CSA Members</v>
      </c>
      <c r="G1097" t="str">
        <v>Yes</v>
      </c>
      <c r="H1097" s="1">
        <v>8.83</v>
      </c>
      <c r="I1097" s="1">
        <v>8.83</v>
      </c>
      <c r="J1097" s="1">
        <v>8.83</v>
      </c>
      <c r="K1097" s="1">
        <v>6.31</v>
      </c>
      <c r="L1097" s="2">
        <v>0.4</v>
      </c>
      <c r="M1097" s="2">
        <v>0.3993660855784471</v>
      </c>
      <c r="N1097" s="2">
        <v>1</v>
      </c>
      <c r="O1097" t="str">
        <v>No</v>
      </c>
      <c r="P1097" s="1">
        <f>IF(O1097="Yes",J1097,ROUND(J1097*(1+Model!$B$3),2))</f>
        <v>9.54</v>
      </c>
      <c r="Q1097" s="2">
        <f>ROUND(P1097/(K1097*N1097)-1,4)</f>
        <v>0.5119</v>
      </c>
      <c r="R1097" t="str">
        <v/>
      </c>
      <c r="S1097" t="str">
        <v>2026-10-01 10:41:27 UTC</v>
      </c>
      <c r="T1097" t="str">
        <v>Local Line cache</v>
      </c>
      <c r="U1097" t="str">
        <v>Review before publishing</v>
      </c>
    </row>
    <row r="1098">
      <c r="A1098">
        <v>806032</v>
      </c>
      <c r="B1098" t="str">
        <v>Gluten Free Cheddar Rolls</v>
      </c>
      <c r="C1098" t="str">
        <v>Elegant Elephant Baking Co.</v>
      </c>
      <c r="D1098">
        <v>527094</v>
      </c>
      <c r="E1098" t="str">
        <v>bag of 4</v>
      </c>
      <c r="F1098" t="str">
        <v>Guest Basket</v>
      </c>
      <c r="G1098" t="str">
        <v>Yes</v>
      </c>
      <c r="H1098" s="1">
        <v>8.75</v>
      </c>
      <c r="I1098" s="1">
        <v>8.75</v>
      </c>
      <c r="J1098" s="1">
        <v>8.75</v>
      </c>
      <c r="K1098" s="1">
        <v>6.25</v>
      </c>
      <c r="L1098" s="2">
        <v>0.4</v>
      </c>
      <c r="M1098" s="2">
        <v>0.3999999999999999</v>
      </c>
      <c r="N1098" s="2">
        <v>1</v>
      </c>
      <c r="O1098" t="str">
        <v>No</v>
      </c>
      <c r="P1098" s="1">
        <f>IF(O1098="Yes",J1098,ROUND(J1098*(1+Model!$B$3),2))</f>
        <v>9.45</v>
      </c>
      <c r="Q1098" s="2">
        <f>ROUND(P1098/(K1098*N1098)-1,4)</f>
        <v>0.512</v>
      </c>
      <c r="R1098" t="str">
        <v/>
      </c>
      <c r="S1098" t="str">
        <v>2026-10-01 10:41:27 UTC</v>
      </c>
      <c r="T1098" t="str">
        <v>Local Line cache</v>
      </c>
      <c r="U1098" t="str">
        <v>Review before publishing</v>
      </c>
    </row>
    <row r="1099">
      <c r="A1099">
        <v>806092</v>
      </c>
      <c r="B1099" t="str">
        <v>Cinnamon Apple Sauce</v>
      </c>
      <c r="C1099" t="str">
        <v>Sweet Creek</v>
      </c>
      <c r="D1099">
        <v>527156</v>
      </c>
      <c r="E1099" t="str">
        <v>32 oz</v>
      </c>
      <c r="F1099" t="str">
        <v>Guest Basket</v>
      </c>
      <c r="G1099" t="str">
        <v>Yes</v>
      </c>
      <c r="H1099" s="1">
        <v>8.43</v>
      </c>
      <c r="I1099" s="1">
        <v>8.43</v>
      </c>
      <c r="J1099" s="1">
        <v>8.43</v>
      </c>
      <c r="K1099" s="1">
        <v>6.02</v>
      </c>
      <c r="L1099" s="2">
        <v>0.4</v>
      </c>
      <c r="M1099" s="2">
        <v>0.4003322259136213</v>
      </c>
      <c r="N1099" s="2">
        <v>1</v>
      </c>
      <c r="O1099" t="str">
        <v>No</v>
      </c>
      <c r="P1099" s="1">
        <f>IF(O1099="Yes",J1099,ROUND(J1099*(1+Model!$B$3),2))</f>
        <v>9.1</v>
      </c>
      <c r="Q1099" s="2">
        <f>ROUND(P1099/(K1099*N1099)-1,4)</f>
        <v>0.5116</v>
      </c>
      <c r="R1099" t="str">
        <v/>
      </c>
      <c r="S1099" t="str">
        <v>2026-10-01 10:41:27 UTC</v>
      </c>
      <c r="T1099" t="str">
        <v>Local Line cache</v>
      </c>
      <c r="U1099" t="str">
        <v>Review before publishing</v>
      </c>
    </row>
    <row r="1100">
      <c r="A1100">
        <v>805749</v>
      </c>
      <c r="B1100" t="str">
        <v>Hen and Chicks Succulents</v>
      </c>
      <c r="C1100" t="str">
        <v>RL Plants &amp; Home Goods</v>
      </c>
      <c r="D1100">
        <v>526804</v>
      </c>
      <c r="E1100" t="str">
        <v>each</v>
      </c>
      <c r="F1100" t="str">
        <v>Guest Basket</v>
      </c>
      <c r="G1100" t="str">
        <v>Yes</v>
      </c>
      <c r="H1100" s="1">
        <v>8.4</v>
      </c>
      <c r="I1100" s="1">
        <v>4.2</v>
      </c>
      <c r="J1100" s="1">
        <v>4.2</v>
      </c>
      <c r="K1100" s="1">
        <v>3</v>
      </c>
      <c r="L1100" s="2">
        <v>0.4</v>
      </c>
      <c r="M1100" s="2">
        <v>0.40000000000000013</v>
      </c>
      <c r="N1100" s="2">
        <v>1</v>
      </c>
      <c r="O1100" t="str">
        <v>No</v>
      </c>
      <c r="P1100" s="1">
        <f>IF(O1100="Yes",J1100,ROUND(J1100*(1+Model!$B$3),2))</f>
        <v>4.54</v>
      </c>
      <c r="Q1100" s="2">
        <f>ROUND(P1100/(K1100*N1100)-1,4)</f>
        <v>0.5133</v>
      </c>
      <c r="R1100" t="str">
        <v/>
      </c>
      <c r="S1100" t="str">
        <v>2026-10-01 10:41:27 UTC</v>
      </c>
      <c r="T1100" t="str">
        <v>Local Line cache</v>
      </c>
      <c r="U1100" t="str">
        <v>Review before publishing</v>
      </c>
    </row>
    <row r="1101">
      <c r="A1101">
        <v>805750</v>
      </c>
      <c r="B1101" t="str">
        <v>Sedum Palmeri Succulents</v>
      </c>
      <c r="C1101" t="str">
        <v>RL Plants &amp; Home Goods</v>
      </c>
      <c r="D1101">
        <v>526805</v>
      </c>
      <c r="E1101" t="str">
        <v>each</v>
      </c>
      <c r="F1101" t="str">
        <v>Guest Basket</v>
      </c>
      <c r="G1101" t="str">
        <v>Yes</v>
      </c>
      <c r="H1101" s="1">
        <v>8.4</v>
      </c>
      <c r="I1101" s="1">
        <v>5.6</v>
      </c>
      <c r="J1101" s="1">
        <v>5.6</v>
      </c>
      <c r="K1101" s="1">
        <v>4</v>
      </c>
      <c r="L1101" s="2">
        <v>0.4</v>
      </c>
      <c r="M1101" s="2">
        <v>0.3999999999999999</v>
      </c>
      <c r="N1101" s="2">
        <v>1</v>
      </c>
      <c r="O1101" t="str">
        <v>No</v>
      </c>
      <c r="P1101" s="1">
        <f>IF(O1101="Yes",J1101,ROUND(J1101*(1+Model!$B$3),2))</f>
        <v>6.05</v>
      </c>
      <c r="Q1101" s="2">
        <f>ROUND(P1101/(K1101*N1101)-1,4)</f>
        <v>0.5125</v>
      </c>
      <c r="R1101" t="str">
        <v/>
      </c>
      <c r="S1101" t="str">
        <v>2026-10-01 10:41:27 UTC</v>
      </c>
      <c r="T1101" t="str">
        <v>Local Line cache</v>
      </c>
      <c r="U1101" t="str">
        <v>Review before publishing</v>
      </c>
    </row>
    <row r="1102">
      <c r="A1102">
        <v>805751</v>
      </c>
      <c r="B1102" t="str">
        <v>Sedum Rupestre "Blue Spruce"</v>
      </c>
      <c r="C1102" t="str">
        <v>RL Plants &amp; Home Goods</v>
      </c>
      <c r="D1102">
        <v>526806</v>
      </c>
      <c r="E1102" t="str">
        <v>each</v>
      </c>
      <c r="F1102" t="str">
        <v>Guest Basket</v>
      </c>
      <c r="G1102" t="str">
        <v>Yes</v>
      </c>
      <c r="H1102" s="1">
        <v>8.4</v>
      </c>
      <c r="I1102" s="1">
        <v>5.6</v>
      </c>
      <c r="J1102" s="1">
        <v>5.6</v>
      </c>
      <c r="K1102" s="1">
        <v>4</v>
      </c>
      <c r="L1102" s="2">
        <v>0.4</v>
      </c>
      <c r="M1102" s="2">
        <v>0.3999999999999999</v>
      </c>
      <c r="N1102" s="2">
        <v>1</v>
      </c>
      <c r="O1102" t="str">
        <v>No</v>
      </c>
      <c r="P1102" s="1">
        <f>IF(O1102="Yes",J1102,ROUND(J1102*(1+Model!$B$3),2))</f>
        <v>6.05</v>
      </c>
      <c r="Q1102" s="2">
        <f>ROUND(P1102/(K1102*N1102)-1,4)</f>
        <v>0.5125</v>
      </c>
      <c r="R1102" t="str">
        <v/>
      </c>
      <c r="S1102" t="str">
        <v>2026-10-01 10:41:27 UTC</v>
      </c>
      <c r="T1102" t="str">
        <v>Local Line cache</v>
      </c>
      <c r="U1102" t="str">
        <v>Review before publishing</v>
      </c>
    </row>
    <row r="1103">
      <c r="A1103">
        <v>805822</v>
      </c>
      <c r="B1103" t="str">
        <v>Spring Onion Bunch</v>
      </c>
      <c r="C1103" t="str">
        <v>Winter Green Farm</v>
      </c>
      <c r="D1103">
        <v>526879</v>
      </c>
      <c r="E1103" t="str">
        <v>1 bunch</v>
      </c>
      <c r="F1103" t="str">
        <v>Guest Basket</v>
      </c>
      <c r="G1103" t="str">
        <v>No</v>
      </c>
      <c r="H1103" s="1">
        <v>8.4</v>
      </c>
      <c r="I1103" s="1">
        <v>4.2</v>
      </c>
      <c r="J1103" s="1">
        <v>4.2</v>
      </c>
      <c r="K1103" s="1">
        <v>3</v>
      </c>
      <c r="L1103" s="2">
        <v>0.4</v>
      </c>
      <c r="M1103" s="2">
        <v>0.40000000000000013</v>
      </c>
      <c r="N1103" s="2">
        <v>1</v>
      </c>
      <c r="O1103" t="str">
        <v>No</v>
      </c>
      <c r="P1103" s="1">
        <f>IF(O1103="Yes",J1103,ROUND(J1103*(1+Model!$B$3),2))</f>
        <v>4.54</v>
      </c>
      <c r="Q1103" s="2">
        <f>ROUND(P1103/(K1103*N1103)-1,4)</f>
        <v>0.5133</v>
      </c>
      <c r="R1103" t="str">
        <v/>
      </c>
      <c r="S1103" t="str">
        <v>2026-10-01 10:41:27 UTC</v>
      </c>
      <c r="T1103" t="str">
        <v>Local Line cache</v>
      </c>
      <c r="U1103" t="str">
        <v>Review before publishing</v>
      </c>
    </row>
    <row r="1104">
      <c r="A1104">
        <v>805922</v>
      </c>
      <c r="B1104" t="str">
        <v>Green Tomatoes</v>
      </c>
      <c r="C1104" t="str">
        <v>Grazier's Garden</v>
      </c>
      <c r="D1104">
        <v>526982</v>
      </c>
      <c r="E1104" t="str">
        <v>1 lb</v>
      </c>
      <c r="F1104" t="str">
        <v>Herd Share Members</v>
      </c>
      <c r="G1104" t="str">
        <v>Yes</v>
      </c>
      <c r="H1104" s="1">
        <v>8.4</v>
      </c>
      <c r="I1104" s="1">
        <v>2.8</v>
      </c>
      <c r="J1104" s="1">
        <v>2.8</v>
      </c>
      <c r="K1104" s="1">
        <v>2</v>
      </c>
      <c r="L1104" s="2">
        <v>0.4</v>
      </c>
      <c r="M1104" s="2">
        <v>0.3999999999999999</v>
      </c>
      <c r="N1104" s="2">
        <v>1</v>
      </c>
      <c r="O1104" t="str">
        <v>No</v>
      </c>
      <c r="P1104" s="1">
        <f>IF(O1104="Yes",J1104,ROUND(J1104*(1+Model!$B$3),2))</f>
        <v>3.02</v>
      </c>
      <c r="Q1104" s="2">
        <f>ROUND(P1104/(K1104*N1104)-1,4)</f>
        <v>0.51</v>
      </c>
      <c r="R1104" t="str">
        <v/>
      </c>
      <c r="S1104" t="str">
        <v>2026-10-01 10:41:27 UTC</v>
      </c>
      <c r="T1104" t="str">
        <v>Local Line cache</v>
      </c>
      <c r="U1104" t="str">
        <v>Review before publishing</v>
      </c>
    </row>
    <row r="1105">
      <c r="A1105">
        <v>806041</v>
      </c>
      <c r="B1105" t="str">
        <v>Gluten Free Cinnamon Roll Pan</v>
      </c>
      <c r="C1105" t="str">
        <v>Elegant Elephant Baking Co.</v>
      </c>
      <c r="D1105">
        <v>527105</v>
      </c>
      <c r="E1105" t="str">
        <v>6"</v>
      </c>
      <c r="F1105" t="str">
        <v>CSA Members</v>
      </c>
      <c r="G1105" t="str">
        <v>Yes</v>
      </c>
      <c r="H1105" s="1">
        <v>8.4</v>
      </c>
      <c r="I1105" s="1">
        <v>8.4</v>
      </c>
      <c r="J1105" s="1">
        <v>8.4</v>
      </c>
      <c r="K1105" s="1">
        <v>6</v>
      </c>
      <c r="L1105" s="2">
        <v>0.4</v>
      </c>
      <c r="M1105" s="2">
        <v>0.40000000000000013</v>
      </c>
      <c r="N1105" s="2">
        <v>1</v>
      </c>
      <c r="O1105" t="str">
        <v>No</v>
      </c>
      <c r="P1105" s="1">
        <f>IF(O1105="Yes",J1105,ROUND(J1105*(1+Model!$B$3),2))</f>
        <v>9.07</v>
      </c>
      <c r="Q1105" s="2">
        <f>ROUND(P1105/(K1105*N1105)-1,4)</f>
        <v>0.5117</v>
      </c>
      <c r="R1105" t="str">
        <v/>
      </c>
      <c r="S1105" t="str">
        <v>2026-10-01 10:41:27 UTC</v>
      </c>
      <c r="T1105" t="str">
        <v>Local Line cache</v>
      </c>
      <c r="U1105" t="str">
        <v>Review before publishing</v>
      </c>
    </row>
    <row r="1106">
      <c r="A1106">
        <v>821704</v>
      </c>
      <c r="B1106" t="str">
        <v>Acorn squash</v>
      </c>
      <c r="C1106" t="str">
        <v>Full Farm CSA</v>
      </c>
      <c r="D1106">
        <v>544783</v>
      </c>
      <c r="E1106" t="str">
        <v>1 Each</v>
      </c>
      <c r="F1106" t="str">
        <v>CSA Members</v>
      </c>
      <c r="G1106" t="str">
        <v>Yes</v>
      </c>
      <c r="H1106" s="1">
        <v>8.4</v>
      </c>
      <c r="I1106" s="1">
        <v>3.5</v>
      </c>
      <c r="J1106" s="1">
        <v>3.5</v>
      </c>
      <c r="K1106" s="1">
        <v>2.5</v>
      </c>
      <c r="L1106" s="2">
        <v>0.4</v>
      </c>
      <c r="M1106" s="2">
        <v>0.3999999999999999</v>
      </c>
      <c r="N1106" s="2">
        <v>1</v>
      </c>
      <c r="O1106" t="str">
        <v>No</v>
      </c>
      <c r="P1106" s="1">
        <f>IF(O1106="Yes",J1106,ROUND(J1106*(1+Model!$B$3),2))</f>
        <v>3.78</v>
      </c>
      <c r="Q1106" s="2">
        <f>ROUND(P1106/(K1106*N1106)-1,4)</f>
        <v>0.512</v>
      </c>
      <c r="R1106" t="str">
        <v/>
      </c>
      <c r="S1106" t="str">
        <v>2026-10-01 10:41:27 UTC</v>
      </c>
      <c r="T1106" t="str">
        <v>Local Line cache</v>
      </c>
      <c r="U1106" t="str">
        <v>Review before publishing</v>
      </c>
    </row>
    <row r="1107">
      <c r="A1107">
        <v>975212</v>
      </c>
      <c r="B1107" t="str">
        <v>Giddy Iris Rhizome (Standard Dwarf Bearded)</v>
      </c>
      <c r="C1107" t="str">
        <v>RL Plants &amp; Home Goods</v>
      </c>
      <c r="D1107">
        <v>740622</v>
      </c>
      <c r="E1107" t="str">
        <v>ea</v>
      </c>
      <c r="F1107" t="str">
        <v>Guest Basket</v>
      </c>
      <c r="G1107" t="str">
        <v>Yes</v>
      </c>
      <c r="H1107" s="1">
        <v>8.4</v>
      </c>
      <c r="I1107" s="1">
        <v>8.4</v>
      </c>
      <c r="J1107" s="1">
        <v>8.4</v>
      </c>
      <c r="K1107" s="1">
        <v>6</v>
      </c>
      <c r="L1107" s="2">
        <v>0.4</v>
      </c>
      <c r="M1107" s="2">
        <v>0.40000000000000013</v>
      </c>
      <c r="N1107" s="2">
        <v>1</v>
      </c>
      <c r="O1107" t="str">
        <v>No</v>
      </c>
      <c r="P1107" s="1">
        <f>IF(O1107="Yes",J1107,ROUND(J1107*(1+Model!$B$3),2))</f>
        <v>9.07</v>
      </c>
      <c r="Q1107" s="2">
        <f>ROUND(P1107/(K1107*N1107)-1,4)</f>
        <v>0.5117</v>
      </c>
      <c r="R1107" t="str">
        <v/>
      </c>
      <c r="S1107" t="str">
        <v>2026-10-01 10:41:27 UTC</v>
      </c>
      <c r="T1107" t="str">
        <v>Local Line cache</v>
      </c>
      <c r="U1107" t="str">
        <v>Review before publishing</v>
      </c>
    </row>
    <row r="1108">
      <c r="A1108">
        <v>975212</v>
      </c>
      <c r="B1108" t="str">
        <v>Giddy Iris Rhizome (Standard Dwarf Bearded)</v>
      </c>
      <c r="C1108" t="str">
        <v>RL Plants &amp; Home Goods</v>
      </c>
      <c r="D1108">
        <v>740622</v>
      </c>
      <c r="E1108" t="str">
        <v>ea</v>
      </c>
      <c r="F1108" t="str">
        <v>Herd Share Members</v>
      </c>
      <c r="G1108" t="str">
        <v>Yes</v>
      </c>
      <c r="H1108" s="1">
        <v>8.4</v>
      </c>
      <c r="I1108" s="1">
        <v>8.4</v>
      </c>
      <c r="J1108" s="1">
        <v>8.4</v>
      </c>
      <c r="K1108" s="1">
        <v>6</v>
      </c>
      <c r="L1108" s="2">
        <v>0.4</v>
      </c>
      <c r="M1108" s="2">
        <v>0.40000000000000013</v>
      </c>
      <c r="N1108" s="2">
        <v>1</v>
      </c>
      <c r="O1108" t="str">
        <v>No</v>
      </c>
      <c r="P1108" s="1">
        <f>IF(O1108="Yes",J1108,ROUND(J1108*(1+Model!$B$3),2))</f>
        <v>9.07</v>
      </c>
      <c r="Q1108" s="2">
        <f>ROUND(P1108/(K1108*N1108)-1,4)</f>
        <v>0.5117</v>
      </c>
      <c r="R1108" t="str">
        <v/>
      </c>
      <c r="S1108" t="str">
        <v>2026-10-01 10:41:27 UTC</v>
      </c>
      <c r="T1108" t="str">
        <v>Local Line cache</v>
      </c>
      <c r="U1108" t="str">
        <v>Review before publishing</v>
      </c>
    </row>
    <row r="1109">
      <c r="A1109">
        <v>986027</v>
      </c>
      <c r="B1109" t="str">
        <v>Shishito Peppers</v>
      </c>
      <c r="C1109" t="str">
        <v>Grazier's Garden</v>
      </c>
      <c r="D1109">
        <v>756207</v>
      </c>
      <c r="E1109" t="str">
        <v>1/2 lb</v>
      </c>
      <c r="F1109" t="str">
        <v>Guest Basket</v>
      </c>
      <c r="G1109" t="str">
        <v>No</v>
      </c>
      <c r="H1109" s="1">
        <v>8.4</v>
      </c>
      <c r="I1109" s="1">
        <v>4.2</v>
      </c>
      <c r="J1109" s="1">
        <v>4.2</v>
      </c>
      <c r="K1109" s="1">
        <v>3</v>
      </c>
      <c r="L1109" s="2">
        <v>0.4</v>
      </c>
      <c r="M1109" s="2">
        <v>0.40000000000000013</v>
      </c>
      <c r="N1109" s="2">
        <v>1</v>
      </c>
      <c r="O1109" t="str">
        <v>No</v>
      </c>
      <c r="P1109" s="1">
        <f>IF(O1109="Yes",J1109,ROUND(J1109*(1+Model!$B$3),2))</f>
        <v>4.54</v>
      </c>
      <c r="Q1109" s="2">
        <f>ROUND(P1109/(K1109*N1109)-1,4)</f>
        <v>0.5133</v>
      </c>
      <c r="R1109" t="str">
        <v/>
      </c>
      <c r="S1109" t="str">
        <v>2026-10-01 10:41:27 UTC</v>
      </c>
      <c r="T1109" t="str">
        <v>Local Line cache</v>
      </c>
      <c r="U1109" t="str">
        <v>Review before publishing</v>
      </c>
    </row>
    <row r="1110">
      <c r="A1110">
        <v>1108544</v>
      </c>
      <c r="B1110" t="str">
        <v>Purple Radish</v>
      </c>
      <c r="C1110" t="str">
        <v>Little Wings</v>
      </c>
      <c r="D1110">
        <v>927365</v>
      </c>
      <c r="E1110" t="str">
        <v>bu</v>
      </c>
      <c r="F1110" t="str">
        <v>Guest Basket</v>
      </c>
      <c r="G1110" t="str">
        <v>No</v>
      </c>
      <c r="H1110" s="1">
        <v>8.399999999999999</v>
      </c>
      <c r="I1110" s="1">
        <v>3.15</v>
      </c>
      <c r="J1110" s="1">
        <v>3.15</v>
      </c>
      <c r="K1110" s="1">
        <v>2.25</v>
      </c>
      <c r="L1110" s="2">
        <v>0.4</v>
      </c>
      <c r="M1110" s="2">
        <v>0.3999999999999999</v>
      </c>
      <c r="N1110" s="2">
        <v>1</v>
      </c>
      <c r="O1110" t="str">
        <v>No</v>
      </c>
      <c r="P1110" s="1">
        <f>IF(O1110="Yes",J1110,ROUND(J1110*(1+Model!$B$3),2))</f>
        <v>3.4</v>
      </c>
      <c r="Q1110" s="2">
        <f>ROUND(P1110/(K1110*N1110)-1,4)</f>
        <v>0.5111</v>
      </c>
      <c r="R1110" t="str">
        <v/>
      </c>
      <c r="S1110" t="str">
        <v>2026-10-01 10:41:27 UTC</v>
      </c>
      <c r="T1110" t="str">
        <v>Local Line cache</v>
      </c>
      <c r="U1110" t="str">
        <v>Review before publishing</v>
      </c>
    </row>
    <row r="1111">
      <c r="A1111">
        <v>1026134</v>
      </c>
      <c r="B1111" t="str">
        <v>Lavender Goodness Soap Bar</v>
      </c>
      <c r="C1111" t="str">
        <v>Granny Smith All Natural</v>
      </c>
      <c r="D1111">
        <v>815779</v>
      </c>
      <c r="E1111" t="str">
        <v>4.5 oz ea</v>
      </c>
      <c r="F1111" t="str">
        <v>Guest Basket</v>
      </c>
      <c r="G1111" t="str">
        <v>Yes</v>
      </c>
      <c r="H1111" s="1">
        <v>8.33</v>
      </c>
      <c r="I1111" s="1">
        <v>8.33</v>
      </c>
      <c r="J1111" s="1">
        <v>8.33</v>
      </c>
      <c r="K1111" s="1">
        <v>5.95</v>
      </c>
      <c r="L1111" s="2">
        <v>0.4</v>
      </c>
      <c r="M1111" s="2">
        <v>0.3999999999999999</v>
      </c>
      <c r="N1111" s="2">
        <v>1</v>
      </c>
      <c r="O1111" t="str">
        <v>No</v>
      </c>
      <c r="P1111" s="1">
        <f>IF(O1111="Yes",J1111,ROUND(J1111*(1+Model!$B$3),2))</f>
        <v>9</v>
      </c>
      <c r="Q1111" s="2">
        <f>ROUND(P1111/(K1111*N1111)-1,4)</f>
        <v>0.5126</v>
      </c>
      <c r="R1111" t="str">
        <v/>
      </c>
      <c r="S1111" t="str">
        <v>2026-10-01 10:41:27 UTC</v>
      </c>
      <c r="T1111" t="str">
        <v>Local Line cache</v>
      </c>
      <c r="U1111" t="str">
        <v>Review before publishing</v>
      </c>
    </row>
    <row r="1112">
      <c r="A1112">
        <v>1026136</v>
      </c>
      <c r="B1112" t="str">
        <v>Gardener's Scrub Soap Bar- Lemongrass and Rosemary</v>
      </c>
      <c r="C1112" t="str">
        <v>Granny Smith All Natural</v>
      </c>
      <c r="D1112">
        <v>815781</v>
      </c>
      <c r="E1112" t="str">
        <v>4.5 oz ea</v>
      </c>
      <c r="F1112" t="str">
        <v>Guest Basket</v>
      </c>
      <c r="G1112" t="str">
        <v>No</v>
      </c>
      <c r="H1112" s="1">
        <v>8.33</v>
      </c>
      <c r="I1112" s="1">
        <v>8.33</v>
      </c>
      <c r="J1112" s="1">
        <v>8.33</v>
      </c>
      <c r="K1112" s="1">
        <v>5.95</v>
      </c>
      <c r="L1112" s="2">
        <v>0.4</v>
      </c>
      <c r="M1112" s="2">
        <v>0.3999999999999999</v>
      </c>
      <c r="N1112" s="2">
        <v>1</v>
      </c>
      <c r="O1112" t="str">
        <v>No</v>
      </c>
      <c r="P1112" s="1">
        <f>IF(O1112="Yes",J1112,ROUND(J1112*(1+Model!$B$3),2))</f>
        <v>9</v>
      </c>
      <c r="Q1112" s="2">
        <f>ROUND(P1112/(K1112*N1112)-1,4)</f>
        <v>0.5126</v>
      </c>
      <c r="R1112" t="str">
        <v/>
      </c>
      <c r="S1112" t="str">
        <v>2026-10-01 10:41:27 UTC</v>
      </c>
      <c r="T1112" t="str">
        <v>Local Line cache</v>
      </c>
      <c r="U1112" t="str">
        <v>Review before publishing</v>
      </c>
    </row>
    <row r="1113">
      <c r="A1113">
        <v>1026139</v>
      </c>
      <c r="B1113" t="str">
        <v>Shampoo Bar-  Honeysuckle</v>
      </c>
      <c r="C1113" t="str">
        <v>Granny Smith All Natural</v>
      </c>
      <c r="D1113">
        <v>815785</v>
      </c>
      <c r="E1113" t="str">
        <v>4.5 oz ea</v>
      </c>
      <c r="F1113" t="str">
        <v>Guest Basket</v>
      </c>
      <c r="G1113" t="str">
        <v>No</v>
      </c>
      <c r="H1113" s="1">
        <v>8.33</v>
      </c>
      <c r="I1113" s="1">
        <v>8.33</v>
      </c>
      <c r="J1113" s="1">
        <v>8.33</v>
      </c>
      <c r="K1113" s="1">
        <v>5.95</v>
      </c>
      <c r="L1113" s="2">
        <v>0.4</v>
      </c>
      <c r="M1113" s="2">
        <v>0.3999999999999999</v>
      </c>
      <c r="N1113" s="2">
        <v>1</v>
      </c>
      <c r="O1113" t="str">
        <v>No</v>
      </c>
      <c r="P1113" s="1">
        <f>IF(O1113="Yes",J1113,ROUND(J1113*(1+Model!$B$3),2))</f>
        <v>9</v>
      </c>
      <c r="Q1113" s="2">
        <f>ROUND(P1113/(K1113*N1113)-1,4)</f>
        <v>0.5126</v>
      </c>
      <c r="R1113" t="str">
        <v/>
      </c>
      <c r="S1113" t="str">
        <v>2026-10-01 10:41:27 UTC</v>
      </c>
      <c r="T1113" t="str">
        <v>Local Line cache</v>
      </c>
      <c r="U1113" t="str">
        <v>Review before publishing</v>
      </c>
    </row>
    <row r="1114">
      <c r="A1114">
        <v>1026139</v>
      </c>
      <c r="B1114" t="str">
        <v>Shampoo Bar-  Honeysuckle</v>
      </c>
      <c r="C1114" t="str">
        <v>Granny Smith All Natural</v>
      </c>
      <c r="D1114">
        <v>815785</v>
      </c>
      <c r="E1114" t="str">
        <v>4.5 oz ea</v>
      </c>
      <c r="F1114" t="str">
        <v>CSA Members</v>
      </c>
      <c r="G1114" t="str">
        <v>No</v>
      </c>
      <c r="H1114" s="1">
        <v>8</v>
      </c>
      <c r="I1114" s="1">
        <v>8.33</v>
      </c>
      <c r="J1114" s="1">
        <v>8</v>
      </c>
      <c r="K1114" s="1">
        <v>5.95</v>
      </c>
      <c r="L1114" s="2">
        <v>0.4</v>
      </c>
      <c r="M1114" s="2">
        <v>0.3445378151260503</v>
      </c>
      <c r="N1114" s="2">
        <v>1</v>
      </c>
      <c r="O1114" t="str">
        <v>No</v>
      </c>
      <c r="P1114" s="1">
        <f>IF(O1114="Yes",J1114,ROUND(J1114*(1+Model!$B$3),2))</f>
        <v>8.64</v>
      </c>
      <c r="Q1114" s="2">
        <f>ROUND(P1114/(K1114*N1114)-1,4)</f>
        <v>0.4521</v>
      </c>
      <c r="R1114" t="str">
        <v>Review</v>
      </c>
      <c r="S1114" t="str">
        <v>2026-10-01 10:41:27 UTC</v>
      </c>
      <c r="T1114" t="str">
        <v>Local Line cache</v>
      </c>
      <c r="U1114" t="str">
        <v>Review local/Local Line price difference before publishing</v>
      </c>
    </row>
    <row r="1115">
      <c r="A1115">
        <v>1058759</v>
      </c>
      <c r="B1115" t="str">
        <v>Watercress</v>
      </c>
      <c r="C1115" t="str">
        <v>Organically Grown Company</v>
      </c>
      <c r="D1115">
        <v>865051</v>
      </c>
      <c r="E1115" t="str">
        <v>bu</v>
      </c>
      <c r="F1115" t="str">
        <v>Guest Basket</v>
      </c>
      <c r="G1115" t="str">
        <v>No</v>
      </c>
      <c r="H1115" s="1">
        <v>7.96</v>
      </c>
      <c r="I1115" s="1">
        <v>3.6</v>
      </c>
      <c r="J1115" s="1">
        <v>3.6</v>
      </c>
      <c r="K1115" s="1">
        <v>2.57</v>
      </c>
      <c r="L1115" s="2">
        <v>0.4</v>
      </c>
      <c r="M1115" s="2">
        <v>0.40077821011673165</v>
      </c>
      <c r="N1115" s="2">
        <v>1</v>
      </c>
      <c r="O1115" t="str">
        <v>No</v>
      </c>
      <c r="P1115" s="1">
        <f>IF(O1115="Yes",J1115,ROUND(J1115*(1+Model!$B$3),2))</f>
        <v>3.89</v>
      </c>
      <c r="Q1115" s="2">
        <f>ROUND(P1115/(K1115*N1115)-1,4)</f>
        <v>0.5136</v>
      </c>
      <c r="R1115" t="str">
        <v/>
      </c>
      <c r="S1115" t="str">
        <v>2026-10-01 10:41:27 UTC</v>
      </c>
      <c r="T1115" t="str">
        <v>Local Line cache</v>
      </c>
      <c r="U1115" t="str">
        <v>Review before publishing</v>
      </c>
    </row>
    <row r="1116">
      <c r="A1116">
        <v>806126</v>
      </c>
      <c r="B1116" t="str">
        <v>Pickled Beets</v>
      </c>
      <c r="C1116" t="str">
        <v>Sweet Creek</v>
      </c>
      <c r="D1116">
        <v>527191</v>
      </c>
      <c r="E1116" t="str">
        <v>16 oz</v>
      </c>
      <c r="F1116" t="str">
        <v>Guest Basket</v>
      </c>
      <c r="G1116" t="str">
        <v>Yes</v>
      </c>
      <c r="H1116" s="1">
        <v>7.83</v>
      </c>
      <c r="I1116" s="1">
        <v>7.83</v>
      </c>
      <c r="J1116" s="1">
        <v>7.83</v>
      </c>
      <c r="K1116" s="1">
        <v>5.59</v>
      </c>
      <c r="L1116" s="2">
        <v>0.4</v>
      </c>
      <c r="M1116" s="2">
        <v>0.40071556350626114</v>
      </c>
      <c r="N1116" s="2">
        <v>1</v>
      </c>
      <c r="O1116" t="str">
        <v>No</v>
      </c>
      <c r="P1116" s="1">
        <f>IF(O1116="Yes",J1116,ROUND(J1116*(1+Model!$B$3),2))</f>
        <v>8.46</v>
      </c>
      <c r="Q1116" s="2">
        <f>ROUND(P1116/(K1116*N1116)-1,4)</f>
        <v>0.5134</v>
      </c>
      <c r="R1116" t="str">
        <v/>
      </c>
      <c r="S1116" t="str">
        <v>2026-10-01 10:41:27 UTC</v>
      </c>
      <c r="T1116" t="str">
        <v>Local Line cache</v>
      </c>
      <c r="U1116" t="str">
        <v>Review before publishing</v>
      </c>
    </row>
    <row r="1117">
      <c r="A1117">
        <v>806095</v>
      </c>
      <c r="B1117" t="str">
        <v>Dill Relish</v>
      </c>
      <c r="C1117" t="str">
        <v>Sweet Creek</v>
      </c>
      <c r="D1117">
        <v>527160</v>
      </c>
      <c r="E1117" t="str">
        <v>16 oz</v>
      </c>
      <c r="F1117" t="str">
        <v>Guest Basket</v>
      </c>
      <c r="G1117" t="str">
        <v>Yes</v>
      </c>
      <c r="H1117" s="1">
        <v>7.76</v>
      </c>
      <c r="I1117" s="1">
        <v>7.76</v>
      </c>
      <c r="J1117" s="1">
        <v>7.76</v>
      </c>
      <c r="K1117" s="1">
        <v>5.54</v>
      </c>
      <c r="L1117" s="2">
        <v>0.4</v>
      </c>
      <c r="M1117" s="2">
        <v>0.40072202166064974</v>
      </c>
      <c r="N1117" s="2">
        <v>1</v>
      </c>
      <c r="O1117" t="str">
        <v>No</v>
      </c>
      <c r="P1117" s="1">
        <f>IF(O1117="Yes",J1117,ROUND(J1117*(1+Model!$B$3),2))</f>
        <v>8.38</v>
      </c>
      <c r="Q1117" s="2">
        <f>ROUND(P1117/(K1117*N1117)-1,4)</f>
        <v>0.5126</v>
      </c>
      <c r="R1117" t="str">
        <v/>
      </c>
      <c r="S1117" t="str">
        <v>2026-10-01 10:41:27 UTC</v>
      </c>
      <c r="T1117" t="str">
        <v>Local Line cache</v>
      </c>
      <c r="U1117" t="str">
        <v>Review before publishing</v>
      </c>
    </row>
    <row r="1118">
      <c r="A1118">
        <v>806146</v>
      </c>
      <c r="B1118" t="str">
        <v>Tomatillo Salsa</v>
      </c>
      <c r="C1118" t="str">
        <v>Sweet Creek</v>
      </c>
      <c r="D1118">
        <v>527211</v>
      </c>
      <c r="E1118" t="str">
        <v>16 oz</v>
      </c>
      <c r="F1118" t="str">
        <v>Guest Basket</v>
      </c>
      <c r="G1118" t="str">
        <v>Yes</v>
      </c>
      <c r="H1118" s="1">
        <v>7.67</v>
      </c>
      <c r="I1118" s="1">
        <v>7.67</v>
      </c>
      <c r="J1118" s="1">
        <v>7.67</v>
      </c>
      <c r="K1118" s="1">
        <v>5.48</v>
      </c>
      <c r="L1118" s="2">
        <v>0.4</v>
      </c>
      <c r="M1118" s="2">
        <v>0.39963503649635035</v>
      </c>
      <c r="N1118" s="2">
        <v>1</v>
      </c>
      <c r="O1118" t="str">
        <v>No</v>
      </c>
      <c r="P1118" s="1">
        <f>IF(O1118="Yes",J1118,ROUND(J1118*(1+Model!$B$3),2))</f>
        <v>8.28</v>
      </c>
      <c r="Q1118" s="2">
        <f>ROUND(P1118/(K1118*N1118)-1,4)</f>
        <v>0.5109</v>
      </c>
      <c r="R1118" t="str">
        <v/>
      </c>
      <c r="S1118" t="str">
        <v>2026-10-01 10:41:27 UTC</v>
      </c>
      <c r="T1118" t="str">
        <v>Local Line cache</v>
      </c>
      <c r="U1118" t="str">
        <v>Review before publishing</v>
      </c>
    </row>
    <row r="1119">
      <c r="A1119">
        <v>1133722</v>
      </c>
      <c r="B1119" t="str">
        <v>Kaiware, Green Microgreens</v>
      </c>
      <c r="C1119" t="str">
        <v>Organically Grown Company</v>
      </c>
      <c r="D1119">
        <v>969101</v>
      </c>
      <c r="E1119" t="str">
        <v>2 oz ea</v>
      </c>
      <c r="F1119" t="str">
        <v>Guest Basket</v>
      </c>
      <c r="G1119" t="str">
        <v>No</v>
      </c>
      <c r="H1119" s="1">
        <v>7.63</v>
      </c>
      <c r="I1119" s="1">
        <v>7.63</v>
      </c>
      <c r="J1119" s="1">
        <v>7.63</v>
      </c>
      <c r="K1119" s="1">
        <v>5.45</v>
      </c>
      <c r="L1119" s="2">
        <v>0.4</v>
      </c>
      <c r="M1119" s="2">
        <v>0.3999999999999999</v>
      </c>
      <c r="N1119" s="2">
        <v>1</v>
      </c>
      <c r="O1119" t="str">
        <v>No</v>
      </c>
      <c r="P1119" s="1">
        <f>IF(O1119="Yes",J1119,ROUND(J1119*(1+Model!$B$3),2))</f>
        <v>8.24</v>
      </c>
      <c r="Q1119" s="2">
        <f>ROUND(P1119/(K1119*N1119)-1,4)</f>
        <v>0.5119</v>
      </c>
      <c r="R1119" t="str">
        <v/>
      </c>
      <c r="S1119" t="str">
        <v>2026-10-01 10:41:27 UTC</v>
      </c>
      <c r="T1119" t="str">
        <v>Local Line cache</v>
      </c>
      <c r="U1119" t="str">
        <v>Review before publishing</v>
      </c>
    </row>
    <row r="1120">
      <c r="A1120">
        <v>805790</v>
      </c>
      <c r="B1120" t="str">
        <v>Mixed Apple "Seconds"</v>
      </c>
      <c r="C1120" t="str">
        <v>Small is Beautiful Farm</v>
      </c>
      <c r="D1120">
        <v>526846</v>
      </c>
      <c r="E1120" t="str">
        <v>each</v>
      </c>
      <c r="F1120" t="str">
        <v>Guest Basket</v>
      </c>
      <c r="G1120" t="str">
        <v>Yes</v>
      </c>
      <c r="H1120" s="1">
        <v>7.5600000000000005</v>
      </c>
      <c r="I1120" s="1">
        <v>0.7</v>
      </c>
      <c r="J1120" s="1">
        <v>0.7</v>
      </c>
      <c r="K1120" s="1">
        <v>0.5</v>
      </c>
      <c r="L1120" s="2">
        <v>0.4</v>
      </c>
      <c r="M1120" s="2">
        <v>0.3999999999999999</v>
      </c>
      <c r="N1120" s="2">
        <v>1</v>
      </c>
      <c r="O1120" t="str">
        <v>No</v>
      </c>
      <c r="P1120" s="1">
        <f>IF(O1120="Yes",J1120,ROUND(J1120*(1+Model!$B$3),2))</f>
        <v>0.76</v>
      </c>
      <c r="Q1120" s="2">
        <f>ROUND(P1120/(K1120*N1120)-1,4)</f>
        <v>0.52</v>
      </c>
      <c r="R1120" t="str">
        <v/>
      </c>
      <c r="S1120" t="str">
        <v>2026-10-01 10:41:27 UTC</v>
      </c>
      <c r="T1120" t="str">
        <v>Local Line cache</v>
      </c>
      <c r="U1120" t="str">
        <v>Review before publishing</v>
      </c>
    </row>
    <row r="1121">
      <c r="A1121">
        <v>806104</v>
      </c>
      <c r="B1121" t="str">
        <v>Up &amp; At 'Em Pancake Mix</v>
      </c>
      <c r="C1121" t="str">
        <v>Lonesome Whistle</v>
      </c>
      <c r="D1121">
        <v>527168</v>
      </c>
      <c r="E1121" t="str">
        <v>1.6 lbs</v>
      </c>
      <c r="F1121" t="str">
        <v>Guest Basket</v>
      </c>
      <c r="G1121" t="str">
        <v>Yes</v>
      </c>
      <c r="H1121" s="1">
        <v>7.46</v>
      </c>
      <c r="I1121" s="1">
        <v>7.46</v>
      </c>
      <c r="J1121" s="1">
        <v>7.46</v>
      </c>
      <c r="K1121" s="1">
        <v>5.33</v>
      </c>
      <c r="L1121" s="2">
        <v>0.4</v>
      </c>
      <c r="M1121" s="2">
        <v>0.39962476547842396</v>
      </c>
      <c r="N1121" s="2">
        <v>1</v>
      </c>
      <c r="O1121" t="str">
        <v>No</v>
      </c>
      <c r="P1121" s="1">
        <f>IF(O1121="Yes",J1121,ROUND(J1121*(1+Model!$B$3),2))</f>
        <v>8.06</v>
      </c>
      <c r="Q1121" s="2">
        <f>ROUND(P1121/(K1121*N1121)-1,4)</f>
        <v>0.5122</v>
      </c>
      <c r="R1121" t="str">
        <v/>
      </c>
      <c r="S1121" t="str">
        <v>2026-10-01 10:41:27 UTC</v>
      </c>
      <c r="T1121" t="str">
        <v>Local Line cache</v>
      </c>
      <c r="U1121" t="str">
        <v>Review before publishing</v>
      </c>
    </row>
    <row r="1122">
      <c r="A1122">
        <v>812532</v>
      </c>
      <c r="B1122" t="str">
        <v>Red Russian Kale</v>
      </c>
      <c r="C1122" t="str">
        <v>Little Wings</v>
      </c>
      <c r="D1122">
        <v>534390</v>
      </c>
      <c r="E1122" t="str">
        <v>bu</v>
      </c>
      <c r="F1122" t="str">
        <v>CSA Members</v>
      </c>
      <c r="G1122" t="str">
        <v>Yes</v>
      </c>
      <c r="H1122" s="1">
        <v>7.35</v>
      </c>
      <c r="I1122" s="1">
        <v>3.22</v>
      </c>
      <c r="J1122" s="1">
        <v>3.22</v>
      </c>
      <c r="K1122" s="1">
        <v>2.3</v>
      </c>
      <c r="L1122" s="2">
        <v>0.4</v>
      </c>
      <c r="M1122" s="2">
        <v>0.40000000000000013</v>
      </c>
      <c r="N1122" s="2">
        <v>1</v>
      </c>
      <c r="O1122" t="str">
        <v>No</v>
      </c>
      <c r="P1122" s="1">
        <f>IF(O1122="Yes",J1122,ROUND(J1122*(1+Model!$B$3),2))</f>
        <v>3.48</v>
      </c>
      <c r="Q1122" s="2">
        <f>ROUND(P1122/(K1122*N1122)-1,4)</f>
        <v>0.513</v>
      </c>
      <c r="R1122" t="str">
        <v/>
      </c>
      <c r="S1122" t="str">
        <v>2026-10-01 10:41:27 UTC</v>
      </c>
      <c r="T1122" t="str">
        <v>Local Line cache</v>
      </c>
      <c r="U1122" t="str">
        <v>Review before publishing</v>
      </c>
    </row>
    <row r="1123">
      <c r="A1123">
        <v>806055</v>
      </c>
      <c r="B1123" t="str">
        <v>Gluten Free Mini Banana Bread Loaf</v>
      </c>
      <c r="C1123" t="str">
        <v>Elegant Elephant Baking Co.</v>
      </c>
      <c r="D1123">
        <v>527119</v>
      </c>
      <c r="E1123" t="str">
        <v>each</v>
      </c>
      <c r="F1123" t="str">
        <v>CSA Members</v>
      </c>
      <c r="G1123" t="str">
        <v>Yes</v>
      </c>
      <c r="H1123" s="1">
        <v>7</v>
      </c>
      <c r="I1123" s="1">
        <v>7</v>
      </c>
      <c r="J1123" s="1">
        <v>7</v>
      </c>
      <c r="K1123" s="1">
        <v>5</v>
      </c>
      <c r="L1123" s="2">
        <v>0.4</v>
      </c>
      <c r="M1123" s="2">
        <v>0.3999999999999999</v>
      </c>
      <c r="N1123" s="2">
        <v>1</v>
      </c>
      <c r="O1123" t="str">
        <v>No</v>
      </c>
      <c r="P1123" s="1">
        <f>IF(O1123="Yes",J1123,ROUND(J1123*(1+Model!$B$3),2))</f>
        <v>7.56</v>
      </c>
      <c r="Q1123" s="2">
        <f>ROUND(P1123/(K1123*N1123)-1,4)</f>
        <v>0.512</v>
      </c>
      <c r="R1123" t="str">
        <v/>
      </c>
      <c r="S1123" t="str">
        <v>2026-10-01 10:41:27 UTC</v>
      </c>
      <c r="T1123" t="str">
        <v>Local Line cache</v>
      </c>
      <c r="U1123" t="str">
        <v>Review before publishing</v>
      </c>
    </row>
    <row r="1124">
      <c r="A1124">
        <v>806065</v>
      </c>
      <c r="B1124" t="str">
        <v>Gluten Free Seven Layer Cookie</v>
      </c>
      <c r="C1124" t="str">
        <v>Elegant Elephant Baking Co.</v>
      </c>
      <c r="D1124">
        <v>527128</v>
      </c>
      <c r="E1124" t="str">
        <v>each</v>
      </c>
      <c r="F1124" t="str">
        <v>CSA Members</v>
      </c>
      <c r="G1124" t="str">
        <v>Yes</v>
      </c>
      <c r="H1124" s="1">
        <v>7</v>
      </c>
      <c r="I1124" s="1">
        <v>3.5</v>
      </c>
      <c r="J1124" s="1">
        <v>3.5</v>
      </c>
      <c r="K1124" s="1">
        <v>2.5</v>
      </c>
      <c r="L1124" s="2">
        <v>0.4</v>
      </c>
      <c r="M1124" s="2">
        <v>0.3999999999999999</v>
      </c>
      <c r="N1124" s="2">
        <v>1</v>
      </c>
      <c r="O1124" t="str">
        <v>No</v>
      </c>
      <c r="P1124" s="1">
        <f>IF(O1124="Yes",J1124,ROUND(J1124*(1+Model!$B$3),2))</f>
        <v>3.78</v>
      </c>
      <c r="Q1124" s="2">
        <f>ROUND(P1124/(K1124*N1124)-1,4)</f>
        <v>0.512</v>
      </c>
      <c r="R1124" t="str">
        <v/>
      </c>
      <c r="S1124" t="str">
        <v>2026-10-01 10:41:27 UTC</v>
      </c>
      <c r="T1124" t="str">
        <v>Local Line cache</v>
      </c>
      <c r="U1124" t="str">
        <v>Review before publishing</v>
      </c>
    </row>
    <row r="1125">
      <c r="A1125">
        <v>806065</v>
      </c>
      <c r="B1125" t="str">
        <v>Gluten Free Seven Layer Cookie</v>
      </c>
      <c r="C1125" t="str">
        <v>Elegant Elephant Baking Co.</v>
      </c>
      <c r="D1125">
        <v>527128</v>
      </c>
      <c r="E1125" t="str">
        <v>each</v>
      </c>
      <c r="F1125" t="str">
        <v>Guest Basket</v>
      </c>
      <c r="G1125" t="str">
        <v>Yes</v>
      </c>
      <c r="H1125" s="1">
        <v>7</v>
      </c>
      <c r="I1125" s="1">
        <v>3.5</v>
      </c>
      <c r="J1125" s="1">
        <v>3.5</v>
      </c>
      <c r="K1125" s="1">
        <v>2.5</v>
      </c>
      <c r="L1125" s="2">
        <v>0.4</v>
      </c>
      <c r="M1125" s="2">
        <v>0.3999999999999999</v>
      </c>
      <c r="N1125" s="2">
        <v>1</v>
      </c>
      <c r="O1125" t="str">
        <v>No</v>
      </c>
      <c r="P1125" s="1">
        <f>IF(O1125="Yes",J1125,ROUND(J1125*(1+Model!$B$3),2))</f>
        <v>3.78</v>
      </c>
      <c r="Q1125" s="2">
        <f>ROUND(P1125/(K1125*N1125)-1,4)</f>
        <v>0.512</v>
      </c>
      <c r="R1125" t="str">
        <v/>
      </c>
      <c r="S1125" t="str">
        <v>2026-10-01 10:41:27 UTC</v>
      </c>
      <c r="T1125" t="str">
        <v>Local Line cache</v>
      </c>
      <c r="U1125" t="str">
        <v>Review before publishing</v>
      </c>
    </row>
    <row r="1126">
      <c r="A1126">
        <v>897018</v>
      </c>
      <c r="B1126" t="str">
        <v>Lavender Olive Oil Sugar Scrub</v>
      </c>
      <c r="C1126" t="str">
        <v>River Ranch Oregon Olive OIl</v>
      </c>
      <c r="D1126">
        <v>638088</v>
      </c>
      <c r="E1126" t="str">
        <v>ea  4oz. jar</v>
      </c>
      <c r="F1126" t="str">
        <v>Guest Basket</v>
      </c>
      <c r="G1126" t="str">
        <v>Yes</v>
      </c>
      <c r="H1126" s="1">
        <v>7</v>
      </c>
      <c r="I1126" s="1">
        <v>7</v>
      </c>
      <c r="J1126" s="1">
        <v>7</v>
      </c>
      <c r="K1126" s="1">
        <v>5</v>
      </c>
      <c r="L1126" s="2">
        <v>0.4</v>
      </c>
      <c r="M1126" s="2">
        <v>0.3999999999999999</v>
      </c>
      <c r="N1126" s="2">
        <v>1</v>
      </c>
      <c r="O1126" t="str">
        <v>No</v>
      </c>
      <c r="P1126" s="1">
        <f>IF(O1126="Yes",J1126,ROUND(J1126*(1+Model!$B$3),2))</f>
        <v>7.56</v>
      </c>
      <c r="Q1126" s="2">
        <f>ROUND(P1126/(K1126*N1126)-1,4)</f>
        <v>0.512</v>
      </c>
      <c r="R1126" t="str">
        <v/>
      </c>
      <c r="S1126" t="str">
        <v>2026-10-01 10:41:27 UTC</v>
      </c>
      <c r="T1126" t="str">
        <v>Local Line cache</v>
      </c>
      <c r="U1126" t="str">
        <v>Review before publishing</v>
      </c>
    </row>
    <row r="1127">
      <c r="A1127">
        <v>912730</v>
      </c>
      <c r="B1127" t="str">
        <v>Hakurei Turnips</v>
      </c>
      <c r="C1127" t="str">
        <v>Little Wings</v>
      </c>
      <c r="D1127">
        <v>658104</v>
      </c>
      <c r="E1127" t="str">
        <v>1 bunch</v>
      </c>
      <c r="F1127" t="str">
        <v>Guest Basket</v>
      </c>
      <c r="G1127" t="str">
        <v>No</v>
      </c>
      <c r="H1127" s="1">
        <v>7</v>
      </c>
      <c r="I1127" s="1">
        <v>3.5</v>
      </c>
      <c r="J1127" s="1">
        <v>3.5</v>
      </c>
      <c r="K1127" s="1">
        <v>2.5</v>
      </c>
      <c r="L1127" s="2">
        <v>0.4</v>
      </c>
      <c r="M1127" s="2">
        <v>0.3999999999999999</v>
      </c>
      <c r="N1127" s="2">
        <v>1</v>
      </c>
      <c r="O1127" t="str">
        <v>No</v>
      </c>
      <c r="P1127" s="1">
        <f>IF(O1127="Yes",J1127,ROUND(J1127*(1+Model!$B$3),2))</f>
        <v>3.78</v>
      </c>
      <c r="Q1127" s="2">
        <f>ROUND(P1127/(K1127*N1127)-1,4)</f>
        <v>0.512</v>
      </c>
      <c r="R1127" t="str">
        <v/>
      </c>
      <c r="S1127" t="str">
        <v>2026-10-01 10:41:27 UTC</v>
      </c>
      <c r="T1127" t="str">
        <v>Local Line cache</v>
      </c>
      <c r="U1127" t="str">
        <v>Review before publishing</v>
      </c>
    </row>
    <row r="1128">
      <c r="A1128">
        <v>964210</v>
      </c>
      <c r="B1128" t="str">
        <v>Fresh Thyme</v>
      </c>
      <c r="C1128" t="str">
        <v>Grazier's Garden</v>
      </c>
      <c r="D1128">
        <v>725645</v>
      </c>
      <c r="E1128" t="str">
        <v>each</v>
      </c>
      <c r="F1128" t="str">
        <v>Guest Basket</v>
      </c>
      <c r="G1128" t="str">
        <v>No</v>
      </c>
      <c r="H1128" s="1">
        <v>7</v>
      </c>
      <c r="I1128" s="1">
        <v>3.99</v>
      </c>
      <c r="J1128" s="1">
        <v>3.99</v>
      </c>
      <c r="K1128" s="1">
        <v>2.85</v>
      </c>
      <c r="L1128" s="2">
        <v>0.4</v>
      </c>
      <c r="M1128" s="2">
        <v>0.40000000000000013</v>
      </c>
      <c r="N1128" s="2">
        <v>1</v>
      </c>
      <c r="O1128" t="str">
        <v>No</v>
      </c>
      <c r="P1128" s="1">
        <f>IF(O1128="Yes",J1128,ROUND(J1128*(1+Model!$B$3),2))</f>
        <v>4.31</v>
      </c>
      <c r="Q1128" s="2">
        <f>ROUND(P1128/(K1128*N1128)-1,4)</f>
        <v>0.5123</v>
      </c>
      <c r="R1128" t="str">
        <v/>
      </c>
      <c r="S1128" t="str">
        <v>2026-10-01 10:41:27 UTC</v>
      </c>
      <c r="T1128" t="str">
        <v>Local Line cache</v>
      </c>
      <c r="U1128" t="str">
        <v>Review before publishing</v>
      </c>
    </row>
    <row r="1129">
      <c r="A1129">
        <v>987329</v>
      </c>
      <c r="B1129" t="str">
        <v>Cauliflower</v>
      </c>
      <c r="C1129" t="str">
        <v>Camas Swale Farm</v>
      </c>
      <c r="D1129">
        <v>758110</v>
      </c>
      <c r="E1129" t="str">
        <v>ea</v>
      </c>
      <c r="F1129" t="str">
        <v>Guest Basket</v>
      </c>
      <c r="G1129" t="str">
        <v>No</v>
      </c>
      <c r="H1129" s="1">
        <v>7</v>
      </c>
      <c r="I1129" s="1">
        <v>7</v>
      </c>
      <c r="J1129" s="1">
        <v>7</v>
      </c>
      <c r="K1129" s="1">
        <v>5</v>
      </c>
      <c r="L1129" s="2">
        <v>0.4</v>
      </c>
      <c r="M1129" s="2">
        <v>0.3999999999999999</v>
      </c>
      <c r="N1129" s="2">
        <v>1</v>
      </c>
      <c r="O1129" t="str">
        <v>No</v>
      </c>
      <c r="P1129" s="1">
        <f>IF(O1129="Yes",J1129,ROUND(J1129*(1+Model!$B$3),2))</f>
        <v>7.56</v>
      </c>
      <c r="Q1129" s="2">
        <f>ROUND(P1129/(K1129*N1129)-1,4)</f>
        <v>0.512</v>
      </c>
      <c r="R1129" t="str">
        <v/>
      </c>
      <c r="S1129" t="str">
        <v>2026-10-01 10:41:27 UTC</v>
      </c>
      <c r="T1129" t="str">
        <v>Local Line cache</v>
      </c>
      <c r="U1129" t="str">
        <v>Review before publishing</v>
      </c>
    </row>
    <row r="1130">
      <c r="A1130">
        <v>1131919</v>
      </c>
      <c r="B1130" t="str">
        <v>Cone Cabbage</v>
      </c>
      <c r="C1130" t="str">
        <v>Camas Swale Farm</v>
      </c>
      <c r="D1130">
        <v>966334</v>
      </c>
      <c r="E1130" t="str">
        <v>ea</v>
      </c>
      <c r="F1130" t="str">
        <v>Guest Basket</v>
      </c>
      <c r="G1130" t="str">
        <v>No</v>
      </c>
      <c r="H1130" s="1">
        <v>7</v>
      </c>
      <c r="I1130" s="1">
        <v>3.5</v>
      </c>
      <c r="J1130" s="1">
        <v>3.5</v>
      </c>
      <c r="K1130" s="1">
        <v>2.5</v>
      </c>
      <c r="L1130" s="2">
        <v>0.4</v>
      </c>
      <c r="M1130" s="2">
        <v>0.3999999999999999</v>
      </c>
      <c r="N1130" s="2">
        <v>1</v>
      </c>
      <c r="O1130" t="str">
        <v>No</v>
      </c>
      <c r="P1130" s="1">
        <f>IF(O1130="Yes",J1130,ROUND(J1130*(1+Model!$B$3),2))</f>
        <v>3.78</v>
      </c>
      <c r="Q1130" s="2">
        <f>ROUND(P1130/(K1130*N1130)-1,4)</f>
        <v>0.512</v>
      </c>
      <c r="R1130" t="str">
        <v/>
      </c>
      <c r="S1130" t="str">
        <v>2026-10-01 10:41:27 UTC</v>
      </c>
      <c r="T1130" t="str">
        <v>Local Line cache</v>
      </c>
      <c r="U1130" t="str">
        <v>Review before publishing</v>
      </c>
    </row>
    <row r="1131">
      <c r="A1131">
        <v>805981</v>
      </c>
      <c r="B1131" t="str">
        <v>Savoy Cabbage</v>
      </c>
      <c r="C1131" t="str">
        <v>Organically Grown Company</v>
      </c>
      <c r="D1131">
        <v>527041</v>
      </c>
      <c r="E1131" t="str">
        <v>each</v>
      </c>
      <c r="F1131" t="str">
        <v>Guest Basket</v>
      </c>
      <c r="G1131" t="str">
        <v>No</v>
      </c>
      <c r="H1131" s="1">
        <v>6.98</v>
      </c>
      <c r="I1131" s="1">
        <v>3.15</v>
      </c>
      <c r="J1131" s="1">
        <v>3.15</v>
      </c>
      <c r="K1131" s="1">
        <v>2.25</v>
      </c>
      <c r="L1131" s="2">
        <v>0.4</v>
      </c>
      <c r="M1131" s="2">
        <v>0.3999999999999999</v>
      </c>
      <c r="N1131" s="2">
        <v>1</v>
      </c>
      <c r="O1131" t="str">
        <v>No</v>
      </c>
      <c r="P1131" s="1">
        <f>IF(O1131="Yes",J1131,ROUND(J1131*(1+Model!$B$3),2))</f>
        <v>3.4</v>
      </c>
      <c r="Q1131" s="2">
        <f>ROUND(P1131/(K1131*N1131)-1,4)</f>
        <v>0.5111</v>
      </c>
      <c r="R1131" t="str">
        <v/>
      </c>
      <c r="S1131" t="str">
        <v>2026-10-01 10:41:27 UTC</v>
      </c>
      <c r="T1131" t="str">
        <v>Local Line cache</v>
      </c>
      <c r="U1131" t="str">
        <v>Review before publishing</v>
      </c>
    </row>
    <row r="1132">
      <c r="A1132">
        <v>897629</v>
      </c>
      <c r="B1132" t="str">
        <v>Emmer Farro</v>
      </c>
      <c r="C1132" t="str">
        <v>Lonesome Whistle</v>
      </c>
      <c r="D1132">
        <v>638988</v>
      </c>
      <c r="E1132" t="str">
        <v>1.25 lb Bag</v>
      </c>
      <c r="F1132" t="str">
        <v>Guest Basket</v>
      </c>
      <c r="G1132" t="str">
        <v>Yes</v>
      </c>
      <c r="H1132" s="1">
        <v>6.98</v>
      </c>
      <c r="I1132" s="1">
        <v>6.3</v>
      </c>
      <c r="J1132" s="1">
        <v>6.3</v>
      </c>
      <c r="K1132" s="1">
        <v>4.5</v>
      </c>
      <c r="L1132" s="2">
        <v>0.4</v>
      </c>
      <c r="M1132" s="2">
        <v>0.3999999999999999</v>
      </c>
      <c r="N1132" s="2">
        <v>1</v>
      </c>
      <c r="O1132" t="str">
        <v>No</v>
      </c>
      <c r="P1132" s="1">
        <f>IF(O1132="Yes",J1132,ROUND(J1132*(1+Model!$B$3),2))</f>
        <v>6.8</v>
      </c>
      <c r="Q1132" s="2">
        <f>ROUND(P1132/(K1132*N1132)-1,4)</f>
        <v>0.5111</v>
      </c>
      <c r="R1132" t="str">
        <v/>
      </c>
      <c r="S1132" t="str">
        <v>2026-10-01 10:41:27 UTC</v>
      </c>
      <c r="T1132" t="str">
        <v>Local Line cache</v>
      </c>
      <c r="U1132" t="str">
        <v>Review before publishing</v>
      </c>
    </row>
    <row r="1133">
      <c r="A1133">
        <v>1094879</v>
      </c>
      <c r="B1133" t="str">
        <v>"Sanitize Naturally" Hand Sanitizer Spray w/ Lemongrass, Orange &amp; Peppermint Essential Oils</v>
      </c>
      <c r="C1133" t="str">
        <v>Granny Smith All Natural</v>
      </c>
      <c r="D1133">
        <v>909473</v>
      </c>
      <c r="E1133" t="str">
        <v>1 oz ea</v>
      </c>
      <c r="F1133" t="str">
        <v>Guest Basket</v>
      </c>
      <c r="G1133" t="str">
        <v>No</v>
      </c>
      <c r="H1133" s="1">
        <v>6.86</v>
      </c>
      <c r="I1133" s="1">
        <v>6.86</v>
      </c>
      <c r="J1133" s="1">
        <v>6.86</v>
      </c>
      <c r="K1133" s="1">
        <v>4.9</v>
      </c>
      <c r="L1133" s="2">
        <v>0.4</v>
      </c>
      <c r="M1133" s="2">
        <v>0.3999999999999999</v>
      </c>
      <c r="N1133" s="2">
        <v>1</v>
      </c>
      <c r="O1133" t="str">
        <v>No</v>
      </c>
      <c r="P1133" s="1">
        <f>IF(O1133="Yes",J1133,ROUND(J1133*(1+Model!$B$3),2))</f>
        <v>7.41</v>
      </c>
      <c r="Q1133" s="2">
        <f>ROUND(P1133/(K1133*N1133)-1,4)</f>
        <v>0.5122</v>
      </c>
      <c r="R1133" t="str">
        <v/>
      </c>
      <c r="S1133" t="str">
        <v>2026-10-01 10:41:27 UTC</v>
      </c>
      <c r="T1133" t="str">
        <v>Local Line cache</v>
      </c>
      <c r="U1133" t="str">
        <v>Review before publishing</v>
      </c>
    </row>
    <row r="1134">
      <c r="A1134">
        <v>862903</v>
      </c>
      <c r="B1134" t="str">
        <v>Italian Kale Raab</v>
      </c>
      <c r="C1134" t="str">
        <v>Organically Grown Company</v>
      </c>
      <c r="D1134">
        <v>592913</v>
      </c>
      <c r="E1134" t="str">
        <v>bu</v>
      </c>
      <c r="F1134" t="str">
        <v>Herd Share Members</v>
      </c>
      <c r="G1134" t="str">
        <v>No</v>
      </c>
      <c r="H1134" s="1">
        <v>6.44</v>
      </c>
      <c r="I1134" s="1">
        <v>3.22</v>
      </c>
      <c r="J1134" s="1">
        <v>3.22</v>
      </c>
      <c r="K1134" s="1">
        <v>2.3</v>
      </c>
      <c r="L1134" s="2">
        <v>0.4</v>
      </c>
      <c r="M1134" s="2">
        <v>0.40000000000000013</v>
      </c>
      <c r="N1134" s="2">
        <v>1</v>
      </c>
      <c r="O1134" t="str">
        <v>No</v>
      </c>
      <c r="P1134" s="1">
        <f>IF(O1134="Yes",J1134,ROUND(J1134*(1+Model!$B$3),2))</f>
        <v>3.48</v>
      </c>
      <c r="Q1134" s="2">
        <f>ROUND(P1134/(K1134*N1134)-1,4)</f>
        <v>0.513</v>
      </c>
      <c r="R1134" t="str">
        <v/>
      </c>
      <c r="S1134" t="str">
        <v>2026-10-01 10:41:27 UTC</v>
      </c>
      <c r="T1134" t="str">
        <v>Local Line cache</v>
      </c>
      <c r="U1134" t="str">
        <v>Review before publishing</v>
      </c>
    </row>
    <row r="1135">
      <c r="A1135">
        <v>1058758</v>
      </c>
      <c r="B1135" t="str">
        <v>Red Mustard Mizuna</v>
      </c>
      <c r="C1135" t="str">
        <v>Organically Grown Company</v>
      </c>
      <c r="D1135">
        <v>865050</v>
      </c>
      <c r="E1135" t="str">
        <v>ea</v>
      </c>
      <c r="F1135" t="str">
        <v>CSA Members</v>
      </c>
      <c r="G1135" t="str">
        <v>No</v>
      </c>
      <c r="H1135" s="1">
        <v>6.44</v>
      </c>
      <c r="I1135" s="1">
        <v>3.22</v>
      </c>
      <c r="J1135" s="1">
        <v>3.22</v>
      </c>
      <c r="K1135" s="1">
        <v>2.3</v>
      </c>
      <c r="L1135" s="2">
        <v>0.4</v>
      </c>
      <c r="M1135" s="2">
        <v>0.40000000000000013</v>
      </c>
      <c r="N1135" s="2">
        <v>1</v>
      </c>
      <c r="O1135" t="str">
        <v>No</v>
      </c>
      <c r="P1135" s="1">
        <f>IF(O1135="Yes",J1135,ROUND(J1135*(1+Model!$B$3),2))</f>
        <v>3.48</v>
      </c>
      <c r="Q1135" s="2">
        <f>ROUND(P1135/(K1135*N1135)-1,4)</f>
        <v>0.513</v>
      </c>
      <c r="R1135" t="str">
        <v/>
      </c>
      <c r="S1135" t="str">
        <v>2026-10-01 10:41:27 UTC</v>
      </c>
      <c r="T1135" t="str">
        <v>Local Line cache</v>
      </c>
      <c r="U1135" t="str">
        <v>Review before publishing</v>
      </c>
    </row>
    <row r="1136">
      <c r="A1136">
        <v>1131456</v>
      </c>
      <c r="B1136" t="str">
        <v>Pink Raspberries</v>
      </c>
      <c r="C1136" t="str">
        <v>Organically Grown Company</v>
      </c>
      <c r="D1136">
        <v>965788</v>
      </c>
      <c r="E1136" t="str">
        <v>1/2 pt</v>
      </c>
      <c r="F1136" t="str">
        <v>Guest Basket</v>
      </c>
      <c r="G1136" t="str">
        <v>No</v>
      </c>
      <c r="H1136" s="1">
        <v>6.44</v>
      </c>
      <c r="I1136" s="1">
        <v>6.44</v>
      </c>
      <c r="J1136" s="1">
        <v>6.44</v>
      </c>
      <c r="K1136" s="1">
        <v>4.6</v>
      </c>
      <c r="L1136" s="2">
        <v>0.4</v>
      </c>
      <c r="M1136" s="2">
        <v>0.40000000000000013</v>
      </c>
      <c r="N1136" s="2">
        <v>1</v>
      </c>
      <c r="O1136" t="str">
        <v>No</v>
      </c>
      <c r="P1136" s="1">
        <f>IF(O1136="Yes",J1136,ROUND(J1136*(1+Model!$B$3),2))</f>
        <v>6.96</v>
      </c>
      <c r="Q1136" s="2">
        <f>ROUND(P1136/(K1136*N1136)-1,4)</f>
        <v>0.513</v>
      </c>
      <c r="R1136" t="str">
        <v/>
      </c>
      <c r="S1136" t="str">
        <v>2026-10-01 10:41:27 UTC</v>
      </c>
      <c r="T1136" t="str">
        <v>Local Line cache</v>
      </c>
      <c r="U1136" t="str">
        <v>Review before publishing</v>
      </c>
    </row>
    <row r="1137">
      <c r="A1137">
        <v>805938</v>
      </c>
      <c r="B1137" t="str">
        <v>Sunchokes</v>
      </c>
      <c r="C1137" t="str">
        <v>Organically Grown Company</v>
      </c>
      <c r="D1137">
        <v>526998</v>
      </c>
      <c r="E1137" t="str">
        <v>1 lb</v>
      </c>
      <c r="F1137" t="str">
        <v>Guest Basket</v>
      </c>
      <c r="G1137" t="str">
        <v>No</v>
      </c>
      <c r="H1137" s="1">
        <v>6.36</v>
      </c>
      <c r="I1137" s="1">
        <v>5.74</v>
      </c>
      <c r="J1137" s="1">
        <v>5.74</v>
      </c>
      <c r="K1137" s="1">
        <v>4.1</v>
      </c>
      <c r="L1137" s="2">
        <v>0.4</v>
      </c>
      <c r="M1137" s="2">
        <v>0.40000000000000013</v>
      </c>
      <c r="N1137" s="2">
        <v>1</v>
      </c>
      <c r="O1137" t="str">
        <v>No</v>
      </c>
      <c r="P1137" s="1">
        <f>IF(O1137="Yes",J1137,ROUND(J1137*(1+Model!$B$3),2))</f>
        <v>6.2</v>
      </c>
      <c r="Q1137" s="2">
        <f>ROUND(P1137/(K1137*N1137)-1,4)</f>
        <v>0.5122</v>
      </c>
      <c r="R1137" t="str">
        <v/>
      </c>
      <c r="S1137" t="str">
        <v>2026-10-01 10:41:27 UTC</v>
      </c>
      <c r="T1137" t="str">
        <v>Local Line cache</v>
      </c>
      <c r="U1137" t="str">
        <v>Review before publishing</v>
      </c>
    </row>
    <row r="1138">
      <c r="A1138">
        <v>805944</v>
      </c>
      <c r="B1138" t="str">
        <v>Poblano Peppers</v>
      </c>
      <c r="C1138" t="str">
        <v>Little Wings</v>
      </c>
      <c r="D1138">
        <v>527004</v>
      </c>
      <c r="E1138" t="str">
        <v>1 lb</v>
      </c>
      <c r="F1138" t="str">
        <v>Guest Basket</v>
      </c>
      <c r="G1138" t="str">
        <v>No</v>
      </c>
      <c r="H1138" s="1">
        <v>6.3</v>
      </c>
      <c r="I1138" s="1">
        <v>6.3</v>
      </c>
      <c r="J1138" s="1">
        <v>6.3</v>
      </c>
      <c r="K1138" s="1">
        <v>4.5</v>
      </c>
      <c r="L1138" s="2">
        <v>0.4</v>
      </c>
      <c r="M1138" s="2">
        <v>0.3999999999999999</v>
      </c>
      <c r="N1138" s="2">
        <v>1</v>
      </c>
      <c r="O1138" t="str">
        <v>No</v>
      </c>
      <c r="P1138" s="1">
        <f>IF(O1138="Yes",J1138,ROUND(J1138*(1+Model!$B$3),2))</f>
        <v>6.8</v>
      </c>
      <c r="Q1138" s="2">
        <f>ROUND(P1138/(K1138*N1138)-1,4)</f>
        <v>0.5111</v>
      </c>
      <c r="R1138" t="str">
        <v/>
      </c>
      <c r="S1138" t="str">
        <v>2026-10-01 10:41:27 UTC</v>
      </c>
      <c r="T1138" t="str">
        <v>Local Line cache</v>
      </c>
      <c r="U1138" t="str">
        <v>Review before publishing</v>
      </c>
    </row>
    <row r="1139">
      <c r="A1139">
        <v>897631</v>
      </c>
      <c r="B1139" t="str">
        <v>Dark Northern Rye Flour</v>
      </c>
      <c r="C1139" t="str">
        <v>Lonesome Whistle</v>
      </c>
      <c r="D1139">
        <v>638990</v>
      </c>
      <c r="E1139" t="str">
        <v>1.6 lbs</v>
      </c>
      <c r="F1139" t="str">
        <v>CSA Members</v>
      </c>
      <c r="G1139" t="str">
        <v>Yes</v>
      </c>
      <c r="H1139" s="1">
        <v>6.3</v>
      </c>
      <c r="I1139" s="1">
        <v>6.3</v>
      </c>
      <c r="J1139" s="1">
        <v>6.3</v>
      </c>
      <c r="K1139" s="1">
        <v>4.5</v>
      </c>
      <c r="L1139" s="2">
        <v>0.4</v>
      </c>
      <c r="M1139" s="2">
        <v>0.3999999999999999</v>
      </c>
      <c r="N1139" s="2">
        <v>1</v>
      </c>
      <c r="O1139" t="str">
        <v>No</v>
      </c>
      <c r="P1139" s="1">
        <f>IF(O1139="Yes",J1139,ROUND(J1139*(1+Model!$B$3),2))</f>
        <v>6.8</v>
      </c>
      <c r="Q1139" s="2">
        <f>ROUND(P1139/(K1139*N1139)-1,4)</f>
        <v>0.5111</v>
      </c>
      <c r="R1139" t="str">
        <v/>
      </c>
      <c r="S1139" t="str">
        <v>2026-10-01 10:41:27 UTC</v>
      </c>
      <c r="T1139" t="str">
        <v>Local Line cache</v>
      </c>
      <c r="U1139" t="str">
        <v>Review before publishing</v>
      </c>
    </row>
    <row r="1140">
      <c r="A1140">
        <v>928528</v>
      </c>
      <c r="B1140" t="str">
        <v>Tetsakabuto Winter Squash</v>
      </c>
      <c r="C1140" t="str">
        <v>Full Farm CSA</v>
      </c>
      <c r="D1140">
        <v>676672</v>
      </c>
      <c r="E1140" t="str">
        <v>ea</v>
      </c>
      <c r="F1140" t="str">
        <v>Guest Basket</v>
      </c>
      <c r="G1140" t="str">
        <v>No</v>
      </c>
      <c r="H1140" s="1">
        <v>6.2</v>
      </c>
      <c r="I1140" s="1">
        <v>5.6</v>
      </c>
      <c r="J1140" s="1">
        <v>5.6</v>
      </c>
      <c r="K1140" s="1">
        <v>4</v>
      </c>
      <c r="L1140" s="2">
        <v>0.4</v>
      </c>
      <c r="M1140" s="2">
        <v>0.3999999999999999</v>
      </c>
      <c r="N1140" s="2">
        <v>1</v>
      </c>
      <c r="O1140" t="str">
        <v>No</v>
      </c>
      <c r="P1140" s="1">
        <f>IF(O1140="Yes",J1140,ROUND(J1140*(1+Model!$B$3),2))</f>
        <v>6.05</v>
      </c>
      <c r="Q1140" s="2">
        <f>ROUND(P1140/(K1140*N1140)-1,4)</f>
        <v>0.5125</v>
      </c>
      <c r="R1140" t="str">
        <v/>
      </c>
      <c r="S1140" t="str">
        <v>2026-10-01 10:41:27 UTC</v>
      </c>
      <c r="T1140" t="str">
        <v>Local Line cache</v>
      </c>
      <c r="U1140" t="str">
        <v>Review before publishing</v>
      </c>
    </row>
    <row r="1141">
      <c r="A1141">
        <v>805929</v>
      </c>
      <c r="B1141" t="str">
        <v>Hungarian Hot Wax Pepper</v>
      </c>
      <c r="C1141" t="str">
        <v>Little Wings</v>
      </c>
      <c r="D1141">
        <v>526989</v>
      </c>
      <c r="E1141" t="str">
        <v>lb.</v>
      </c>
      <c r="F1141" t="str">
        <v>Herd Share Members</v>
      </c>
      <c r="G1141" t="str">
        <v>Yes</v>
      </c>
      <c r="H1141" s="1">
        <v>5.95</v>
      </c>
      <c r="I1141" s="1">
        <v>5.95</v>
      </c>
      <c r="J1141" s="1">
        <v>5.95</v>
      </c>
      <c r="K1141" s="1">
        <v>4.25</v>
      </c>
      <c r="L1141" s="2">
        <v>0.4</v>
      </c>
      <c r="M1141" s="2">
        <v>0.40000000000000013</v>
      </c>
      <c r="N1141" s="2">
        <v>1</v>
      </c>
      <c r="O1141" t="str">
        <v>No</v>
      </c>
      <c r="P1141" s="1">
        <f>IF(O1141="Yes",J1141,ROUND(J1141*(1+Model!$B$3),2))</f>
        <v>6.43</v>
      </c>
      <c r="Q1141" s="2">
        <f>ROUND(P1141/(K1141*N1141)-1,4)</f>
        <v>0.5129</v>
      </c>
      <c r="R1141" t="str">
        <v/>
      </c>
      <c r="S1141" t="str">
        <v>2026-10-01 10:41:27 UTC</v>
      </c>
      <c r="T1141" t="str">
        <v>Local Line cache</v>
      </c>
      <c r="U1141" t="str">
        <v>Review before publishing</v>
      </c>
    </row>
    <row r="1142">
      <c r="A1142">
        <v>1129572</v>
      </c>
      <c r="B1142" t="str">
        <v>Purple Kohlrabi</v>
      </c>
      <c r="C1142" t="str">
        <v>Little Wings</v>
      </c>
      <c r="D1142">
        <v>963331</v>
      </c>
      <c r="E1142" t="str">
        <v>1 lb</v>
      </c>
      <c r="F1142" t="str">
        <v>Guest Basket</v>
      </c>
      <c r="G1142" t="str">
        <v>No</v>
      </c>
      <c r="H1142" s="1">
        <v>5.949999999999999</v>
      </c>
      <c r="I1142" s="1">
        <v>3.15</v>
      </c>
      <c r="J1142" s="1">
        <v>3.15</v>
      </c>
      <c r="K1142" s="1">
        <v>2.25</v>
      </c>
      <c r="L1142" s="2">
        <v>0.4</v>
      </c>
      <c r="M1142" s="2">
        <v>0.3999999999999999</v>
      </c>
      <c r="N1142" s="2">
        <v>1</v>
      </c>
      <c r="O1142" t="str">
        <v>No</v>
      </c>
      <c r="P1142" s="1">
        <f>IF(O1142="Yes",J1142,ROUND(J1142*(1+Model!$B$3),2))</f>
        <v>3.4</v>
      </c>
      <c r="Q1142" s="2">
        <f>ROUND(P1142/(K1142*N1142)-1,4)</f>
        <v>0.5111</v>
      </c>
      <c r="R1142" t="str">
        <v/>
      </c>
      <c r="S1142" t="str">
        <v>2026-10-01 10:41:27 UTC</v>
      </c>
      <c r="T1142" t="str">
        <v>Local Line cache</v>
      </c>
      <c r="U1142" t="str">
        <v>Review before publishing</v>
      </c>
    </row>
    <row r="1143">
      <c r="A1143">
        <v>805997</v>
      </c>
      <c r="B1143" t="str">
        <v>Red Butterhead Lettuce</v>
      </c>
      <c r="C1143" t="str">
        <v>Little Wings</v>
      </c>
      <c r="D1143">
        <v>527057</v>
      </c>
      <c r="E1143" t="str">
        <v>each</v>
      </c>
      <c r="F1143" t="str">
        <v>Guest Basket</v>
      </c>
      <c r="G1143" t="str">
        <v>No</v>
      </c>
      <c r="H1143" s="1">
        <v>5.6</v>
      </c>
      <c r="I1143" s="1">
        <v>2.8</v>
      </c>
      <c r="J1143" s="1">
        <v>2.8</v>
      </c>
      <c r="K1143" s="1">
        <v>2</v>
      </c>
      <c r="L1143" s="2">
        <v>0.4</v>
      </c>
      <c r="M1143" s="2">
        <v>0.3999999999999999</v>
      </c>
      <c r="N1143" s="2">
        <v>1</v>
      </c>
      <c r="O1143" t="str">
        <v>No</v>
      </c>
      <c r="P1143" s="1">
        <f>IF(O1143="Yes",J1143,ROUND(J1143*(1+Model!$B$3),2))</f>
        <v>3.02</v>
      </c>
      <c r="Q1143" s="2">
        <f>ROUND(P1143/(K1143*N1143)-1,4)</f>
        <v>0.51</v>
      </c>
      <c r="R1143" t="str">
        <v/>
      </c>
      <c r="S1143" t="str">
        <v>2026-10-01 10:41:27 UTC</v>
      </c>
      <c r="T1143" t="str">
        <v>Local Line cache</v>
      </c>
      <c r="U1143" t="str">
        <v>Review before publishing</v>
      </c>
    </row>
    <row r="1144">
      <c r="A1144">
        <v>910701</v>
      </c>
      <c r="B1144" t="str">
        <v>Shishito Pepper Pint</v>
      </c>
      <c r="C1144" t="str">
        <v>Grazier's Garden</v>
      </c>
      <c r="D1144">
        <v>655777</v>
      </c>
      <c r="E1144" t="str">
        <v>each</v>
      </c>
      <c r="F1144" t="str">
        <v>CSA Members</v>
      </c>
      <c r="G1144" t="str">
        <v>No</v>
      </c>
      <c r="H1144" s="1">
        <v>5.6</v>
      </c>
      <c r="I1144" s="1">
        <v>4.2</v>
      </c>
      <c r="J1144" s="1">
        <v>4.2</v>
      </c>
      <c r="K1144" s="1">
        <v>3</v>
      </c>
      <c r="L1144" s="2">
        <v>0.4</v>
      </c>
      <c r="M1144" s="2">
        <v>0.40000000000000013</v>
      </c>
      <c r="N1144" s="2">
        <v>1</v>
      </c>
      <c r="O1144" t="str">
        <v>No</v>
      </c>
      <c r="P1144" s="1">
        <f>IF(O1144="Yes",J1144,ROUND(J1144*(1+Model!$B$3),2))</f>
        <v>4.54</v>
      </c>
      <c r="Q1144" s="2">
        <f>ROUND(P1144/(K1144*N1144)-1,4)</f>
        <v>0.5133</v>
      </c>
      <c r="R1144" t="str">
        <v/>
      </c>
      <c r="S1144" t="str">
        <v>2026-10-01 10:41:27 UTC</v>
      </c>
      <c r="T1144" t="str">
        <v>Local Line cache</v>
      </c>
      <c r="U1144" t="str">
        <v>Review before publishing</v>
      </c>
    </row>
    <row r="1145">
      <c r="A1145">
        <v>976636</v>
      </c>
      <c r="B1145" t="str">
        <v>Red Leaf Lettuce</v>
      </c>
      <c r="C1145" t="str">
        <v>Red Tail Growers</v>
      </c>
      <c r="D1145">
        <v>742475</v>
      </c>
      <c r="E1145" t="str">
        <v>ea</v>
      </c>
      <c r="F1145" t="str">
        <v>Guest Basket</v>
      </c>
      <c r="G1145" t="str">
        <v>Yes</v>
      </c>
      <c r="H1145" s="1">
        <v>5.6</v>
      </c>
      <c r="I1145" s="1">
        <v>2.8</v>
      </c>
      <c r="J1145" s="1">
        <v>2.8</v>
      </c>
      <c r="K1145" s="1">
        <v>2</v>
      </c>
      <c r="L1145" s="2">
        <v>0.4</v>
      </c>
      <c r="M1145" s="2">
        <v>0.3999999999999999</v>
      </c>
      <c r="N1145" s="2">
        <v>1</v>
      </c>
      <c r="O1145" t="str">
        <v>No</v>
      </c>
      <c r="P1145" s="1">
        <f>IF(O1145="Yes",J1145,ROUND(J1145*(1+Model!$B$3),2))</f>
        <v>3.02</v>
      </c>
      <c r="Q1145" s="2">
        <f>ROUND(P1145/(K1145*N1145)-1,4)</f>
        <v>0.51</v>
      </c>
      <c r="R1145" t="str">
        <v/>
      </c>
      <c r="S1145" t="str">
        <v>2026-10-01 10:41:27 UTC</v>
      </c>
      <c r="T1145" t="str">
        <v>Local Line cache</v>
      </c>
      <c r="U1145" t="str">
        <v>Review before publishing</v>
      </c>
    </row>
    <row r="1146">
      <c r="A1146">
        <v>1058709</v>
      </c>
      <c r="B1146" t="str">
        <v>Fuji Apple (WA)</v>
      </c>
      <c r="C1146" t="str">
        <v>Organically Grown Company</v>
      </c>
      <c r="D1146">
        <v>864990</v>
      </c>
      <c r="E1146" t="str">
        <v>ea</v>
      </c>
      <c r="F1146" t="str">
        <v>CSA Members</v>
      </c>
      <c r="G1146" t="str">
        <v>No</v>
      </c>
      <c r="H1146" s="1">
        <v>5.6</v>
      </c>
      <c r="I1146" s="1">
        <v>1.26</v>
      </c>
      <c r="J1146" s="1">
        <v>1.35</v>
      </c>
      <c r="K1146" s="1">
        <v>0.9</v>
      </c>
      <c r="L1146" s="2">
        <v>0.4</v>
      </c>
      <c r="M1146" s="2">
        <v>0.5</v>
      </c>
      <c r="N1146" s="2">
        <v>1</v>
      </c>
      <c r="O1146" t="str">
        <v>No</v>
      </c>
      <c r="P1146" s="1">
        <f>IF(O1146="Yes",J1146,ROUND(J1146*(1+Model!$B$3),2))</f>
        <v>1.46</v>
      </c>
      <c r="Q1146" s="2">
        <f>ROUND(P1146/(K1146*N1146)-1,4)</f>
        <v>0.6222</v>
      </c>
      <c r="R1146" t="str">
        <v>Review</v>
      </c>
      <c r="S1146" t="str">
        <v>2026-10-01 10:41:27 UTC</v>
      </c>
      <c r="T1146" t="str">
        <v>Local Line cache</v>
      </c>
      <c r="U1146" t="str">
        <v>Review local/Local Line price difference before publishing</v>
      </c>
    </row>
    <row r="1147">
      <c r="A1147">
        <v>1091676</v>
      </c>
      <c r="B1147" t="str">
        <v>Red Radish</v>
      </c>
      <c r="C1147" t="str">
        <v>Red Tail Growers</v>
      </c>
      <c r="D1147">
        <v>905380</v>
      </c>
      <c r="E1147" t="str">
        <v>each</v>
      </c>
      <c r="F1147" t="str">
        <v>Guest Basket</v>
      </c>
      <c r="G1147" t="str">
        <v>No</v>
      </c>
      <c r="H1147" s="1">
        <v>5.6</v>
      </c>
      <c r="I1147" s="1">
        <v>2.8</v>
      </c>
      <c r="J1147" s="1">
        <v>2.8</v>
      </c>
      <c r="K1147" s="1">
        <v>2</v>
      </c>
      <c r="L1147" s="2">
        <v>0.4</v>
      </c>
      <c r="M1147" s="2">
        <v>0.3999999999999999</v>
      </c>
      <c r="N1147" s="2">
        <v>1</v>
      </c>
      <c r="O1147" t="str">
        <v>No</v>
      </c>
      <c r="P1147" s="1">
        <f>IF(O1147="Yes",J1147,ROUND(J1147*(1+Model!$B$3),2))</f>
        <v>3.02</v>
      </c>
      <c r="Q1147" s="2">
        <f>ROUND(P1147/(K1147*N1147)-1,4)</f>
        <v>0.51</v>
      </c>
      <c r="R1147" t="str">
        <v/>
      </c>
      <c r="S1147" t="str">
        <v>2026-10-01 10:41:27 UTC</v>
      </c>
      <c r="T1147" t="str">
        <v>Local Line cache</v>
      </c>
      <c r="U1147" t="str">
        <v>Review before publishing</v>
      </c>
    </row>
    <row r="1148">
      <c r="A1148">
        <v>1106688</v>
      </c>
      <c r="B1148" t="str">
        <v>Chunks of Sweetmeat Squash</v>
      </c>
      <c r="C1148" t="str">
        <v>Small is Beautiful Farm</v>
      </c>
      <c r="D1148">
        <v>924741</v>
      </c>
      <c r="E1148" t="str">
        <v>bag</v>
      </c>
      <c r="F1148" t="str">
        <v>Guest Basket</v>
      </c>
      <c r="G1148" t="str">
        <v>No</v>
      </c>
      <c r="H1148" s="1">
        <v>5.6</v>
      </c>
      <c r="I1148" s="1">
        <v>5.6</v>
      </c>
      <c r="J1148" s="1">
        <v>5.6</v>
      </c>
      <c r="K1148" s="1">
        <v>4</v>
      </c>
      <c r="L1148" s="2">
        <v>0.4</v>
      </c>
      <c r="M1148" s="2">
        <v>0.3999999999999999</v>
      </c>
      <c r="N1148" s="2">
        <v>1</v>
      </c>
      <c r="O1148" t="str">
        <v>No</v>
      </c>
      <c r="P1148" s="1">
        <f>IF(O1148="Yes",J1148,ROUND(J1148*(1+Model!$B$3),2))</f>
        <v>6.05</v>
      </c>
      <c r="Q1148" s="2">
        <f>ROUND(P1148/(K1148*N1148)-1,4)</f>
        <v>0.5125</v>
      </c>
      <c r="R1148" t="str">
        <v/>
      </c>
      <c r="S1148" t="str">
        <v>2026-10-01 10:41:27 UTC</v>
      </c>
      <c r="T1148" t="str">
        <v>Local Line cache</v>
      </c>
      <c r="U1148" t="str">
        <v>Review before publishing</v>
      </c>
    </row>
    <row r="1149">
      <c r="A1149">
        <v>806023</v>
      </c>
      <c r="B1149" t="str">
        <v>Ginger Turmeric Jun</v>
      </c>
      <c r="C1149" t="str">
        <v>BNF Kombucha and Jun</v>
      </c>
      <c r="D1149">
        <v>527085</v>
      </c>
      <c r="E1149" t="str">
        <v>16 fl. oz</v>
      </c>
      <c r="F1149" t="str">
        <v>Guest Basket</v>
      </c>
      <c r="G1149" t="str">
        <v>Yes</v>
      </c>
      <c r="H1149" s="1">
        <v>5.25</v>
      </c>
      <c r="I1149" s="1">
        <v>5.25</v>
      </c>
      <c r="J1149" s="1">
        <v>5.25</v>
      </c>
      <c r="K1149" s="1">
        <v>3.75</v>
      </c>
      <c r="L1149" s="2">
        <v>0.4</v>
      </c>
      <c r="M1149" s="2">
        <v>0.3999999999999999</v>
      </c>
      <c r="N1149" s="2">
        <v>1</v>
      </c>
      <c r="O1149" t="str">
        <v>No</v>
      </c>
      <c r="P1149" s="1">
        <f>IF(O1149="Yes",J1149,ROUND(J1149*(1+Model!$B$3),2))</f>
        <v>5.67</v>
      </c>
      <c r="Q1149" s="2">
        <f>ROUND(P1149/(K1149*N1149)-1,4)</f>
        <v>0.512</v>
      </c>
      <c r="R1149" t="str">
        <v/>
      </c>
      <c r="S1149" t="str">
        <v>2026-10-01 10:41:27 UTC</v>
      </c>
      <c r="T1149" t="str">
        <v>Local Line cache</v>
      </c>
      <c r="U1149" t="str">
        <v>Review before publishing</v>
      </c>
    </row>
    <row r="1150">
      <c r="A1150">
        <v>806049</v>
      </c>
      <c r="B1150" t="str">
        <v>Pear Jun</v>
      </c>
      <c r="C1150" t="str">
        <v>BNF Kombucha and Jun</v>
      </c>
      <c r="D1150">
        <v>527113</v>
      </c>
      <c r="E1150" t="str">
        <v>16 fl. oz</v>
      </c>
      <c r="F1150" t="str">
        <v>Guest Basket</v>
      </c>
      <c r="G1150" t="str">
        <v>No</v>
      </c>
      <c r="H1150" s="1">
        <v>5.25</v>
      </c>
      <c r="I1150" s="1">
        <v>5.25</v>
      </c>
      <c r="J1150" s="1">
        <v>5.25</v>
      </c>
      <c r="K1150" s="1">
        <v>3.75</v>
      </c>
      <c r="L1150" s="2">
        <v>0.4</v>
      </c>
      <c r="M1150" s="2">
        <v>0.3999999999999999</v>
      </c>
      <c r="N1150" s="2">
        <v>1</v>
      </c>
      <c r="O1150" t="str">
        <v>No</v>
      </c>
      <c r="P1150" s="1">
        <f>IF(O1150="Yes",J1150,ROUND(J1150*(1+Model!$B$3),2))</f>
        <v>5.67</v>
      </c>
      <c r="Q1150" s="2">
        <f>ROUND(P1150/(K1150*N1150)-1,4)</f>
        <v>0.512</v>
      </c>
      <c r="R1150" t="str">
        <v/>
      </c>
      <c r="S1150" t="str">
        <v>2026-10-01 10:41:27 UTC</v>
      </c>
      <c r="T1150" t="str">
        <v>Local Line cache</v>
      </c>
      <c r="U1150" t="str">
        <v>Review before publishing</v>
      </c>
    </row>
    <row r="1151">
      <c r="A1151">
        <v>806049</v>
      </c>
      <c r="B1151" t="str">
        <v>Pear Jun</v>
      </c>
      <c r="C1151" t="str">
        <v>BNF Kombucha and Jun</v>
      </c>
      <c r="D1151">
        <v>527113</v>
      </c>
      <c r="E1151" t="str">
        <v>16 fl. oz</v>
      </c>
      <c r="F1151" t="str">
        <v>CSA Members</v>
      </c>
      <c r="G1151" t="str">
        <v>No</v>
      </c>
      <c r="H1151" s="1">
        <v>5.25</v>
      </c>
      <c r="I1151" s="1">
        <v>5.25</v>
      </c>
      <c r="J1151" s="1">
        <v>5.25</v>
      </c>
      <c r="K1151" s="1">
        <v>3.75</v>
      </c>
      <c r="L1151" s="2">
        <v>0.4</v>
      </c>
      <c r="M1151" s="2">
        <v>0.3999999999999999</v>
      </c>
      <c r="N1151" s="2">
        <v>1</v>
      </c>
      <c r="O1151" t="str">
        <v>No</v>
      </c>
      <c r="P1151" s="1">
        <f>IF(O1151="Yes",J1151,ROUND(J1151*(1+Model!$B$3),2))</f>
        <v>5.67</v>
      </c>
      <c r="Q1151" s="2">
        <f>ROUND(P1151/(K1151*N1151)-1,4)</f>
        <v>0.512</v>
      </c>
      <c r="R1151" t="str">
        <v/>
      </c>
      <c r="S1151" t="str">
        <v>2026-10-01 10:41:27 UTC</v>
      </c>
      <c r="T1151" t="str">
        <v>Local Line cache</v>
      </c>
      <c r="U1151" t="str">
        <v>Review before publishing</v>
      </c>
    </row>
    <row r="1152">
      <c r="A1152">
        <v>806007</v>
      </c>
      <c r="B1152" t="str">
        <v>Pink Beauty Radish</v>
      </c>
      <c r="C1152" t="str">
        <v>Winter Green Farm</v>
      </c>
      <c r="D1152">
        <v>527067</v>
      </c>
      <c r="E1152" t="str">
        <v>each</v>
      </c>
      <c r="F1152" t="str">
        <v>Herd Share Members</v>
      </c>
      <c r="G1152" t="str">
        <v>No</v>
      </c>
      <c r="H1152" s="1">
        <v>4.9</v>
      </c>
      <c r="I1152" s="1">
        <v>2.45</v>
      </c>
      <c r="J1152" s="1">
        <v>2.45</v>
      </c>
      <c r="K1152" s="1">
        <v>1.75</v>
      </c>
      <c r="L1152" s="2">
        <v>0.4</v>
      </c>
      <c r="M1152" s="2">
        <v>0.40000000000000013</v>
      </c>
      <c r="N1152" s="2">
        <v>1</v>
      </c>
      <c r="O1152" t="str">
        <v>No</v>
      </c>
      <c r="P1152" s="1">
        <f>IF(O1152="Yes",J1152,ROUND(J1152*(1+Model!$B$3),2))</f>
        <v>2.65</v>
      </c>
      <c r="Q1152" s="2">
        <f>ROUND(P1152/(K1152*N1152)-1,4)</f>
        <v>0.5143</v>
      </c>
      <c r="R1152" t="str">
        <v/>
      </c>
      <c r="S1152" t="str">
        <v>2026-10-01 10:41:27 UTC</v>
      </c>
      <c r="T1152" t="str">
        <v>Local Line cache</v>
      </c>
      <c r="U1152" t="str">
        <v>Review before publishing</v>
      </c>
    </row>
    <row r="1153">
      <c r="A1153">
        <v>976879</v>
      </c>
      <c r="B1153" t="str">
        <v>Strawberry Mint Kombucha</v>
      </c>
      <c r="C1153" t="str">
        <v>BNF Kombucha and Jun</v>
      </c>
      <c r="D1153">
        <v>742884</v>
      </c>
      <c r="E1153" t="str">
        <v>ea</v>
      </c>
      <c r="F1153" t="str">
        <v>Guest Basket</v>
      </c>
      <c r="G1153" t="str">
        <v>Yes</v>
      </c>
      <c r="H1153" s="1">
        <v>4.68</v>
      </c>
      <c r="I1153" s="1">
        <v>4.68</v>
      </c>
      <c r="J1153" s="1">
        <v>4.68</v>
      </c>
      <c r="K1153" s="1">
        <v>3.34</v>
      </c>
      <c r="L1153" s="2">
        <v>0.4</v>
      </c>
      <c r="M1153" s="2">
        <v>0.4011976047904191</v>
      </c>
      <c r="N1153" s="2">
        <v>1</v>
      </c>
      <c r="O1153" t="str">
        <v>No</v>
      </c>
      <c r="P1153" s="1">
        <f>IF(O1153="Yes",J1153,ROUND(J1153*(1+Model!$B$3),2))</f>
        <v>5.05</v>
      </c>
      <c r="Q1153" s="2">
        <f>ROUND(P1153/(K1153*N1153)-1,4)</f>
        <v>0.512</v>
      </c>
      <c r="R1153" t="str">
        <v/>
      </c>
      <c r="S1153" t="str">
        <v>2026-10-01 10:41:27 UTC</v>
      </c>
      <c r="T1153" t="str">
        <v>Local Line cache</v>
      </c>
      <c r="U1153" t="str">
        <v>Review before publishing</v>
      </c>
    </row>
    <row r="1154">
      <c r="A1154">
        <v>805940</v>
      </c>
      <c r="B1154" t="str">
        <v>Pea Shoots</v>
      </c>
      <c r="C1154" t="str">
        <v>Little Wings</v>
      </c>
      <c r="D1154">
        <v>527000</v>
      </c>
      <c r="E1154" t="str">
        <v>4 oz</v>
      </c>
      <c r="F1154" t="str">
        <v>Guest Basket</v>
      </c>
      <c r="G1154" t="str">
        <v>No</v>
      </c>
      <c r="H1154" s="1">
        <v>4.2</v>
      </c>
      <c r="I1154" s="1">
        <v>4.55</v>
      </c>
      <c r="J1154" s="1">
        <v>4.55</v>
      </c>
      <c r="K1154" s="1">
        <v>3.25</v>
      </c>
      <c r="L1154" s="2">
        <v>0.4</v>
      </c>
      <c r="M1154" s="2">
        <v>0.3999999999999999</v>
      </c>
      <c r="N1154" s="2">
        <v>1</v>
      </c>
      <c r="O1154" t="str">
        <v>No</v>
      </c>
      <c r="P1154" s="1">
        <f>IF(O1154="Yes",J1154,ROUND(J1154*(1+Model!$B$3),2))</f>
        <v>4.91</v>
      </c>
      <c r="Q1154" s="2">
        <f>ROUND(P1154/(K1154*N1154)-1,4)</f>
        <v>0.5108</v>
      </c>
      <c r="R1154" t="str">
        <v/>
      </c>
      <c r="S1154" t="str">
        <v>2026-10-01 10:41:27 UTC</v>
      </c>
      <c r="T1154" t="str">
        <v>Local Line cache</v>
      </c>
      <c r="U1154" t="str">
        <v>Review before publishing</v>
      </c>
    </row>
    <row r="1155">
      <c r="A1155">
        <v>928531</v>
      </c>
      <c r="B1155" t="str">
        <v>Red Skinned Daikon Radish</v>
      </c>
      <c r="C1155" t="str">
        <v>Winter Green Farm</v>
      </c>
      <c r="D1155">
        <v>676675</v>
      </c>
      <c r="E1155" t="str">
        <v>lb</v>
      </c>
      <c r="F1155" t="str">
        <v>Guest Basket</v>
      </c>
      <c r="G1155" t="str">
        <v>Yes</v>
      </c>
      <c r="H1155" s="1">
        <v>4.2</v>
      </c>
      <c r="I1155" s="1">
        <v>4.48</v>
      </c>
      <c r="J1155" s="1">
        <v>4.48</v>
      </c>
      <c r="K1155" s="1">
        <v>3.2</v>
      </c>
      <c r="L1155" s="2">
        <v>0.4</v>
      </c>
      <c r="M1155" s="2">
        <v>0.40000000000000013</v>
      </c>
      <c r="N1155" s="2">
        <v>1</v>
      </c>
      <c r="O1155" t="str">
        <v>No</v>
      </c>
      <c r="P1155" s="1">
        <f>IF(O1155="Yes",J1155,ROUND(J1155*(1+Model!$B$3),2))</f>
        <v>4.84</v>
      </c>
      <c r="Q1155" s="2">
        <f>ROUND(P1155/(K1155*N1155)-1,4)</f>
        <v>0.5125</v>
      </c>
      <c r="R1155" t="str">
        <v/>
      </c>
      <c r="S1155" t="str">
        <v>2026-10-01 10:41:27 UTC</v>
      </c>
      <c r="T1155" t="str">
        <v>Local Line cache</v>
      </c>
      <c r="U1155" t="str">
        <v>Review before publishing</v>
      </c>
    </row>
    <row r="1156">
      <c r="A1156">
        <v>997517</v>
      </c>
      <c r="B1156" t="str">
        <v>Winterbor Mixed Curly Kale Bunch</v>
      </c>
      <c r="C1156" t="str">
        <v>Grazier's Garden</v>
      </c>
      <c r="D1156">
        <v>772950</v>
      </c>
      <c r="E1156" t="str">
        <v>bu</v>
      </c>
      <c r="F1156" t="str">
        <v>Guest Basket</v>
      </c>
      <c r="G1156" t="str">
        <v>No</v>
      </c>
      <c r="H1156" s="1">
        <v>4.2</v>
      </c>
      <c r="I1156" s="1">
        <v>4.2</v>
      </c>
      <c r="J1156" s="1">
        <v>4.2</v>
      </c>
      <c r="K1156" s="1">
        <v>3</v>
      </c>
      <c r="L1156" s="2">
        <v>0.4</v>
      </c>
      <c r="M1156" s="2">
        <v>0.40000000000000013</v>
      </c>
      <c r="N1156" s="2">
        <v>1</v>
      </c>
      <c r="O1156" t="str">
        <v>No</v>
      </c>
      <c r="P1156" s="1">
        <f>IF(O1156="Yes",J1156,ROUND(J1156*(1+Model!$B$3),2))</f>
        <v>4.54</v>
      </c>
      <c r="Q1156" s="2">
        <f>ROUND(P1156/(K1156*N1156)-1,4)</f>
        <v>0.5133</v>
      </c>
      <c r="R1156" t="str">
        <v/>
      </c>
      <c r="S1156" t="str">
        <v>2026-10-01 10:41:27 UTC</v>
      </c>
      <c r="T1156" t="str">
        <v>Local Line cache</v>
      </c>
      <c r="U1156" t="str">
        <v>Review before publishing</v>
      </c>
    </row>
    <row r="1157">
      <c r="A1157">
        <v>1012966</v>
      </c>
      <c r="B1157" t="str">
        <v>Handcrafted Cedar Coasters</v>
      </c>
      <c r="C1157" t="str">
        <v>RL Plants &amp; Home Goods</v>
      </c>
      <c r="D1157">
        <v>796544</v>
      </c>
      <c r="E1157" t="str">
        <v>2 pack</v>
      </c>
      <c r="F1157" t="str">
        <v>Herd Share Members</v>
      </c>
      <c r="G1157" t="str">
        <v>Yes</v>
      </c>
      <c r="H1157" s="1">
        <v>4.2</v>
      </c>
      <c r="I1157" s="1">
        <v>4.2</v>
      </c>
      <c r="J1157" s="1">
        <v>4.2</v>
      </c>
      <c r="K1157" s="1">
        <v>3</v>
      </c>
      <c r="L1157" s="2">
        <v>0.4</v>
      </c>
      <c r="M1157" s="2">
        <v>0.40000000000000013</v>
      </c>
      <c r="N1157" s="2">
        <v>1</v>
      </c>
      <c r="O1157" t="str">
        <v>No</v>
      </c>
      <c r="P1157" s="1">
        <f>IF(O1157="Yes",J1157,ROUND(J1157*(1+Model!$B$3),2))</f>
        <v>4.54</v>
      </c>
      <c r="Q1157" s="2">
        <f>ROUND(P1157/(K1157*N1157)-1,4)</f>
        <v>0.5133</v>
      </c>
      <c r="R1157" t="str">
        <v/>
      </c>
      <c r="S1157" t="str">
        <v>2026-10-01 10:41:27 UTC</v>
      </c>
      <c r="T1157" t="str">
        <v>Local Line cache</v>
      </c>
      <c r="U1157" t="str">
        <v>Review before publishing</v>
      </c>
    </row>
    <row r="1158">
      <c r="A1158">
        <v>1107077</v>
      </c>
      <c r="B1158" t="str">
        <v>Fresh Sage</v>
      </c>
      <c r="C1158" t="str">
        <v>Grazier's Garden</v>
      </c>
      <c r="D1158">
        <v>925321</v>
      </c>
      <c r="E1158" t="str">
        <v>bu</v>
      </c>
      <c r="F1158" t="str">
        <v>Guest Basket</v>
      </c>
      <c r="G1158" t="str">
        <v>No</v>
      </c>
      <c r="H1158" s="1">
        <v>3.99</v>
      </c>
      <c r="I1158" s="1">
        <v>3.99</v>
      </c>
      <c r="J1158" s="1">
        <v>3.99</v>
      </c>
      <c r="K1158" s="1">
        <v>2.85</v>
      </c>
      <c r="L1158" s="2">
        <v>0.4</v>
      </c>
      <c r="M1158" s="2">
        <v>0.40000000000000013</v>
      </c>
      <c r="N1158" s="2">
        <v>1</v>
      </c>
      <c r="O1158" t="str">
        <v>No</v>
      </c>
      <c r="P1158" s="1">
        <f>IF(O1158="Yes",J1158,ROUND(J1158*(1+Model!$B$3),2))</f>
        <v>4.31</v>
      </c>
      <c r="Q1158" s="2">
        <f>ROUND(P1158/(K1158*N1158)-1,4)</f>
        <v>0.5123</v>
      </c>
      <c r="R1158" t="str">
        <v/>
      </c>
      <c r="S1158" t="str">
        <v>2026-10-01 10:41:27 UTC</v>
      </c>
      <c r="T1158" t="str">
        <v>Local Line cache</v>
      </c>
      <c r="U1158" t="str">
        <v>Review before publishing</v>
      </c>
    </row>
    <row r="1159">
      <c r="A1159">
        <v>1058758</v>
      </c>
      <c r="B1159" t="str">
        <v>Red Mustard Mizuna</v>
      </c>
      <c r="C1159" t="str">
        <v>Organically Grown Company</v>
      </c>
      <c r="D1159">
        <v>865050</v>
      </c>
      <c r="E1159" t="str">
        <v>ea</v>
      </c>
      <c r="F1159" t="str">
        <v>Guest Basket</v>
      </c>
      <c r="G1159" t="str">
        <v>No</v>
      </c>
      <c r="H1159" s="1">
        <v>3.56</v>
      </c>
      <c r="I1159" s="1">
        <v>3.22</v>
      </c>
      <c r="J1159" s="1">
        <v>3.22</v>
      </c>
      <c r="K1159" s="1">
        <v>2.3</v>
      </c>
      <c r="L1159" s="2">
        <v>0.4</v>
      </c>
      <c r="M1159" s="2">
        <v>0.40000000000000013</v>
      </c>
      <c r="N1159" s="2">
        <v>1</v>
      </c>
      <c r="O1159" t="str">
        <v>No</v>
      </c>
      <c r="P1159" s="1">
        <f>IF(O1159="Yes",J1159,ROUND(J1159*(1+Model!$B$3),2))</f>
        <v>3.48</v>
      </c>
      <c r="Q1159" s="2">
        <f>ROUND(P1159/(K1159*N1159)-1,4)</f>
        <v>0.513</v>
      </c>
      <c r="R1159" t="str">
        <v/>
      </c>
      <c r="S1159" t="str">
        <v>2026-10-01 10:41:27 UTC</v>
      </c>
      <c r="T1159" t="str">
        <v>Local Line cache</v>
      </c>
      <c r="U1159" t="str">
        <v>Review before publishing</v>
      </c>
    </row>
    <row r="1160">
      <c r="A1160">
        <v>928741</v>
      </c>
      <c r="B1160" t="str">
        <v>Broccoli Microgreens</v>
      </c>
      <c r="C1160" t="str">
        <v>Lone Wolf Ranch</v>
      </c>
      <c r="D1160">
        <v>676917</v>
      </c>
      <c r="E1160" t="str">
        <v>1 oz. pk</v>
      </c>
      <c r="F1160" t="str">
        <v>Guest Basket</v>
      </c>
      <c r="G1160" t="str">
        <v>No</v>
      </c>
      <c r="H1160" s="1">
        <v>3.5</v>
      </c>
      <c r="I1160" s="1">
        <v>3.5</v>
      </c>
      <c r="J1160" s="1">
        <v>3.5</v>
      </c>
      <c r="K1160" s="1">
        <v>2.5</v>
      </c>
      <c r="L1160" s="2">
        <v>0.4</v>
      </c>
      <c r="M1160" s="2">
        <v>0.3999999999999999</v>
      </c>
      <c r="N1160" s="2">
        <v>1</v>
      </c>
      <c r="O1160" t="str">
        <v>No</v>
      </c>
      <c r="P1160" s="1">
        <f>IF(O1160="Yes",J1160,ROUND(J1160*(1+Model!$B$3),2))</f>
        <v>3.78</v>
      </c>
      <c r="Q1160" s="2">
        <f>ROUND(P1160/(K1160*N1160)-1,4)</f>
        <v>0.512</v>
      </c>
      <c r="R1160" t="str">
        <v/>
      </c>
      <c r="S1160" t="str">
        <v>2026-10-01 10:41:27 UTC</v>
      </c>
      <c r="T1160" t="str">
        <v>Local Line cache</v>
      </c>
      <c r="U1160" t="str">
        <v>Review before publishing</v>
      </c>
    </row>
    <row r="1161">
      <c r="A1161">
        <v>995640</v>
      </c>
      <c r="B1161" t="str">
        <v>Fresh Chocolate Mint</v>
      </c>
      <c r="C1161" t="str">
        <v>Grazier's Garden</v>
      </c>
      <c r="D1161">
        <v>770068</v>
      </c>
      <c r="E1161" t="str">
        <v>bu</v>
      </c>
      <c r="F1161" t="str">
        <v>Guest Basket</v>
      </c>
      <c r="G1161" t="str">
        <v>No</v>
      </c>
      <c r="H1161" s="1">
        <v>3.5</v>
      </c>
      <c r="I1161" s="1">
        <v>3.5</v>
      </c>
      <c r="J1161" s="1">
        <v>3.5</v>
      </c>
      <c r="K1161" s="1">
        <v>2.5</v>
      </c>
      <c r="L1161" s="2">
        <v>0.4</v>
      </c>
      <c r="M1161" s="2">
        <v>0.3999999999999999</v>
      </c>
      <c r="N1161" s="2">
        <v>1</v>
      </c>
      <c r="O1161" t="str">
        <v>No</v>
      </c>
      <c r="P1161" s="1">
        <f>IF(O1161="Yes",J1161,ROUND(J1161*(1+Model!$B$3),2))</f>
        <v>3.78</v>
      </c>
      <c r="Q1161" s="2">
        <f>ROUND(P1161/(K1161*N1161)-1,4)</f>
        <v>0.512</v>
      </c>
      <c r="R1161" t="str">
        <v/>
      </c>
      <c r="S1161" t="str">
        <v>2026-10-01 10:41:27 UTC</v>
      </c>
      <c r="T1161" t="str">
        <v>Local Line cache</v>
      </c>
      <c r="U1161" t="str">
        <v>Review before publishing</v>
      </c>
    </row>
    <row r="1162">
      <c r="A1162">
        <v>982583</v>
      </c>
      <c r="B1162" t="str">
        <v>Green Kohlrabi</v>
      </c>
      <c r="C1162" t="str">
        <v>Little Wings</v>
      </c>
      <c r="D1162">
        <v>751076</v>
      </c>
      <c r="E1162" t="str">
        <v>1 bunch</v>
      </c>
      <c r="F1162" t="str">
        <v>Guest Basket</v>
      </c>
      <c r="G1162" t="str">
        <v>No</v>
      </c>
      <c r="H1162" s="1">
        <v>3.15</v>
      </c>
      <c r="I1162" s="1">
        <v>3.15</v>
      </c>
      <c r="J1162" s="1">
        <v>3.15</v>
      </c>
      <c r="K1162" s="1">
        <v>2.25</v>
      </c>
      <c r="L1162" s="2">
        <v>0.4</v>
      </c>
      <c r="M1162" s="2">
        <v>0.3999999999999999</v>
      </c>
      <c r="N1162" s="2">
        <v>1</v>
      </c>
      <c r="O1162" t="str">
        <v>No</v>
      </c>
      <c r="P1162" s="1">
        <f>IF(O1162="Yes",J1162,ROUND(J1162*(1+Model!$B$3),2))</f>
        <v>3.4</v>
      </c>
      <c r="Q1162" s="2">
        <f>ROUND(P1162/(K1162*N1162)-1,4)</f>
        <v>0.5111</v>
      </c>
      <c r="R1162" t="str">
        <v/>
      </c>
      <c r="S1162" t="str">
        <v>2026-10-01 10:41:27 UTC</v>
      </c>
      <c r="T1162" t="str">
        <v>Local Line cache</v>
      </c>
      <c r="U1162" t="str">
        <v>Review before publishing</v>
      </c>
    </row>
    <row r="1163">
      <c r="A1163">
        <v>805893</v>
      </c>
      <c r="B1163" t="str">
        <v>Fava Beans</v>
      </c>
      <c r="C1163" t="str">
        <v>Little Wings</v>
      </c>
      <c r="D1163">
        <v>526952</v>
      </c>
      <c r="E1163" t="str">
        <v>1 lb</v>
      </c>
      <c r="F1163" t="str">
        <v>Guest Basket</v>
      </c>
      <c r="G1163" t="str">
        <v>No</v>
      </c>
      <c r="H1163" s="1">
        <v>3.08</v>
      </c>
      <c r="I1163" s="1">
        <v>3.08</v>
      </c>
      <c r="J1163" s="1">
        <v>3.08</v>
      </c>
      <c r="K1163" s="1">
        <v>2.2</v>
      </c>
      <c r="L1163" s="2">
        <v>0.4</v>
      </c>
      <c r="M1163" s="2">
        <v>0.3999999999999999</v>
      </c>
      <c r="N1163" s="2">
        <v>1</v>
      </c>
      <c r="O1163" t="str">
        <v>No</v>
      </c>
      <c r="P1163" s="1">
        <f>IF(O1163="Yes",J1163,ROUND(J1163*(1+Model!$B$3),2))</f>
        <v>3.33</v>
      </c>
      <c r="Q1163" s="2">
        <f>ROUND(P1163/(K1163*N1163)-1,4)</f>
        <v>0.5136</v>
      </c>
      <c r="R1163" t="str">
        <v/>
      </c>
      <c r="S1163" t="str">
        <v>2026-10-01 10:41:27 UTC</v>
      </c>
      <c r="T1163" t="str">
        <v>Local Line cache</v>
      </c>
      <c r="U1163" t="str">
        <v>Review before publishing</v>
      </c>
    </row>
    <row r="1164">
      <c r="A1164">
        <v>1128173</v>
      </c>
      <c r="B1164" t="str">
        <v>Salad Turnips (Hakurei)</v>
      </c>
      <c r="C1164" t="str">
        <v>Grazier's Garden</v>
      </c>
      <c r="D1164">
        <v>961508</v>
      </c>
      <c r="E1164" t="str">
        <v>bu</v>
      </c>
      <c r="F1164" t="str">
        <v>Guest Basket</v>
      </c>
      <c r="G1164" t="str">
        <v>No</v>
      </c>
      <c r="H1164" s="1">
        <v>3.01</v>
      </c>
      <c r="I1164" s="1">
        <v>3.01</v>
      </c>
      <c r="J1164" s="1">
        <v>3.01</v>
      </c>
      <c r="K1164" s="1">
        <v>2.15</v>
      </c>
      <c r="L1164" s="2">
        <v>0.4</v>
      </c>
      <c r="M1164" s="2">
        <v>0.3999999999999999</v>
      </c>
      <c r="N1164" s="2">
        <v>1</v>
      </c>
      <c r="O1164" t="str">
        <v>No</v>
      </c>
      <c r="P1164" s="1">
        <f>IF(O1164="Yes",J1164,ROUND(J1164*(1+Model!$B$3),2))</f>
        <v>3.25</v>
      </c>
      <c r="Q1164" s="2">
        <f>ROUND(P1164/(K1164*N1164)-1,4)</f>
        <v>0.5116</v>
      </c>
      <c r="R1164" t="str">
        <v/>
      </c>
      <c r="S1164" t="str">
        <v>2026-10-01 10:41:27 UTC</v>
      </c>
      <c r="T1164" t="str">
        <v>Local Line cache</v>
      </c>
      <c r="U1164" t="str">
        <v>Review before publishing</v>
      </c>
    </row>
    <row r="1165">
      <c r="A1165">
        <v>805813</v>
      </c>
      <c r="B1165" t="str">
        <v>Fresh Rosemary</v>
      </c>
      <c r="C1165" t="str">
        <v>Grazier's Garden</v>
      </c>
      <c r="D1165">
        <v>526870</v>
      </c>
      <c r="E1165" t="str">
        <v>each</v>
      </c>
      <c r="F1165" t="str">
        <v>Herd Share Members</v>
      </c>
      <c r="G1165" t="str">
        <v>Yes</v>
      </c>
      <c r="H1165" s="1">
        <v>2.8</v>
      </c>
      <c r="I1165" s="1">
        <v>2.8</v>
      </c>
      <c r="J1165" s="1">
        <v>2.8</v>
      </c>
      <c r="K1165" s="1">
        <v>2</v>
      </c>
      <c r="L1165" s="2">
        <v>0.4</v>
      </c>
      <c r="M1165" s="2">
        <v>0.3999999999999999</v>
      </c>
      <c r="N1165" s="2">
        <v>1</v>
      </c>
      <c r="O1165" t="str">
        <v>No</v>
      </c>
      <c r="P1165" s="1">
        <f>IF(O1165="Yes",J1165,ROUND(J1165*(1+Model!$B$3),2))</f>
        <v>3.02</v>
      </c>
      <c r="Q1165" s="2">
        <f>ROUND(P1165/(K1165*N1165)-1,4)</f>
        <v>0.51</v>
      </c>
      <c r="R1165" t="str">
        <v/>
      </c>
      <c r="S1165" t="str">
        <v>2026-10-01 10:41:27 UTC</v>
      </c>
      <c r="T1165" t="str">
        <v>Local Line cache</v>
      </c>
      <c r="U1165" t="str">
        <v>Review before publishing</v>
      </c>
    </row>
    <row r="1166">
      <c r="A1166">
        <v>805866</v>
      </c>
      <c r="B1166" t="str">
        <v>Ho mi Zi (asian mustard heads)</v>
      </c>
      <c r="C1166" t="str">
        <v>Camas Swale Farm</v>
      </c>
      <c r="D1166">
        <v>526924</v>
      </c>
      <c r="E1166" t="str">
        <v>each</v>
      </c>
      <c r="F1166" t="str">
        <v>Guest Basket</v>
      </c>
      <c r="G1166" t="str">
        <v>No</v>
      </c>
      <c r="H1166" s="1">
        <v>2.8</v>
      </c>
      <c r="I1166" s="1">
        <v>2.8</v>
      </c>
      <c r="J1166" s="1">
        <v>2.8</v>
      </c>
      <c r="K1166" s="1">
        <v>2</v>
      </c>
      <c r="L1166" s="2">
        <v>0.4</v>
      </c>
      <c r="M1166" s="2">
        <v>0.3999999999999999</v>
      </c>
      <c r="N1166" s="2">
        <v>1</v>
      </c>
      <c r="O1166" t="str">
        <v>No</v>
      </c>
      <c r="P1166" s="1">
        <f>IF(O1166="Yes",J1166,ROUND(J1166*(1+Model!$B$3),2))</f>
        <v>3.02</v>
      </c>
      <c r="Q1166" s="2">
        <f>ROUND(P1166/(K1166*N1166)-1,4)</f>
        <v>0.51</v>
      </c>
      <c r="R1166" t="str">
        <v/>
      </c>
      <c r="S1166" t="str">
        <v>2026-10-01 10:41:27 UTC</v>
      </c>
      <c r="T1166" t="str">
        <v>Local Line cache</v>
      </c>
      <c r="U1166" t="str">
        <v>Review before publishing</v>
      </c>
    </row>
    <row r="1167">
      <c r="A1167">
        <v>879552</v>
      </c>
      <c r="B1167" t="str">
        <v>Green Garlic</v>
      </c>
      <c r="C1167" t="str">
        <v>Red Tail Growers</v>
      </c>
      <c r="D1167">
        <v>615273</v>
      </c>
      <c r="E1167" t="str">
        <v>bu</v>
      </c>
      <c r="F1167" t="str">
        <v>Guest Basket</v>
      </c>
      <c r="G1167" t="str">
        <v>No</v>
      </c>
      <c r="H1167" s="1">
        <v>2.8</v>
      </c>
      <c r="I1167" s="1">
        <v>2.8</v>
      </c>
      <c r="J1167" s="1">
        <v>2.8</v>
      </c>
      <c r="K1167" s="1">
        <v>2</v>
      </c>
      <c r="L1167" s="2">
        <v>0.4</v>
      </c>
      <c r="M1167" s="2">
        <v>0.3999999999999999</v>
      </c>
      <c r="N1167" s="2">
        <v>1</v>
      </c>
      <c r="O1167" t="str">
        <v>No</v>
      </c>
      <c r="P1167" s="1">
        <f>IF(O1167="Yes",J1167,ROUND(J1167*(1+Model!$B$3),2))</f>
        <v>3.02</v>
      </c>
      <c r="Q1167" s="2">
        <f>ROUND(P1167/(K1167*N1167)-1,4)</f>
        <v>0.51</v>
      </c>
      <c r="R1167" t="str">
        <v/>
      </c>
      <c r="S1167" t="str">
        <v>2026-10-01 10:41:27 UTC</v>
      </c>
      <c r="T1167" t="str">
        <v>Local Line cache</v>
      </c>
      <c r="U1167" t="str">
        <v>Review before publishing</v>
      </c>
    </row>
    <row r="1168">
      <c r="A1168">
        <v>912556</v>
      </c>
      <c r="B1168" t="str">
        <v>Red Chard</v>
      </c>
      <c r="C1168" t="str">
        <v>Red Tail Growers</v>
      </c>
      <c r="D1168">
        <v>657843</v>
      </c>
      <c r="E1168" t="str">
        <v>ea</v>
      </c>
      <c r="F1168" t="str">
        <v>Guest Basket</v>
      </c>
      <c r="G1168" t="str">
        <v>No</v>
      </c>
      <c r="H1168" s="1">
        <v>2.8</v>
      </c>
      <c r="I1168" s="1">
        <v>2.8</v>
      </c>
      <c r="J1168" s="1">
        <v>2.8</v>
      </c>
      <c r="K1168" s="1">
        <v>2</v>
      </c>
      <c r="L1168" s="2">
        <v>0.4</v>
      </c>
      <c r="M1168" s="2">
        <v>0.3999999999999999</v>
      </c>
      <c r="N1168" s="2">
        <v>1</v>
      </c>
      <c r="O1168" t="str">
        <v>No</v>
      </c>
      <c r="P1168" s="1">
        <f>IF(O1168="Yes",J1168,ROUND(J1168*(1+Model!$B$3),2))</f>
        <v>3.02</v>
      </c>
      <c r="Q1168" s="2">
        <f>ROUND(P1168/(K1168*N1168)-1,4)</f>
        <v>0.51</v>
      </c>
      <c r="R1168" t="str">
        <v/>
      </c>
      <c r="S1168" t="str">
        <v>2026-10-01 10:41:27 UTC</v>
      </c>
      <c r="T1168" t="str">
        <v>Local Line cache</v>
      </c>
      <c r="U1168" t="str">
        <v>Review before publishing</v>
      </c>
    </row>
    <row r="1169">
      <c r="A1169">
        <v>976168</v>
      </c>
      <c r="B1169" t="str">
        <v>French Breakfast Radish</v>
      </c>
      <c r="C1169" t="str">
        <v>Grazier's Garden</v>
      </c>
      <c r="D1169">
        <v>741892</v>
      </c>
      <c r="E1169" t="str">
        <v>Bunch</v>
      </c>
      <c r="F1169" t="str">
        <v>Guest Basket</v>
      </c>
      <c r="G1169" t="str">
        <v>No</v>
      </c>
      <c r="H1169" s="1">
        <v>2.8</v>
      </c>
      <c r="I1169" s="1">
        <v>2.8</v>
      </c>
      <c r="J1169" s="1">
        <v>2.8</v>
      </c>
      <c r="K1169" s="1">
        <v>2</v>
      </c>
      <c r="L1169" s="2">
        <v>0.4</v>
      </c>
      <c r="M1169" s="2">
        <v>0.3999999999999999</v>
      </c>
      <c r="N1169" s="2">
        <v>1</v>
      </c>
      <c r="O1169" t="str">
        <v>No</v>
      </c>
      <c r="P1169" s="1">
        <f>IF(O1169="Yes",J1169,ROUND(J1169*(1+Model!$B$3),2))</f>
        <v>3.02</v>
      </c>
      <c r="Q1169" s="2">
        <f>ROUND(P1169/(K1169*N1169)-1,4)</f>
        <v>0.51</v>
      </c>
      <c r="R1169" t="str">
        <v/>
      </c>
      <c r="S1169" t="str">
        <v>2026-10-01 10:41:27 UTC</v>
      </c>
      <c r="T1169" t="str">
        <v>Local Line cache</v>
      </c>
      <c r="U1169" t="str">
        <v>Review before publishing</v>
      </c>
    </row>
    <row r="1170">
      <c r="A1170">
        <v>1121876</v>
      </c>
      <c r="B1170" t="str">
        <v>Bok choi raab-</v>
      </c>
      <c r="C1170" t="str">
        <v>Camas Swale Farm</v>
      </c>
      <c r="D1170">
        <v>950198</v>
      </c>
      <c r="E1170" t="str">
        <v>bu</v>
      </c>
      <c r="F1170" t="str">
        <v>Guest Basket</v>
      </c>
      <c r="G1170" t="str">
        <v>No</v>
      </c>
      <c r="H1170" s="1">
        <v>2.8</v>
      </c>
      <c r="I1170" s="1">
        <v>2.8</v>
      </c>
      <c r="J1170" s="1">
        <v>2.8</v>
      </c>
      <c r="K1170" s="1">
        <v>2</v>
      </c>
      <c r="L1170" s="2">
        <v>0.4</v>
      </c>
      <c r="M1170" s="2">
        <v>0.3999999999999999</v>
      </c>
      <c r="N1170" s="2">
        <v>1</v>
      </c>
      <c r="O1170" t="str">
        <v>No</v>
      </c>
      <c r="P1170" s="1">
        <f>IF(O1170="Yes",J1170,ROUND(J1170*(1+Model!$B$3),2))</f>
        <v>3.02</v>
      </c>
      <c r="Q1170" s="2">
        <f>ROUND(P1170/(K1170*N1170)-1,4)</f>
        <v>0.51</v>
      </c>
      <c r="R1170" t="str">
        <v/>
      </c>
      <c r="S1170" t="str">
        <v>2026-10-01 10:41:27 UTC</v>
      </c>
      <c r="T1170" t="str">
        <v>Local Line cache</v>
      </c>
      <c r="U1170" t="str">
        <v>Review before publishing</v>
      </c>
    </row>
    <row r="1171">
      <c r="A1171">
        <v>1129571</v>
      </c>
      <c r="B1171" t="str">
        <v>Green Kohlrabi</v>
      </c>
      <c r="C1171" t="str">
        <v>Little Wings</v>
      </c>
      <c r="D1171">
        <v>963330</v>
      </c>
      <c r="E1171" t="str">
        <v>1 lb</v>
      </c>
      <c r="F1171" t="str">
        <v>Guest Basket</v>
      </c>
      <c r="G1171" t="str">
        <v>No</v>
      </c>
      <c r="H1171" s="1">
        <v>2.8</v>
      </c>
      <c r="I1171" s="1">
        <v>3.15</v>
      </c>
      <c r="J1171" s="1">
        <v>3.15</v>
      </c>
      <c r="K1171" s="1">
        <v>2.25</v>
      </c>
      <c r="L1171" s="2">
        <v>0.4</v>
      </c>
      <c r="M1171" s="2">
        <v>0.3999999999999999</v>
      </c>
      <c r="N1171" s="2">
        <v>1</v>
      </c>
      <c r="O1171" t="str">
        <v>No</v>
      </c>
      <c r="P1171" s="1">
        <f>IF(O1171="Yes",J1171,ROUND(J1171*(1+Model!$B$3),2))</f>
        <v>3.4</v>
      </c>
      <c r="Q1171" s="2">
        <f>ROUND(P1171/(K1171*N1171)-1,4)</f>
        <v>0.5111</v>
      </c>
      <c r="R1171" t="str">
        <v/>
      </c>
      <c r="S1171" t="str">
        <v>2026-10-01 10:41:27 UTC</v>
      </c>
      <c r="T1171" t="str">
        <v>Local Line cache</v>
      </c>
      <c r="U1171" t="str">
        <v>Review before publishing</v>
      </c>
    </row>
    <row r="1172">
      <c r="A1172">
        <v>806007</v>
      </c>
      <c r="B1172" t="str">
        <v>Pink Beauty Radish</v>
      </c>
      <c r="C1172" t="str">
        <v>Winter Green Farm</v>
      </c>
      <c r="D1172">
        <v>527067</v>
      </c>
      <c r="E1172" t="str">
        <v>each</v>
      </c>
      <c r="F1172" t="str">
        <v>Guest Basket</v>
      </c>
      <c r="G1172" t="str">
        <v>No</v>
      </c>
      <c r="H1172" s="1">
        <v>2.45</v>
      </c>
      <c r="I1172" s="1">
        <v>2.45</v>
      </c>
      <c r="J1172" s="1">
        <v>2.45</v>
      </c>
      <c r="K1172" s="1">
        <v>1.75</v>
      </c>
      <c r="L1172" s="2">
        <v>0.4</v>
      </c>
      <c r="M1172" s="2">
        <v>0.40000000000000013</v>
      </c>
      <c r="N1172" s="2">
        <v>1</v>
      </c>
      <c r="O1172" t="str">
        <v>No</v>
      </c>
      <c r="P1172" s="1">
        <f>IF(O1172="Yes",J1172,ROUND(J1172*(1+Model!$B$3),2))</f>
        <v>2.65</v>
      </c>
      <c r="Q1172" s="2">
        <f>ROUND(P1172/(K1172*N1172)-1,4)</f>
        <v>0.5143</v>
      </c>
      <c r="R1172" t="str">
        <v/>
      </c>
      <c r="S1172" t="str">
        <v>2026-10-01 10:41:27 UTC</v>
      </c>
      <c r="T1172" t="str">
        <v>Local Line cache</v>
      </c>
      <c r="U1172" t="str">
        <v>Review before publishing</v>
      </c>
    </row>
    <row r="1173">
      <c r="A1173">
        <v>1005219</v>
      </c>
      <c r="B1173" t="str">
        <v>Rainbow Carrots</v>
      </c>
      <c r="C1173" t="str">
        <v>Red Tail Growers</v>
      </c>
      <c r="D1173">
        <v>785523</v>
      </c>
      <c r="E1173" t="str">
        <v>1 lb</v>
      </c>
      <c r="F1173" t="str">
        <v>Guest Basket</v>
      </c>
      <c r="G1173" t="str">
        <v>No</v>
      </c>
      <c r="H1173" s="1">
        <v>2.32</v>
      </c>
      <c r="I1173" s="1">
        <v>2.1</v>
      </c>
      <c r="J1173" s="1">
        <v>2.1</v>
      </c>
      <c r="K1173" s="1">
        <v>1.5</v>
      </c>
      <c r="L1173" s="2">
        <v>0.4</v>
      </c>
      <c r="M1173" s="2">
        <v>0.40000000000000013</v>
      </c>
      <c r="N1173" s="2">
        <v>1</v>
      </c>
      <c r="O1173" t="str">
        <v>No</v>
      </c>
      <c r="P1173" s="1">
        <f>IF(O1173="Yes",J1173,ROUND(J1173*(1+Model!$B$3),2))</f>
        <v>2.27</v>
      </c>
      <c r="Q1173" s="2">
        <f>ROUND(P1173/(K1173*N1173)-1,4)</f>
        <v>0.5133</v>
      </c>
      <c r="R1173" t="str">
        <v/>
      </c>
      <c r="S1173" t="str">
        <v>2026-10-01 10:41:27 UTC</v>
      </c>
      <c r="T1173" t="str">
        <v>Local Line cache</v>
      </c>
      <c r="U1173" t="str">
        <v>Review before publishing</v>
      </c>
    </row>
    <row r="1174">
      <c r="A1174">
        <v>805459</v>
      </c>
      <c r="B1174" t="str">
        <v>Organic Pasture Raised Chicken Eggs, 1/2 dozen</v>
      </c>
      <c r="C1174" t="str">
        <v>Deck Family Farm</v>
      </c>
      <c r="D1174">
        <v>600222</v>
      </c>
      <c r="E1174" t="str">
        <v>1/2 dozen</v>
      </c>
      <c r="F1174" t="str">
        <v>SNAP</v>
      </c>
      <c r="G1174" t="str">
        <v>Yes</v>
      </c>
      <c r="H1174" s="1">
        <v>0</v>
      </c>
      <c r="I1174" s="1">
        <v>6.28</v>
      </c>
      <c r="J1174" s="1">
        <v>6.28</v>
      </c>
      <c r="K1174" s="1">
        <v>3.79</v>
      </c>
      <c r="L1174" s="2">
        <v>0.6574</v>
      </c>
      <c r="M1174" s="2">
        <v>0.6569920844327177</v>
      </c>
      <c r="N1174" s="2">
        <v>1</v>
      </c>
      <c r="O1174" t="str">
        <v>Yes</v>
      </c>
      <c r="P1174" s="1">
        <f>IF(O1174="Yes",J1174,ROUND(J1174*(1+Model!$B$3),2))</f>
        <v>6.28</v>
      </c>
      <c r="Q1174" s="2">
        <f>ROUND(P1174/(K1174*N1174)-1,4)</f>
        <v>0.657</v>
      </c>
      <c r="R1174" t="str">
        <v/>
      </c>
      <c r="S1174" t="str">
        <v>2026-10-01 10:41:27 UTC</v>
      </c>
      <c r="T1174" t="str">
        <v>Local Line cache</v>
      </c>
      <c r="U1174" t="str">
        <v>HOLD: preserve existing SNAP price</v>
      </c>
    </row>
    <row r="1175">
      <c r="A1175">
        <v>805461</v>
      </c>
      <c r="B1175" t="str">
        <v>Raw A2/A2 Milk</v>
      </c>
      <c r="C1175" t="str">
        <v>Creamy Cow, LLC</v>
      </c>
      <c r="D1175">
        <v>526465</v>
      </c>
      <c r="E1175" t="str">
        <v>1/2 gallon</v>
      </c>
      <c r="F1175" t="str">
        <v>SNAP</v>
      </c>
      <c r="G1175" t="str">
        <v>Yes</v>
      </c>
      <c r="H1175" s="1">
        <v>0</v>
      </c>
      <c r="I1175" s="1">
        <v>21</v>
      </c>
      <c r="J1175" s="1">
        <v>21</v>
      </c>
      <c r="K1175" s="1">
        <v>15</v>
      </c>
      <c r="L1175" s="2">
        <v>0.4</v>
      </c>
      <c r="M1175" s="2">
        <v>0.3999999999999999</v>
      </c>
      <c r="N1175" s="2">
        <v>1</v>
      </c>
      <c r="O1175" t="str">
        <v>Yes</v>
      </c>
      <c r="P1175" s="1">
        <f>IF(O1175="Yes",J1175,ROUND(J1175*(1+Model!$B$3),2))</f>
        <v>21</v>
      </c>
      <c r="Q1175" s="2">
        <f>ROUND(P1175/(K1175*N1175)-1,4)</f>
        <v>0.4</v>
      </c>
      <c r="R1175" t="str">
        <v/>
      </c>
      <c r="S1175" t="str">
        <v>2026-10-01T16:20:39.336Z</v>
      </c>
      <c r="T1175" t="str">
        <v>Live GET verified</v>
      </c>
      <c r="U1175" t="str">
        <v>HOLD: preserve existing SNAP price</v>
      </c>
    </row>
    <row r="1176">
      <c r="A1176">
        <v>805464</v>
      </c>
      <c r="B1176" t="str">
        <v>Henni Penni Hispanico Cheese, 4 Month Aged,  5.9-6.9 oz</v>
      </c>
      <c r="C1176" t="str">
        <v>Creamy Cow, LLC</v>
      </c>
      <c r="D1176">
        <v>526468</v>
      </c>
      <c r="E1176" t="str">
        <v>5.9-6.9 oz</v>
      </c>
      <c r="F1176" t="str">
        <v>SNAP</v>
      </c>
      <c r="G1176" t="str">
        <v>No</v>
      </c>
      <c r="H1176" s="1">
        <v>0</v>
      </c>
      <c r="I1176" s="1">
        <v>15.74</v>
      </c>
      <c r="J1176" s="1">
        <v>15.74</v>
      </c>
      <c r="K1176" s="1">
        <v>11.24</v>
      </c>
      <c r="L1176" s="2">
        <v>0.4</v>
      </c>
      <c r="M1176" s="2">
        <v>0.4003558718861211</v>
      </c>
      <c r="N1176" s="2">
        <v>1</v>
      </c>
      <c r="O1176" t="str">
        <v>Yes</v>
      </c>
      <c r="P1176" s="1">
        <f>IF(O1176="Yes",J1176,ROUND(J1176*(1+Model!$B$3),2))</f>
        <v>15.74</v>
      </c>
      <c r="Q1176" s="2">
        <f>ROUND(P1176/(K1176*N1176)-1,4)</f>
        <v>0.4004</v>
      </c>
      <c r="R1176" t="str">
        <v/>
      </c>
      <c r="S1176" t="str">
        <v>2026-10-01 10:41:27 UTC</v>
      </c>
      <c r="T1176" t="str">
        <v>Local Line cache</v>
      </c>
      <c r="U1176" t="str">
        <v>HOLD: preserve existing SNAP price</v>
      </c>
    </row>
    <row r="1177">
      <c r="A1177">
        <v>805465</v>
      </c>
      <c r="B1177" t="str">
        <v>Live Culture Yogurt, 1 quart</v>
      </c>
      <c r="C1177" t="str">
        <v>Creamy Cow, LLC</v>
      </c>
      <c r="D1177">
        <v>526469</v>
      </c>
      <c r="E1177" t="str">
        <v>1 quart</v>
      </c>
      <c r="F1177" t="str">
        <v>SNAP</v>
      </c>
      <c r="G1177" t="str">
        <v>Yes</v>
      </c>
      <c r="H1177" s="1">
        <v>0</v>
      </c>
      <c r="I1177" s="1">
        <v>14</v>
      </c>
      <c r="J1177" s="1">
        <v>14</v>
      </c>
      <c r="K1177" s="1">
        <v>10</v>
      </c>
      <c r="L1177" s="2">
        <v>0.4</v>
      </c>
      <c r="M1177" s="2">
        <v>0.3999999999999999</v>
      </c>
      <c r="N1177" s="2">
        <v>1</v>
      </c>
      <c r="O1177" t="str">
        <v>Yes</v>
      </c>
      <c r="P1177" s="1">
        <f>IF(O1177="Yes",J1177,ROUND(J1177*(1+Model!$B$3),2))</f>
        <v>14</v>
      </c>
      <c r="Q1177" s="2">
        <f>ROUND(P1177/(K1177*N1177)-1,4)</f>
        <v>0.4</v>
      </c>
      <c r="R1177" t="str">
        <v/>
      </c>
      <c r="S1177" t="str">
        <v>2026-10-01T16:20:39.683Z</v>
      </c>
      <c r="T1177" t="str">
        <v>Live GET verified</v>
      </c>
      <c r="U1177" t="str">
        <v>HOLD: preserve existing SNAP price</v>
      </c>
    </row>
    <row r="1178">
      <c r="A1178">
        <v>805466</v>
      </c>
      <c r="B1178" t="str">
        <v>Lucianna Toma Rustica Cheese, 4 Month Aged, 7-8 oz</v>
      </c>
      <c r="C1178" t="str">
        <v>Creamy Cow, LLC</v>
      </c>
      <c r="D1178">
        <v>526471</v>
      </c>
      <c r="E1178" t="str">
        <v>7-8 oz</v>
      </c>
      <c r="F1178" t="str">
        <v>SNAP</v>
      </c>
      <c r="G1178" t="str">
        <v>No</v>
      </c>
      <c r="H1178" s="1">
        <v>0</v>
      </c>
      <c r="I1178" s="1">
        <v>16.58</v>
      </c>
      <c r="J1178" s="1">
        <v>16.58</v>
      </c>
      <c r="K1178" s="1">
        <v>11.84</v>
      </c>
      <c r="L1178" s="2">
        <v>0.4</v>
      </c>
      <c r="M1178" s="2">
        <v>0.4003378378378377</v>
      </c>
      <c r="N1178" s="2">
        <v>1</v>
      </c>
      <c r="O1178" t="str">
        <v>Yes</v>
      </c>
      <c r="P1178" s="1">
        <f>IF(O1178="Yes",J1178,ROUND(J1178*(1+Model!$B$3),2))</f>
        <v>16.58</v>
      </c>
      <c r="Q1178" s="2">
        <f>ROUND(P1178/(K1178*N1178)-1,4)</f>
        <v>0.4003</v>
      </c>
      <c r="R1178" t="str">
        <v/>
      </c>
      <c r="S1178" t="str">
        <v>2026-10-01 10:41:27 UTC</v>
      </c>
      <c r="T1178" t="str">
        <v>Local Line cache</v>
      </c>
      <c r="U1178" t="str">
        <v>HOLD: preserve existing SNAP price</v>
      </c>
    </row>
    <row r="1179">
      <c r="A1179">
        <v>805469</v>
      </c>
      <c r="B1179" t="str">
        <v>Ophelia Asiago Cheese - Special 12 month Aged, 4.8-5.8 oz</v>
      </c>
      <c r="C1179" t="str">
        <v>Creamy Cow, LLC</v>
      </c>
      <c r="D1179">
        <v>526475</v>
      </c>
      <c r="E1179" t="str">
        <v>4.8-5.8 oz</v>
      </c>
      <c r="F1179" t="str">
        <v>SNAP</v>
      </c>
      <c r="G1179" t="str">
        <v>No</v>
      </c>
      <c r="H1179" s="1">
        <v>0</v>
      </c>
      <c r="I1179" s="1">
        <v>13.97</v>
      </c>
      <c r="J1179" s="1">
        <v>13.97</v>
      </c>
      <c r="K1179" s="1">
        <v>9.98</v>
      </c>
      <c r="L1179" s="2">
        <v>0.4</v>
      </c>
      <c r="M1179" s="2">
        <v>0.3997995991983967</v>
      </c>
      <c r="N1179" s="2">
        <v>1</v>
      </c>
      <c r="O1179" t="str">
        <v>Yes</v>
      </c>
      <c r="P1179" s="1">
        <f>IF(O1179="Yes",J1179,ROUND(J1179*(1+Model!$B$3),2))</f>
        <v>13.97</v>
      </c>
      <c r="Q1179" s="2">
        <f>ROUND(P1179/(K1179*N1179)-1,4)</f>
        <v>0.3998</v>
      </c>
      <c r="R1179" t="str">
        <v/>
      </c>
      <c r="S1179" t="str">
        <v>2026-10-01 10:41:27 UTC</v>
      </c>
      <c r="T1179" t="str">
        <v>Local Line cache</v>
      </c>
      <c r="U1179" t="str">
        <v>HOLD: preserve existing SNAP price</v>
      </c>
    </row>
    <row r="1180">
      <c r="A1180">
        <v>805470</v>
      </c>
      <c r="B1180" t="str">
        <v>Raw Cultured Butter</v>
      </c>
      <c r="C1180" t="str">
        <v>Creamy Cow, LLC</v>
      </c>
      <c r="D1180">
        <v>526476</v>
      </c>
      <c r="E1180" t="str">
        <v>0.5 lbs</v>
      </c>
      <c r="F1180" t="str">
        <v>SNAP</v>
      </c>
      <c r="G1180" t="str">
        <v>Yes</v>
      </c>
      <c r="H1180" s="1">
        <v>0</v>
      </c>
      <c r="I1180" s="1">
        <v>19.6</v>
      </c>
      <c r="J1180" s="1">
        <v>19.6</v>
      </c>
      <c r="K1180" s="1">
        <v>14</v>
      </c>
      <c r="L1180" s="2">
        <v>0.4</v>
      </c>
      <c r="M1180" s="2">
        <v>0.40000000000000013</v>
      </c>
      <c r="N1180" s="2">
        <v>1</v>
      </c>
      <c r="O1180" t="str">
        <v>Yes</v>
      </c>
      <c r="P1180" s="1">
        <f>IF(O1180="Yes",J1180,ROUND(J1180*(1+Model!$B$3),2))</f>
        <v>19.6</v>
      </c>
      <c r="Q1180" s="2">
        <f>ROUND(P1180/(K1180*N1180)-1,4)</f>
        <v>0.4</v>
      </c>
      <c r="R1180" t="str">
        <v/>
      </c>
      <c r="S1180" t="str">
        <v>2026-10-01 10:41:27 UTC</v>
      </c>
      <c r="T1180" t="str">
        <v>Local Line cache</v>
      </c>
      <c r="U1180" t="str">
        <v>HOLD: preserve existing SNAP price</v>
      </c>
    </row>
    <row r="1181">
      <c r="A1181">
        <v>805471</v>
      </c>
      <c r="B1181" t="str">
        <v>Raw Cultured Buttermilk</v>
      </c>
      <c r="C1181" t="str">
        <v>Creamy Cow, LLC</v>
      </c>
      <c r="D1181">
        <v>526477</v>
      </c>
      <c r="E1181" t="str">
        <v>1 quart</v>
      </c>
      <c r="F1181" t="str">
        <v>SNAP</v>
      </c>
      <c r="G1181" t="str">
        <v>Yes</v>
      </c>
      <c r="H1181" s="1">
        <v>0</v>
      </c>
      <c r="I1181" s="1">
        <v>15.4</v>
      </c>
      <c r="J1181" s="1">
        <v>15</v>
      </c>
      <c r="K1181" s="1">
        <v>11</v>
      </c>
      <c r="L1181" s="2">
        <v>0.4</v>
      </c>
      <c r="M1181" s="2">
        <v>0.36363636363636354</v>
      </c>
      <c r="N1181" s="2">
        <v>1</v>
      </c>
      <c r="O1181" t="str">
        <v>Yes</v>
      </c>
      <c r="P1181" s="1">
        <f>IF(O1181="Yes",J1181,ROUND(J1181*(1+Model!$B$3),2))</f>
        <v>15</v>
      </c>
      <c r="Q1181" s="2">
        <f>ROUND(P1181/(K1181*N1181)-1,4)</f>
        <v>0.3636</v>
      </c>
      <c r="R1181" t="str">
        <v>Review</v>
      </c>
      <c r="S1181" t="str">
        <v>2026-10-01 10:41:27 UTC</v>
      </c>
      <c r="T1181" t="str">
        <v>Local Line cache</v>
      </c>
      <c r="U1181" t="str">
        <v>HOLD: preserve existing SNAP price</v>
      </c>
    </row>
    <row r="1182">
      <c r="A1182">
        <v>805472</v>
      </c>
      <c r="B1182" t="str">
        <v>Raw Farmer's Cheese</v>
      </c>
      <c r="C1182" t="str">
        <v>Creamy Cow, LLC</v>
      </c>
      <c r="D1182">
        <v>526478</v>
      </c>
      <c r="E1182" t="str">
        <v>12 oz</v>
      </c>
      <c r="F1182" t="str">
        <v>SNAP</v>
      </c>
      <c r="G1182" t="str">
        <v>Yes</v>
      </c>
      <c r="H1182" s="1">
        <v>0</v>
      </c>
      <c r="I1182" s="1">
        <v>14</v>
      </c>
      <c r="J1182" s="1">
        <v>14</v>
      </c>
      <c r="K1182" s="1">
        <v>10</v>
      </c>
      <c r="L1182" s="2">
        <v>0.4</v>
      </c>
      <c r="M1182" s="2">
        <v>0.3999999999999999</v>
      </c>
      <c r="N1182" s="2">
        <v>1</v>
      </c>
      <c r="O1182" t="str">
        <v>Yes</v>
      </c>
      <c r="P1182" s="1">
        <f>IF(O1182="Yes",J1182,ROUND(J1182*(1+Model!$B$3),2))</f>
        <v>14</v>
      </c>
      <c r="Q1182" s="2">
        <f>ROUND(P1182/(K1182*N1182)-1,4)</f>
        <v>0.4</v>
      </c>
      <c r="R1182" t="str">
        <v/>
      </c>
      <c r="S1182" t="str">
        <v>2026-10-01 10:41:27 UTC</v>
      </c>
      <c r="T1182" t="str">
        <v>Local Line cache</v>
      </c>
      <c r="U1182" t="str">
        <v>HOLD: preserve existing SNAP price</v>
      </c>
    </row>
    <row r="1183">
      <c r="A1183">
        <v>805473</v>
      </c>
      <c r="B1183" t="str">
        <v>Raw Fresh Sweet Cream</v>
      </c>
      <c r="C1183" t="str">
        <v>Creamy Cow, LLC</v>
      </c>
      <c r="D1183">
        <v>526479</v>
      </c>
      <c r="E1183" t="str">
        <v>1 pint</v>
      </c>
      <c r="F1183" t="str">
        <v>SNAP</v>
      </c>
      <c r="G1183" t="str">
        <v>Yes</v>
      </c>
      <c r="H1183" s="1">
        <v>0</v>
      </c>
      <c r="I1183" s="1">
        <v>14</v>
      </c>
      <c r="J1183" s="1">
        <v>14</v>
      </c>
      <c r="K1183" s="1">
        <v>10</v>
      </c>
      <c r="L1183" s="2">
        <v>0.4</v>
      </c>
      <c r="M1183" s="2">
        <v>0.3999999999999999</v>
      </c>
      <c r="N1183" s="2">
        <v>1</v>
      </c>
      <c r="O1183" t="str">
        <v>Yes</v>
      </c>
      <c r="P1183" s="1">
        <f>IF(O1183="Yes",J1183,ROUND(J1183*(1+Model!$B$3),2))</f>
        <v>14</v>
      </c>
      <c r="Q1183" s="2">
        <f>ROUND(P1183/(K1183*N1183)-1,4)</f>
        <v>0.4</v>
      </c>
      <c r="R1183" t="str">
        <v/>
      </c>
      <c r="S1183" t="str">
        <v>2026-10-01T16:20:39.589Z</v>
      </c>
      <c r="T1183" t="str">
        <v>Live GET verified</v>
      </c>
      <c r="U1183" t="str">
        <v>HOLD: preserve existing SNAP price</v>
      </c>
    </row>
    <row r="1184">
      <c r="A1184">
        <v>805474</v>
      </c>
      <c r="B1184" t="str">
        <v>Raw Fresh Whole Milk, 1/2 gallon</v>
      </c>
      <c r="C1184" t="str">
        <v>Creamy Cow, LLC</v>
      </c>
      <c r="D1184">
        <v>526481</v>
      </c>
      <c r="E1184" t="str">
        <v>1/2 gallon</v>
      </c>
      <c r="F1184" t="str">
        <v>SNAP</v>
      </c>
      <c r="G1184" t="str">
        <v>Yes</v>
      </c>
      <c r="H1184" s="1">
        <v>0</v>
      </c>
      <c r="I1184" s="1">
        <v>14</v>
      </c>
      <c r="J1184" s="1">
        <v>15</v>
      </c>
      <c r="K1184" s="1">
        <v>10</v>
      </c>
      <c r="L1184" s="2">
        <v>0.4</v>
      </c>
      <c r="M1184" s="2">
        <v>0.5</v>
      </c>
      <c r="N1184" s="2">
        <v>1</v>
      </c>
      <c r="O1184" t="str">
        <v>Yes</v>
      </c>
      <c r="P1184" s="1">
        <f>IF(O1184="Yes",J1184,ROUND(J1184*(1+Model!$B$3),2))</f>
        <v>15</v>
      </c>
      <c r="Q1184" s="2">
        <f>ROUND(P1184/(K1184*N1184)-1,4)</f>
        <v>0.5</v>
      </c>
      <c r="R1184" t="str">
        <v>Review</v>
      </c>
      <c r="S1184" t="str">
        <v>2026-10-01T16:20:38.924Z</v>
      </c>
      <c r="T1184" t="str">
        <v>Live GET verified</v>
      </c>
      <c r="U1184" t="str">
        <v>HOLD: preserve existing SNAP price</v>
      </c>
    </row>
    <row r="1185">
      <c r="A1185">
        <v>805475</v>
      </c>
      <c r="B1185" t="str">
        <v>Raw Sweet Cream Butter</v>
      </c>
      <c r="C1185" t="str">
        <v>Creamy Cow, LLC</v>
      </c>
      <c r="D1185">
        <v>526482</v>
      </c>
      <c r="E1185" t="str">
        <v>0.5 lbs</v>
      </c>
      <c r="F1185" t="str">
        <v>SNAP</v>
      </c>
      <c r="G1185" t="str">
        <v>Yes</v>
      </c>
      <c r="H1185" s="1">
        <v>0</v>
      </c>
      <c r="I1185" s="1">
        <v>16.8</v>
      </c>
      <c r="J1185" s="1">
        <v>16.8</v>
      </c>
      <c r="K1185" s="1">
        <v>12</v>
      </c>
      <c r="L1185" s="2">
        <v>0.4</v>
      </c>
      <c r="M1185" s="2">
        <v>0.40000000000000013</v>
      </c>
      <c r="N1185" s="2">
        <v>1</v>
      </c>
      <c r="O1185" t="str">
        <v>Yes</v>
      </c>
      <c r="P1185" s="1">
        <f>IF(O1185="Yes",J1185,ROUND(J1185*(1+Model!$B$3),2))</f>
        <v>16.8</v>
      </c>
      <c r="Q1185" s="2">
        <f>ROUND(P1185/(K1185*N1185)-1,4)</f>
        <v>0.4</v>
      </c>
      <c r="R1185" t="str">
        <v/>
      </c>
      <c r="S1185" t="str">
        <v>2026-10-01T16:20:40.004Z</v>
      </c>
      <c r="T1185" t="str">
        <v>Live GET verified</v>
      </c>
      <c r="U1185" t="str">
        <v>HOLD: preserve existing SNAP price</v>
      </c>
    </row>
    <row r="1186">
      <c r="A1186">
        <v>805476</v>
      </c>
      <c r="B1186" t="str">
        <v>Raw Whey</v>
      </c>
      <c r="C1186" t="str">
        <v>Creamy Cow, LLC</v>
      </c>
      <c r="D1186">
        <v>526483</v>
      </c>
      <c r="E1186" t="str">
        <v>1 quart</v>
      </c>
      <c r="F1186" t="str">
        <v>SNAP</v>
      </c>
      <c r="G1186" t="str">
        <v>Yes</v>
      </c>
      <c r="H1186" s="1">
        <v>0</v>
      </c>
      <c r="I1186" s="1">
        <v>9.8</v>
      </c>
      <c r="J1186" s="1">
        <v>10.5</v>
      </c>
      <c r="K1186" s="1">
        <v>7</v>
      </c>
      <c r="L1186" s="2">
        <v>0.4</v>
      </c>
      <c r="M1186" s="2">
        <v>0.5</v>
      </c>
      <c r="N1186" s="2">
        <v>1</v>
      </c>
      <c r="O1186" t="str">
        <v>Yes</v>
      </c>
      <c r="P1186" s="1">
        <f>IF(O1186="Yes",J1186,ROUND(J1186*(1+Model!$B$3),2))</f>
        <v>10.5</v>
      </c>
      <c r="Q1186" s="2">
        <f>ROUND(P1186/(K1186*N1186)-1,4)</f>
        <v>0.5</v>
      </c>
      <c r="R1186" t="str">
        <v>Review</v>
      </c>
      <c r="S1186" t="str">
        <v>2026-10-01 10:41:27 UTC</v>
      </c>
      <c r="T1186" t="str">
        <v>Local Line cache</v>
      </c>
      <c r="U1186" t="str">
        <v>HOLD: preserve existing SNAP price</v>
      </c>
    </row>
    <row r="1187">
      <c r="A1187">
        <v>805477</v>
      </c>
      <c r="B1187" t="str">
        <v>Sour Cream</v>
      </c>
      <c r="C1187" t="str">
        <v>Creamy Cow, LLC</v>
      </c>
      <c r="D1187">
        <v>526484</v>
      </c>
      <c r="E1187" t="str">
        <v>package</v>
      </c>
      <c r="F1187" t="str">
        <v>SNAP</v>
      </c>
      <c r="G1187" t="str">
        <v>Yes</v>
      </c>
      <c r="H1187" s="1">
        <v>0</v>
      </c>
      <c r="I1187" s="1">
        <v>16.8</v>
      </c>
      <c r="J1187" s="1">
        <v>16.8</v>
      </c>
      <c r="K1187" s="1">
        <v>12</v>
      </c>
      <c r="L1187" s="2">
        <v>0.4</v>
      </c>
      <c r="M1187" s="2">
        <v>0.40000000000000013</v>
      </c>
      <c r="N1187" s="2">
        <v>1</v>
      </c>
      <c r="O1187" t="str">
        <v>Yes</v>
      </c>
      <c r="P1187" s="1">
        <f>IF(O1187="Yes",J1187,ROUND(J1187*(1+Model!$B$3),2))</f>
        <v>16.8</v>
      </c>
      <c r="Q1187" s="2">
        <f>ROUND(P1187/(K1187*N1187)-1,4)</f>
        <v>0.4</v>
      </c>
      <c r="R1187" t="str">
        <v/>
      </c>
      <c r="S1187" t="str">
        <v>2026-10-01 10:41:27 UTC</v>
      </c>
      <c r="T1187" t="str">
        <v>Local Line cache</v>
      </c>
      <c r="U1187" t="str">
        <v>HOLD: preserve existing SNAP price</v>
      </c>
    </row>
    <row r="1188">
      <c r="A1188">
        <v>805652</v>
      </c>
      <c r="B1188" t="str">
        <v>Pork Chop, Bone-in</v>
      </c>
      <c r="C1188" t="str">
        <v>Deck Family Farm</v>
      </c>
      <c r="D1188">
        <v>526705</v>
      </c>
      <c r="E1188" t="str">
        <v>1.20 - 1.50 lbs</v>
      </c>
      <c r="F1188" t="str">
        <v>Herd Share Members</v>
      </c>
      <c r="G1188" t="str">
        <v>No</v>
      </c>
      <c r="H1188" s="1">
        <v>0</v>
      </c>
      <c r="I1188" s="1">
        <v>19.38</v>
      </c>
      <c r="J1188" s="1">
        <v>19.38</v>
      </c>
      <c r="K1188" s="1">
        <v>11.69</v>
      </c>
      <c r="L1188" s="2">
        <v>0.6574</v>
      </c>
      <c r="M1188" s="2">
        <v>0.6578272027373824</v>
      </c>
      <c r="N1188" s="2">
        <v>1</v>
      </c>
      <c r="O1188" t="str">
        <v>No</v>
      </c>
      <c r="P1188" s="1">
        <f>IF(O1188="Yes",J1188,ROUND(J1188*(1+Model!$B$3),2))</f>
        <v>20.93</v>
      </c>
      <c r="Q1188" s="2">
        <f>ROUND(P1188/(K1188*N1188)-1,4)</f>
        <v>0.7904</v>
      </c>
      <c r="R1188" t="str">
        <v/>
      </c>
      <c r="S1188" t="str">
        <v>2026-10-01 10:41:27 UTC</v>
      </c>
      <c r="T1188" t="str">
        <v>Local Line cache</v>
      </c>
      <c r="U1188" t="str">
        <v>Review before publishing</v>
      </c>
    </row>
    <row r="1189">
      <c r="A1189">
        <v>805652</v>
      </c>
      <c r="B1189" t="str">
        <v>Pork Chop, Bone-in</v>
      </c>
      <c r="C1189" t="str">
        <v>Deck Family Farm</v>
      </c>
      <c r="D1189">
        <v>526705</v>
      </c>
      <c r="E1189" t="str">
        <v>1.20 - 1.50 lbs</v>
      </c>
      <c r="F1189" t="str">
        <v>Guest Basket</v>
      </c>
      <c r="G1189" t="str">
        <v>No</v>
      </c>
      <c r="H1189" s="1">
        <v>0</v>
      </c>
      <c r="I1189" s="1">
        <v>19.38</v>
      </c>
      <c r="J1189" s="1">
        <v>19.38</v>
      </c>
      <c r="K1189" s="1">
        <v>11.69</v>
      </c>
      <c r="L1189" s="2">
        <v>0.6574</v>
      </c>
      <c r="M1189" s="2">
        <v>0.6578272027373824</v>
      </c>
      <c r="N1189" s="2">
        <v>1</v>
      </c>
      <c r="O1189" t="str">
        <v>No</v>
      </c>
      <c r="P1189" s="1">
        <f>IF(O1189="Yes",J1189,ROUND(J1189*(1+Model!$B$3),2))</f>
        <v>20.93</v>
      </c>
      <c r="Q1189" s="2">
        <f>ROUND(P1189/(K1189*N1189)-1,4)</f>
        <v>0.7904</v>
      </c>
      <c r="R1189" t="str">
        <v/>
      </c>
      <c r="S1189" t="str">
        <v>2026-10-01 10:41:27 UTC</v>
      </c>
      <c r="T1189" t="str">
        <v>Local Line cache</v>
      </c>
      <c r="U1189" t="str">
        <v>Review before publishing</v>
      </c>
    </row>
    <row r="1190">
      <c r="A1190">
        <v>805652</v>
      </c>
      <c r="B1190" t="str">
        <v>Pork Chop, Bone-in</v>
      </c>
      <c r="C1190" t="str">
        <v>Deck Family Farm</v>
      </c>
      <c r="D1190">
        <v>526705</v>
      </c>
      <c r="E1190" t="str">
        <v>1.20 - 1.50 lbs</v>
      </c>
      <c r="F1190" t="str">
        <v>SNAP</v>
      </c>
      <c r="G1190" t="str">
        <v>No</v>
      </c>
      <c r="H1190" s="1">
        <v>0</v>
      </c>
      <c r="I1190" s="1">
        <v>19.38</v>
      </c>
      <c r="J1190" s="1">
        <v>19.38</v>
      </c>
      <c r="K1190" s="1">
        <v>11.69</v>
      </c>
      <c r="L1190" s="2">
        <v>0.6574</v>
      </c>
      <c r="M1190" s="2">
        <v>0.6578272027373824</v>
      </c>
      <c r="N1190" s="2">
        <v>1</v>
      </c>
      <c r="O1190" t="str">
        <v>Yes</v>
      </c>
      <c r="P1190" s="1">
        <f>IF(O1190="Yes",J1190,ROUND(J1190*(1+Model!$B$3),2))</f>
        <v>19.38</v>
      </c>
      <c r="Q1190" s="2">
        <f>ROUND(P1190/(K1190*N1190)-1,4)</f>
        <v>0.6578</v>
      </c>
      <c r="R1190" t="str">
        <v/>
      </c>
      <c r="S1190" t="str">
        <v>2026-10-01 10:41:27 UTC</v>
      </c>
      <c r="T1190" t="str">
        <v>Local Line cache</v>
      </c>
      <c r="U1190" t="str">
        <v>HOLD: preserve existing SNAP price</v>
      </c>
    </row>
    <row r="1191">
      <c r="A1191">
        <v>805652</v>
      </c>
      <c r="B1191" t="str">
        <v>Pork Chop, Bone-in</v>
      </c>
      <c r="C1191" t="str">
        <v>Deck Family Farm</v>
      </c>
      <c r="D1191">
        <v>526705</v>
      </c>
      <c r="E1191" t="str">
        <v>1.20 - 1.50 lbs</v>
      </c>
      <c r="F1191" t="str">
        <v>CSA Members</v>
      </c>
      <c r="G1191" t="str">
        <v>No</v>
      </c>
      <c r="H1191" s="1">
        <v>0</v>
      </c>
      <c r="I1191" s="1">
        <v>19.38</v>
      </c>
      <c r="J1191" s="1">
        <v>19.38</v>
      </c>
      <c r="K1191" s="1">
        <v>11.69</v>
      </c>
      <c r="L1191" s="2">
        <v>0.6574</v>
      </c>
      <c r="M1191" s="2">
        <v>0.6578272027373824</v>
      </c>
      <c r="N1191" s="2">
        <v>1</v>
      </c>
      <c r="O1191" t="str">
        <v>No</v>
      </c>
      <c r="P1191" s="1">
        <f>IF(O1191="Yes",J1191,ROUND(J1191*(1+Model!$B$3),2))</f>
        <v>20.93</v>
      </c>
      <c r="Q1191" s="2">
        <f>ROUND(P1191/(K1191*N1191)-1,4)</f>
        <v>0.7904</v>
      </c>
      <c r="R1191" t="str">
        <v/>
      </c>
      <c r="S1191" t="str">
        <v>2026-10-01 10:41:27 UTC</v>
      </c>
      <c r="T1191" t="str">
        <v>Local Line cache</v>
      </c>
      <c r="U1191" t="str">
        <v>Review before publishing</v>
      </c>
    </row>
    <row r="1192">
      <c r="A1192">
        <v>805653</v>
      </c>
      <c r="B1192" t="str">
        <v>Bacon Ends &amp; Pieces, Pork</v>
      </c>
      <c r="C1192" t="str">
        <v>Deck Family Farm</v>
      </c>
      <c r="D1192">
        <v>526706</v>
      </c>
      <c r="E1192" t="str">
        <v>8 oz</v>
      </c>
      <c r="F1192" t="str">
        <v>SNAP</v>
      </c>
      <c r="G1192" t="str">
        <v>Yes</v>
      </c>
      <c r="H1192" s="1">
        <v>0</v>
      </c>
      <c r="I1192" s="1">
        <v>9.86</v>
      </c>
      <c r="J1192" s="1">
        <v>9.86</v>
      </c>
      <c r="K1192" s="1">
        <v>5.95</v>
      </c>
      <c r="L1192" s="2">
        <v>0.6574</v>
      </c>
      <c r="M1192" s="2">
        <v>0.657142857142857</v>
      </c>
      <c r="N1192" s="2">
        <v>1</v>
      </c>
      <c r="O1192" t="str">
        <v>Yes</v>
      </c>
      <c r="P1192" s="1">
        <f>IF(O1192="Yes",J1192,ROUND(J1192*(1+Model!$B$3),2))</f>
        <v>9.86</v>
      </c>
      <c r="Q1192" s="2">
        <f>ROUND(P1192/(K1192*N1192)-1,4)</f>
        <v>0.6571</v>
      </c>
      <c r="R1192" t="str">
        <v/>
      </c>
      <c r="S1192" t="str">
        <v>2026-10-01 10:41:27 UTC</v>
      </c>
      <c r="T1192" t="str">
        <v>Local Line cache</v>
      </c>
      <c r="U1192" t="str">
        <v>HOLD: preserve existing SNAP price</v>
      </c>
    </row>
    <row r="1193">
      <c r="A1193">
        <v>805653</v>
      </c>
      <c r="B1193" t="str">
        <v>Bacon Ends &amp; Pieces, Pork</v>
      </c>
      <c r="C1193" t="str">
        <v>Deck Family Farm</v>
      </c>
      <c r="D1193">
        <v>526706</v>
      </c>
      <c r="E1193" t="str">
        <v>8 oz</v>
      </c>
      <c r="F1193" t="str">
        <v>CSA Members</v>
      </c>
      <c r="G1193" t="str">
        <v>Yes</v>
      </c>
      <c r="H1193" s="1">
        <v>0</v>
      </c>
      <c r="I1193" s="1">
        <v>9.86</v>
      </c>
      <c r="J1193" s="1">
        <v>9.86</v>
      </c>
      <c r="K1193" s="1">
        <v>5.95</v>
      </c>
      <c r="L1193" s="2">
        <v>0.6574</v>
      </c>
      <c r="M1193" s="2">
        <v>0.657142857142857</v>
      </c>
      <c r="N1193" s="2">
        <v>1</v>
      </c>
      <c r="O1193" t="str">
        <v>No</v>
      </c>
      <c r="P1193" s="1">
        <f>IF(O1193="Yes",J1193,ROUND(J1193*(1+Model!$B$3),2))</f>
        <v>10.65</v>
      </c>
      <c r="Q1193" s="2">
        <f>ROUND(P1193/(K1193*N1193)-1,4)</f>
        <v>0.7899</v>
      </c>
      <c r="R1193" t="str">
        <v/>
      </c>
      <c r="S1193" t="str">
        <v>2026-10-01 10:41:27 UTC</v>
      </c>
      <c r="T1193" t="str">
        <v>Local Line cache</v>
      </c>
      <c r="U1193" t="str">
        <v>Review before publishing</v>
      </c>
    </row>
    <row r="1194">
      <c r="A1194">
        <v>805654</v>
      </c>
      <c r="B1194" t="str">
        <v>Pork Shoulder Roast, Small</v>
      </c>
      <c r="C1194" t="str">
        <v>Deck Family Farm</v>
      </c>
      <c r="D1194">
        <v>526707</v>
      </c>
      <c r="E1194" t="str">
        <v>Small, 2.00 - 2.79 lbs</v>
      </c>
      <c r="F1194" t="str">
        <v>SNAP</v>
      </c>
      <c r="G1194" t="str">
        <v>Yes</v>
      </c>
      <c r="H1194" s="1">
        <v>0</v>
      </c>
      <c r="I1194" s="1">
        <v>38.67</v>
      </c>
      <c r="J1194" s="1">
        <v>38.67</v>
      </c>
      <c r="K1194" s="1">
        <v>23.33</v>
      </c>
      <c r="L1194" s="2">
        <v>0.6574</v>
      </c>
      <c r="M1194" s="2">
        <v>0.6575225032147451</v>
      </c>
      <c r="N1194" s="2">
        <v>1</v>
      </c>
      <c r="O1194" t="str">
        <v>Yes</v>
      </c>
      <c r="P1194" s="1">
        <f>IF(O1194="Yes",J1194,ROUND(J1194*(1+Model!$B$3),2))</f>
        <v>38.67</v>
      </c>
      <c r="Q1194" s="2">
        <f>ROUND(P1194/(K1194*N1194)-1,4)</f>
        <v>0.6575</v>
      </c>
      <c r="R1194" t="str">
        <v/>
      </c>
      <c r="S1194" t="str">
        <v>2026-10-01 10:41:27 UTC</v>
      </c>
      <c r="T1194" t="str">
        <v>Local Line cache</v>
      </c>
      <c r="U1194" t="str">
        <v>HOLD: preserve existing SNAP price</v>
      </c>
    </row>
    <row r="1195">
      <c r="A1195">
        <v>805658</v>
      </c>
      <c r="B1195" t="str">
        <v>Chuck roast</v>
      </c>
      <c r="C1195" t="str">
        <v>Deck Family Farm</v>
      </c>
      <c r="D1195">
        <v>526711</v>
      </c>
      <c r="E1195" t="str">
        <v>2.30 - 2.90 lbs</v>
      </c>
      <c r="F1195" t="str">
        <v>SNAP</v>
      </c>
      <c r="G1195" t="str">
        <v>Yes</v>
      </c>
      <c r="H1195" s="1">
        <v>0</v>
      </c>
      <c r="I1195" s="1">
        <v>37.31</v>
      </c>
      <c r="J1195" s="1">
        <v>37.31</v>
      </c>
      <c r="K1195" s="1">
        <v>22.51</v>
      </c>
      <c r="L1195" s="2">
        <v>0.6574</v>
      </c>
      <c r="M1195" s="2">
        <v>0.6574855619724567</v>
      </c>
      <c r="N1195" s="2">
        <v>1</v>
      </c>
      <c r="O1195" t="str">
        <v>Yes</v>
      </c>
      <c r="P1195" s="1">
        <f>IF(O1195="Yes",J1195,ROUND(J1195*(1+Model!$B$3),2))</f>
        <v>37.31</v>
      </c>
      <c r="Q1195" s="2">
        <f>ROUND(P1195/(K1195*N1195)-1,4)</f>
        <v>0.6575</v>
      </c>
      <c r="R1195" t="str">
        <v/>
      </c>
      <c r="S1195" t="str">
        <v>2026-10-01T16:20:39.691Z</v>
      </c>
      <c r="T1195" t="str">
        <v>Live GET verified</v>
      </c>
      <c r="U1195" t="str">
        <v>HOLD: preserve existing SNAP price</v>
      </c>
    </row>
    <row r="1196">
      <c r="A1196">
        <v>805659</v>
      </c>
      <c r="B1196" t="str">
        <v>Rack of Lamb</v>
      </c>
      <c r="C1196" t="str">
        <v>Deck Family Farm</v>
      </c>
      <c r="D1196">
        <v>526712</v>
      </c>
      <c r="E1196" t="str">
        <v>2.50 - 3.10 lbs</v>
      </c>
      <c r="F1196" t="str">
        <v>SNAP</v>
      </c>
      <c r="G1196" t="str">
        <v>No</v>
      </c>
      <c r="H1196" s="1">
        <v>0</v>
      </c>
      <c r="I1196" s="1">
        <v>54</v>
      </c>
      <c r="J1196" s="1">
        <v>54</v>
      </c>
      <c r="K1196" s="1">
        <v>32.58</v>
      </c>
      <c r="L1196" s="2">
        <v>0.6574</v>
      </c>
      <c r="M1196" s="2">
        <v>0.6574585635359116</v>
      </c>
      <c r="N1196" s="2">
        <v>1</v>
      </c>
      <c r="O1196" t="str">
        <v>Yes</v>
      </c>
      <c r="P1196" s="1">
        <f>IF(O1196="Yes",J1196,ROUND(J1196*(1+Model!$B$3),2))</f>
        <v>54</v>
      </c>
      <c r="Q1196" s="2">
        <f>ROUND(P1196/(K1196*N1196)-1,4)</f>
        <v>0.6575</v>
      </c>
      <c r="R1196" t="str">
        <v/>
      </c>
      <c r="S1196" t="str">
        <v>2026-10-01 10:41:27 UTC</v>
      </c>
      <c r="T1196" t="str">
        <v>Local Line cache</v>
      </c>
      <c r="U1196" t="str">
        <v>HOLD: preserve existing SNAP price</v>
      </c>
    </row>
    <row r="1197">
      <c r="A1197">
        <v>805660</v>
      </c>
      <c r="B1197" t="str">
        <v>Beef Heart</v>
      </c>
      <c r="C1197" t="str">
        <v>Deck Family Farm</v>
      </c>
      <c r="D1197">
        <v>526713</v>
      </c>
      <c r="E1197" t="str">
        <v>2.50 - 3.5 lbs</v>
      </c>
      <c r="F1197" t="str">
        <v>CSA Members</v>
      </c>
      <c r="G1197" t="str">
        <v>Yes</v>
      </c>
      <c r="H1197" s="1">
        <v>0</v>
      </c>
      <c r="I1197" s="1">
        <v>25.56</v>
      </c>
      <c r="J1197" s="1">
        <v>25.56</v>
      </c>
      <c r="K1197" s="1">
        <v>15.42</v>
      </c>
      <c r="L1197" s="2">
        <v>0.6574</v>
      </c>
      <c r="M1197" s="2">
        <v>0.6575875486381322</v>
      </c>
      <c r="N1197" s="2">
        <v>1</v>
      </c>
      <c r="O1197" t="str">
        <v>No</v>
      </c>
      <c r="P1197" s="1">
        <f>IF(O1197="Yes",J1197,ROUND(J1197*(1+Model!$B$3),2))</f>
        <v>27.6</v>
      </c>
      <c r="Q1197" s="2">
        <f>ROUND(P1197/(K1197*N1197)-1,4)</f>
        <v>0.7899</v>
      </c>
      <c r="R1197" t="str">
        <v/>
      </c>
      <c r="S1197" t="str">
        <v>2026-10-01 10:41:27 UTC</v>
      </c>
      <c r="T1197" t="str">
        <v>Local Line cache</v>
      </c>
      <c r="U1197" t="str">
        <v>Review before publishing</v>
      </c>
    </row>
    <row r="1198">
      <c r="A1198">
        <v>805660</v>
      </c>
      <c r="B1198" t="str">
        <v>Beef Heart</v>
      </c>
      <c r="C1198" t="str">
        <v>Deck Family Farm</v>
      </c>
      <c r="D1198">
        <v>526713</v>
      </c>
      <c r="E1198" t="str">
        <v>2.50 - 3.5 lbs</v>
      </c>
      <c r="F1198" t="str">
        <v>Guest Basket</v>
      </c>
      <c r="G1198" t="str">
        <v>Yes</v>
      </c>
      <c r="H1198" s="1">
        <v>0</v>
      </c>
      <c r="I1198" s="1">
        <v>25.56</v>
      </c>
      <c r="J1198" s="1">
        <v>25.56</v>
      </c>
      <c r="K1198" s="1">
        <v>15.42</v>
      </c>
      <c r="L1198" s="2">
        <v>0.6574</v>
      </c>
      <c r="M1198" s="2">
        <v>0.6575875486381322</v>
      </c>
      <c r="N1198" s="2">
        <v>1</v>
      </c>
      <c r="O1198" t="str">
        <v>No</v>
      </c>
      <c r="P1198" s="1">
        <f>IF(O1198="Yes",J1198,ROUND(J1198*(1+Model!$B$3),2))</f>
        <v>27.6</v>
      </c>
      <c r="Q1198" s="2">
        <f>ROUND(P1198/(K1198*N1198)-1,4)</f>
        <v>0.7899</v>
      </c>
      <c r="R1198" t="str">
        <v/>
      </c>
      <c r="S1198" t="str">
        <v>2026-10-01 10:41:27 UTC</v>
      </c>
      <c r="T1198" t="str">
        <v>Local Line cache</v>
      </c>
      <c r="U1198" t="str">
        <v>Review before publishing</v>
      </c>
    </row>
    <row r="1199">
      <c r="A1199">
        <v>805660</v>
      </c>
      <c r="B1199" t="str">
        <v>Beef Heart</v>
      </c>
      <c r="C1199" t="str">
        <v>Deck Family Farm</v>
      </c>
      <c r="D1199">
        <v>526713</v>
      </c>
      <c r="E1199" t="str">
        <v>2.50 - 3.5 lbs</v>
      </c>
      <c r="F1199" t="str">
        <v>SNAP</v>
      </c>
      <c r="G1199" t="str">
        <v>Yes</v>
      </c>
      <c r="H1199" s="1">
        <v>0</v>
      </c>
      <c r="I1199" s="1">
        <v>25.56</v>
      </c>
      <c r="J1199" s="1">
        <v>25.56</v>
      </c>
      <c r="K1199" s="1">
        <v>15.42</v>
      </c>
      <c r="L1199" s="2">
        <v>0.6574</v>
      </c>
      <c r="M1199" s="2">
        <v>0.6575875486381322</v>
      </c>
      <c r="N1199" s="2">
        <v>1</v>
      </c>
      <c r="O1199" t="str">
        <v>Yes</v>
      </c>
      <c r="P1199" s="1">
        <f>IF(O1199="Yes",J1199,ROUND(J1199*(1+Model!$B$3),2))</f>
        <v>25.56</v>
      </c>
      <c r="Q1199" s="2">
        <f>ROUND(P1199/(K1199*N1199)-1,4)</f>
        <v>0.6576</v>
      </c>
      <c r="R1199" t="str">
        <v/>
      </c>
      <c r="S1199" t="str">
        <v>2026-10-01 10:41:27 UTC</v>
      </c>
      <c r="T1199" t="str">
        <v>Local Line cache</v>
      </c>
      <c r="U1199" t="str">
        <v>HOLD: preserve existing SNAP price</v>
      </c>
    </row>
    <row r="1200">
      <c r="A1200">
        <v>805661</v>
      </c>
      <c r="B1200" t="str">
        <v>Red Ranger Roasting Chicken, Small</v>
      </c>
      <c r="C1200" t="str">
        <v>Deck Family Farm</v>
      </c>
      <c r="D1200">
        <v>642346</v>
      </c>
      <c r="E1200" t="str">
        <v>Small, 3.00 - 4.00 lbs</v>
      </c>
      <c r="F1200" t="str">
        <v>SNAP</v>
      </c>
      <c r="G1200" t="str">
        <v>Yes</v>
      </c>
      <c r="H1200" s="1">
        <v>0</v>
      </c>
      <c r="I1200" s="1">
        <v>31.39</v>
      </c>
      <c r="J1200" s="1">
        <v>31.39</v>
      </c>
      <c r="K1200" s="1">
        <v>18.94</v>
      </c>
      <c r="L1200" s="2">
        <v>0.6574</v>
      </c>
      <c r="M1200" s="2">
        <v>0.657338965153115</v>
      </c>
      <c r="N1200" s="2">
        <v>1</v>
      </c>
      <c r="O1200" t="str">
        <v>Yes</v>
      </c>
      <c r="P1200" s="1">
        <f>IF(O1200="Yes",J1200,ROUND(J1200*(1+Model!$B$3),2))</f>
        <v>31.39</v>
      </c>
      <c r="Q1200" s="2">
        <f>ROUND(P1200/(K1200*N1200)-1,4)</f>
        <v>0.6573</v>
      </c>
      <c r="R1200" t="str">
        <v/>
      </c>
      <c r="S1200" t="str">
        <v>2026-10-01 10:41:27 UTC</v>
      </c>
      <c r="T1200" t="str">
        <v>Local Line cache</v>
      </c>
      <c r="U1200" t="str">
        <v>HOLD: preserve existing SNAP price</v>
      </c>
    </row>
    <row r="1201">
      <c r="A1201">
        <v>805663</v>
      </c>
      <c r="B1201" t="str">
        <v>Rendered Beef Tallow, 16 oz</v>
      </c>
      <c r="C1201" t="str">
        <v>Deck Family Farm's Hyland Artisinal Meats</v>
      </c>
      <c r="D1201">
        <v>547722</v>
      </c>
      <c r="E1201" t="str">
        <v>16 oz</v>
      </c>
      <c r="F1201" t="str">
        <v>CSA Members</v>
      </c>
      <c r="G1201" t="str">
        <v>Yes</v>
      </c>
      <c r="H1201" s="1">
        <v>0</v>
      </c>
      <c r="I1201" s="1">
        <v>17.93</v>
      </c>
      <c r="J1201" s="1">
        <v>17.93</v>
      </c>
      <c r="K1201" s="1">
        <v>10.82</v>
      </c>
      <c r="L1201" s="2">
        <v>0.6574</v>
      </c>
      <c r="M1201" s="2">
        <v>0.6571164510166358</v>
      </c>
      <c r="N1201" s="2">
        <v>1</v>
      </c>
      <c r="O1201" t="str">
        <v>No</v>
      </c>
      <c r="P1201" s="1">
        <f>IF(O1201="Yes",J1201,ROUND(J1201*(1+Model!$B$3),2))</f>
        <v>19.36</v>
      </c>
      <c r="Q1201" s="2">
        <f>ROUND(P1201/(K1201*N1201)-1,4)</f>
        <v>0.7893</v>
      </c>
      <c r="R1201" t="str">
        <v/>
      </c>
      <c r="S1201" t="str">
        <v>2026-10-01 10:41:27 UTC</v>
      </c>
      <c r="T1201" t="str">
        <v>Local Line cache</v>
      </c>
      <c r="U1201" t="str">
        <v>Review before publishing</v>
      </c>
    </row>
    <row r="1202">
      <c r="A1202">
        <v>805663</v>
      </c>
      <c r="B1202" t="str">
        <v>Rendered Beef Tallow, 16 oz</v>
      </c>
      <c r="C1202" t="str">
        <v>Deck Family Farm's Hyland Artisinal Meats</v>
      </c>
      <c r="D1202">
        <v>547722</v>
      </c>
      <c r="E1202" t="str">
        <v>16 oz</v>
      </c>
      <c r="F1202" t="str">
        <v>SNAP</v>
      </c>
      <c r="G1202" t="str">
        <v>Yes</v>
      </c>
      <c r="H1202" s="1">
        <v>0</v>
      </c>
      <c r="I1202" s="1">
        <v>17.93</v>
      </c>
      <c r="J1202" s="1">
        <v>17.93</v>
      </c>
      <c r="K1202" s="1">
        <v>10.82</v>
      </c>
      <c r="L1202" s="2">
        <v>0.6574</v>
      </c>
      <c r="M1202" s="2">
        <v>0.6571164510166358</v>
      </c>
      <c r="N1202" s="2">
        <v>1</v>
      </c>
      <c r="O1202" t="str">
        <v>Yes</v>
      </c>
      <c r="P1202" s="1">
        <f>IF(O1202="Yes",J1202,ROUND(J1202*(1+Model!$B$3),2))</f>
        <v>17.93</v>
      </c>
      <c r="Q1202" s="2">
        <f>ROUND(P1202/(K1202*N1202)-1,4)</f>
        <v>0.6571</v>
      </c>
      <c r="R1202" t="str">
        <v/>
      </c>
      <c r="S1202" t="str">
        <v>2026-10-01 10:41:27 UTC</v>
      </c>
      <c r="T1202" t="str">
        <v>Local Line cache</v>
      </c>
      <c r="U1202" t="str">
        <v>HOLD: preserve existing SNAP price</v>
      </c>
    </row>
    <row r="1203">
      <c r="A1203">
        <v>805664</v>
      </c>
      <c r="B1203" t="str">
        <v>Hamburger Patties</v>
      </c>
      <c r="C1203" t="str">
        <v>Deck Family Farm</v>
      </c>
      <c r="D1203">
        <v>526717</v>
      </c>
      <c r="E1203" t="str">
        <v>1.00 lbs</v>
      </c>
      <c r="F1203" t="str">
        <v>CSA Members</v>
      </c>
      <c r="G1203" t="str">
        <v>No</v>
      </c>
      <c r="H1203" s="1">
        <v>0</v>
      </c>
      <c r="I1203" s="1">
        <v>13.91</v>
      </c>
      <c r="J1203" s="1">
        <v>13.91</v>
      </c>
      <c r="K1203" s="1">
        <v>8.39</v>
      </c>
      <c r="L1203" s="2">
        <v>0.6574</v>
      </c>
      <c r="M1203" s="2">
        <v>0.6579261025029797</v>
      </c>
      <c r="N1203" s="2">
        <v>1</v>
      </c>
      <c r="O1203" t="str">
        <v>No</v>
      </c>
      <c r="P1203" s="1">
        <f>IF(O1203="Yes",J1203,ROUND(J1203*(1+Model!$B$3),2))</f>
        <v>15.02</v>
      </c>
      <c r="Q1203" s="2">
        <f>ROUND(P1203/(K1203*N1203)-1,4)</f>
        <v>0.7902</v>
      </c>
      <c r="R1203" t="str">
        <v/>
      </c>
      <c r="S1203" t="str">
        <v>2026-10-01 10:41:27 UTC</v>
      </c>
      <c r="T1203" t="str">
        <v>Local Line cache</v>
      </c>
      <c r="U1203" t="str">
        <v>Review before publishing</v>
      </c>
    </row>
    <row r="1204">
      <c r="A1204">
        <v>805664</v>
      </c>
      <c r="B1204" t="str">
        <v>Hamburger Patties</v>
      </c>
      <c r="C1204" t="str">
        <v>Deck Family Farm</v>
      </c>
      <c r="D1204">
        <v>526717</v>
      </c>
      <c r="E1204" t="str">
        <v>1.00 lbs</v>
      </c>
      <c r="F1204" t="str">
        <v>Herd Share Members</v>
      </c>
      <c r="G1204" t="str">
        <v>No</v>
      </c>
      <c r="H1204" s="1">
        <v>0</v>
      </c>
      <c r="I1204" s="1">
        <v>13.91</v>
      </c>
      <c r="J1204" s="1">
        <v>13.91</v>
      </c>
      <c r="K1204" s="1">
        <v>8.39</v>
      </c>
      <c r="L1204" s="2">
        <v>0.6574</v>
      </c>
      <c r="M1204" s="2">
        <v>0.6579261025029797</v>
      </c>
      <c r="N1204" s="2">
        <v>1</v>
      </c>
      <c r="O1204" t="str">
        <v>No</v>
      </c>
      <c r="P1204" s="1">
        <f>IF(O1204="Yes",J1204,ROUND(J1204*(1+Model!$B$3),2))</f>
        <v>15.02</v>
      </c>
      <c r="Q1204" s="2">
        <f>ROUND(P1204/(K1204*N1204)-1,4)</f>
        <v>0.7902</v>
      </c>
      <c r="R1204" t="str">
        <v/>
      </c>
      <c r="S1204" t="str">
        <v>2026-10-01 10:41:27 UTC</v>
      </c>
      <c r="T1204" t="str">
        <v>Local Line cache</v>
      </c>
      <c r="U1204" t="str">
        <v>Review before publishing</v>
      </c>
    </row>
    <row r="1205">
      <c r="A1205">
        <v>805664</v>
      </c>
      <c r="B1205" t="str">
        <v>Hamburger Patties</v>
      </c>
      <c r="C1205" t="str">
        <v>Deck Family Farm</v>
      </c>
      <c r="D1205">
        <v>526717</v>
      </c>
      <c r="E1205" t="str">
        <v>1.00 lbs</v>
      </c>
      <c r="F1205" t="str">
        <v>Guest Basket</v>
      </c>
      <c r="G1205" t="str">
        <v>No</v>
      </c>
      <c r="H1205" s="1">
        <v>0</v>
      </c>
      <c r="I1205" s="1">
        <v>13.91</v>
      </c>
      <c r="J1205" s="1">
        <v>13.91</v>
      </c>
      <c r="K1205" s="1">
        <v>8.39</v>
      </c>
      <c r="L1205" s="2">
        <v>0.6574</v>
      </c>
      <c r="M1205" s="2">
        <v>0.6579261025029797</v>
      </c>
      <c r="N1205" s="2">
        <v>1</v>
      </c>
      <c r="O1205" t="str">
        <v>No</v>
      </c>
      <c r="P1205" s="1">
        <f>IF(O1205="Yes",J1205,ROUND(J1205*(1+Model!$B$3),2))</f>
        <v>15.02</v>
      </c>
      <c r="Q1205" s="2">
        <f>ROUND(P1205/(K1205*N1205)-1,4)</f>
        <v>0.7902</v>
      </c>
      <c r="R1205" t="str">
        <v/>
      </c>
      <c r="S1205" t="str">
        <v>2026-10-01 10:41:27 UTC</v>
      </c>
      <c r="T1205" t="str">
        <v>Local Line cache</v>
      </c>
      <c r="U1205" t="str">
        <v>Review before publishing</v>
      </c>
    </row>
    <row r="1206">
      <c r="A1206">
        <v>805664</v>
      </c>
      <c r="B1206" t="str">
        <v>Hamburger Patties</v>
      </c>
      <c r="C1206" t="str">
        <v>Deck Family Farm</v>
      </c>
      <c r="D1206">
        <v>526717</v>
      </c>
      <c r="E1206" t="str">
        <v>1.00 lbs</v>
      </c>
      <c r="F1206" t="str">
        <v>SNAP</v>
      </c>
      <c r="G1206" t="str">
        <v>No</v>
      </c>
      <c r="H1206" s="1">
        <v>0</v>
      </c>
      <c r="I1206" s="1">
        <v>13.91</v>
      </c>
      <c r="J1206" s="1">
        <v>13.91</v>
      </c>
      <c r="K1206" s="1">
        <v>8.39</v>
      </c>
      <c r="L1206" s="2">
        <v>0.6574</v>
      </c>
      <c r="M1206" s="2">
        <v>0.6579261025029797</v>
      </c>
      <c r="N1206" s="2">
        <v>1</v>
      </c>
      <c r="O1206" t="str">
        <v>Yes</v>
      </c>
      <c r="P1206" s="1">
        <f>IF(O1206="Yes",J1206,ROUND(J1206*(1+Model!$B$3),2))</f>
        <v>13.91</v>
      </c>
      <c r="Q1206" s="2">
        <f>ROUND(P1206/(K1206*N1206)-1,4)</f>
        <v>0.6579</v>
      </c>
      <c r="R1206" t="str">
        <v/>
      </c>
      <c r="S1206" t="str">
        <v>2026-10-01 10:41:27 UTC</v>
      </c>
      <c r="T1206" t="str">
        <v>Local Line cache</v>
      </c>
      <c r="U1206" t="str">
        <v>HOLD: preserve existing SNAP price</v>
      </c>
    </row>
    <row r="1207">
      <c r="A1207">
        <v>805665</v>
      </c>
      <c r="B1207" t="str">
        <v>Rendered Pork Leaf Lard, 8 oz</v>
      </c>
      <c r="C1207" t="str">
        <v>Deck Family Farm's Hyland Artisinal Meats</v>
      </c>
      <c r="D1207">
        <v>595381</v>
      </c>
      <c r="E1207" t="str">
        <v>8 oz</v>
      </c>
      <c r="F1207" t="str">
        <v>SNAP</v>
      </c>
      <c r="G1207" t="str">
        <v>Yes</v>
      </c>
      <c r="H1207" s="1">
        <v>0</v>
      </c>
      <c r="I1207" s="1">
        <v>8.97</v>
      </c>
      <c r="J1207" s="1">
        <v>8.97</v>
      </c>
      <c r="K1207" s="1">
        <v>5.41</v>
      </c>
      <c r="L1207" s="2">
        <v>0.6574</v>
      </c>
      <c r="M1207" s="2">
        <v>0.6580406654343809</v>
      </c>
      <c r="N1207" s="2">
        <v>1</v>
      </c>
      <c r="O1207" t="str">
        <v>Yes</v>
      </c>
      <c r="P1207" s="1">
        <f>IF(O1207="Yes",J1207,ROUND(J1207*(1+Model!$B$3),2))</f>
        <v>8.97</v>
      </c>
      <c r="Q1207" s="2">
        <f>ROUND(P1207/(K1207*N1207)-1,4)</f>
        <v>0.658</v>
      </c>
      <c r="R1207" t="str">
        <v/>
      </c>
      <c r="S1207" t="str">
        <v>2026-10-01 10:41:27 UTC</v>
      </c>
      <c r="T1207" t="str">
        <v>Local Line cache</v>
      </c>
      <c r="U1207" t="str">
        <v>HOLD: preserve existing SNAP price</v>
      </c>
    </row>
    <row r="1208">
      <c r="A1208">
        <v>805665</v>
      </c>
      <c r="B1208" t="str">
        <v>Rendered Pork Leaf Lard, 8 oz</v>
      </c>
      <c r="C1208" t="str">
        <v>Deck Family Farm's Hyland Artisinal Meats</v>
      </c>
      <c r="D1208">
        <v>595381</v>
      </c>
      <c r="E1208" t="str">
        <v>8 oz</v>
      </c>
      <c r="F1208" t="str">
        <v>CSA Members</v>
      </c>
      <c r="G1208" t="str">
        <v>Yes</v>
      </c>
      <c r="H1208" s="1">
        <v>0</v>
      </c>
      <c r="I1208" s="1">
        <v>8.97</v>
      </c>
      <c r="J1208" s="1">
        <v>8.97</v>
      </c>
      <c r="K1208" s="1">
        <v>5.41</v>
      </c>
      <c r="L1208" s="2">
        <v>0.6574</v>
      </c>
      <c r="M1208" s="2">
        <v>0.6580406654343809</v>
      </c>
      <c r="N1208" s="2">
        <v>1</v>
      </c>
      <c r="O1208" t="str">
        <v>No</v>
      </c>
      <c r="P1208" s="1">
        <f>IF(O1208="Yes",J1208,ROUND(J1208*(1+Model!$B$3),2))</f>
        <v>9.69</v>
      </c>
      <c r="Q1208" s="2">
        <f>ROUND(P1208/(K1208*N1208)-1,4)</f>
        <v>0.7911</v>
      </c>
      <c r="R1208" t="str">
        <v/>
      </c>
      <c r="S1208" t="str">
        <v>2026-10-01 10:41:27 UTC</v>
      </c>
      <c r="T1208" t="str">
        <v>Local Line cache</v>
      </c>
      <c r="U1208" t="str">
        <v>Review before publishing</v>
      </c>
    </row>
    <row r="1209">
      <c r="A1209">
        <v>805667</v>
      </c>
      <c r="B1209" t="str">
        <v>Beef Stew Meat</v>
      </c>
      <c r="C1209" t="str">
        <v>Deck Family Farm</v>
      </c>
      <c r="D1209">
        <v>526720</v>
      </c>
      <c r="E1209" t="str">
        <v>1.1 - 1.3 lbs</v>
      </c>
      <c r="F1209" t="str">
        <v>SNAP</v>
      </c>
      <c r="G1209" t="str">
        <v>Yes</v>
      </c>
      <c r="H1209" s="1">
        <v>0</v>
      </c>
      <c r="I1209" s="1">
        <v>19.91</v>
      </c>
      <c r="J1209" s="1">
        <v>19.91</v>
      </c>
      <c r="K1209" s="1">
        <v>12.01</v>
      </c>
      <c r="L1209" s="2">
        <v>0.6574</v>
      </c>
      <c r="M1209" s="2">
        <v>0.6577851790174856</v>
      </c>
      <c r="N1209" s="2">
        <v>1</v>
      </c>
      <c r="O1209" t="str">
        <v>Yes</v>
      </c>
      <c r="P1209" s="1">
        <f>IF(O1209="Yes",J1209,ROUND(J1209*(1+Model!$B$3),2))</f>
        <v>19.91</v>
      </c>
      <c r="Q1209" s="2">
        <f>ROUND(P1209/(K1209*N1209)-1,4)</f>
        <v>0.6578</v>
      </c>
      <c r="R1209" t="str">
        <v/>
      </c>
      <c r="S1209" t="str">
        <v>2026-10-01 10:41:27 UTC</v>
      </c>
      <c r="T1209" t="str">
        <v>Local Line cache</v>
      </c>
      <c r="U1209" t="str">
        <v>HOLD: preserve existing SNAP price</v>
      </c>
    </row>
    <row r="1210">
      <c r="A1210">
        <v>805668</v>
      </c>
      <c r="B1210" t="str">
        <v>Ribeye Steak</v>
      </c>
      <c r="C1210" t="str">
        <v>Deck Family Farm</v>
      </c>
      <c r="D1210">
        <v>526721</v>
      </c>
      <c r="E1210" t="str">
        <v>0.80 - 1.10 lbs</v>
      </c>
      <c r="F1210" t="str">
        <v>SNAP</v>
      </c>
      <c r="G1210" t="str">
        <v>Yes</v>
      </c>
      <c r="H1210" s="1">
        <v>0</v>
      </c>
      <c r="I1210" s="1">
        <v>34.51</v>
      </c>
      <c r="J1210" s="1">
        <v>34.51</v>
      </c>
      <c r="K1210" s="1">
        <v>20.82</v>
      </c>
      <c r="L1210" s="2">
        <v>0.6574</v>
      </c>
      <c r="M1210" s="2">
        <v>0.6575408261287223</v>
      </c>
      <c r="N1210" s="2">
        <v>1</v>
      </c>
      <c r="O1210" t="str">
        <v>Yes</v>
      </c>
      <c r="P1210" s="1">
        <f>IF(O1210="Yes",J1210,ROUND(J1210*(1+Model!$B$3),2))</f>
        <v>34.51</v>
      </c>
      <c r="Q1210" s="2">
        <f>ROUND(P1210/(K1210*N1210)-1,4)</f>
        <v>0.6575</v>
      </c>
      <c r="R1210" t="str">
        <v/>
      </c>
      <c r="S1210" t="str">
        <v>2026-10-01T16:20:39.167Z</v>
      </c>
      <c r="T1210" t="str">
        <v>Live GET verified</v>
      </c>
      <c r="U1210" t="str">
        <v>HOLD: preserve existing SNAP price</v>
      </c>
    </row>
    <row r="1211">
      <c r="A1211">
        <v>805669</v>
      </c>
      <c r="B1211" t="str">
        <v>Chicken Part, Breast, Bone-In</v>
      </c>
      <c r="C1211" t="str">
        <v>Deck Family Farm</v>
      </c>
      <c r="D1211">
        <v>526722</v>
      </c>
      <c r="E1211" t="str">
        <v>1.30 - 1.70 lbs</v>
      </c>
      <c r="F1211" t="str">
        <v>SNAP</v>
      </c>
      <c r="G1211" t="str">
        <v>Yes</v>
      </c>
      <c r="H1211" s="1">
        <v>0</v>
      </c>
      <c r="I1211" s="1">
        <v>16.14</v>
      </c>
      <c r="J1211" s="1">
        <v>16.14</v>
      </c>
      <c r="K1211" s="1">
        <v>9.74</v>
      </c>
      <c r="L1211" s="2">
        <v>0.6574</v>
      </c>
      <c r="M1211" s="2">
        <v>0.6570841889117043</v>
      </c>
      <c r="N1211" s="2">
        <v>1</v>
      </c>
      <c r="O1211" t="str">
        <v>Yes</v>
      </c>
      <c r="P1211" s="1">
        <f>IF(O1211="Yes",J1211,ROUND(J1211*(1+Model!$B$3),2))</f>
        <v>16.14</v>
      </c>
      <c r="Q1211" s="2">
        <f>ROUND(P1211/(K1211*N1211)-1,4)</f>
        <v>0.6571</v>
      </c>
      <c r="R1211" t="str">
        <v/>
      </c>
      <c r="S1211" t="str">
        <v>2026-10-01T16:20:38.654Z</v>
      </c>
      <c r="T1211" t="str">
        <v>Live GET verified</v>
      </c>
      <c r="U1211" t="str">
        <v>HOLD: preserve existing SNAP price</v>
      </c>
    </row>
    <row r="1212">
      <c r="A1212">
        <v>805670</v>
      </c>
      <c r="B1212" t="str">
        <v>Roast Beef, Sliced</v>
      </c>
      <c r="C1212" t="str">
        <v>Deck Family Farm</v>
      </c>
      <c r="D1212">
        <v>526723</v>
      </c>
      <c r="E1212" t="str">
        <v>8 oz</v>
      </c>
      <c r="F1212" t="str">
        <v>CSA Members</v>
      </c>
      <c r="G1212" t="str">
        <v>No</v>
      </c>
      <c r="H1212" s="1">
        <v>0</v>
      </c>
      <c r="I1212" s="1">
        <v>17.93</v>
      </c>
      <c r="J1212" s="1">
        <v>17.93</v>
      </c>
      <c r="K1212" s="1">
        <v>10.82</v>
      </c>
      <c r="L1212" s="2">
        <v>0.6574</v>
      </c>
      <c r="M1212" s="2">
        <v>0.6571164510166358</v>
      </c>
      <c r="N1212" s="2">
        <v>1</v>
      </c>
      <c r="O1212" t="str">
        <v>No</v>
      </c>
      <c r="P1212" s="1">
        <f>IF(O1212="Yes",J1212,ROUND(J1212*(1+Model!$B$3),2))</f>
        <v>19.36</v>
      </c>
      <c r="Q1212" s="2">
        <f>ROUND(P1212/(K1212*N1212)-1,4)</f>
        <v>0.7893</v>
      </c>
      <c r="R1212" t="str">
        <v/>
      </c>
      <c r="S1212" t="str">
        <v>2026-10-01 10:41:27 UTC</v>
      </c>
      <c r="T1212" t="str">
        <v>Local Line cache</v>
      </c>
      <c r="U1212" t="str">
        <v>Review before publishing</v>
      </c>
    </row>
    <row r="1213">
      <c r="A1213">
        <v>805670</v>
      </c>
      <c r="B1213" t="str">
        <v>Roast Beef, Sliced</v>
      </c>
      <c r="C1213" t="str">
        <v>Deck Family Farm</v>
      </c>
      <c r="D1213">
        <v>526723</v>
      </c>
      <c r="E1213" t="str">
        <v>8 oz</v>
      </c>
      <c r="F1213" t="str">
        <v>SNAP</v>
      </c>
      <c r="G1213" t="str">
        <v>No</v>
      </c>
      <c r="H1213" s="1">
        <v>0</v>
      </c>
      <c r="I1213" s="1">
        <v>17.93</v>
      </c>
      <c r="J1213" s="1">
        <v>17.93</v>
      </c>
      <c r="K1213" s="1">
        <v>10.82</v>
      </c>
      <c r="L1213" s="2">
        <v>0.6574</v>
      </c>
      <c r="M1213" s="2">
        <v>0.6571164510166358</v>
      </c>
      <c r="N1213" s="2">
        <v>1</v>
      </c>
      <c r="O1213" t="str">
        <v>Yes</v>
      </c>
      <c r="P1213" s="1">
        <f>IF(O1213="Yes",J1213,ROUND(J1213*(1+Model!$B$3),2))</f>
        <v>17.93</v>
      </c>
      <c r="Q1213" s="2">
        <f>ROUND(P1213/(K1213*N1213)-1,4)</f>
        <v>0.6571</v>
      </c>
      <c r="R1213" t="str">
        <v/>
      </c>
      <c r="S1213" t="str">
        <v>2026-10-01 10:41:27 UTC</v>
      </c>
      <c r="T1213" t="str">
        <v>Local Line cache</v>
      </c>
      <c r="U1213" t="str">
        <v>HOLD: preserve existing SNAP price</v>
      </c>
    </row>
    <row r="1214">
      <c r="A1214">
        <v>805673</v>
      </c>
      <c r="B1214" t="str">
        <v>Cornish Roasting Chicken, Extra Large</v>
      </c>
      <c r="C1214" t="str">
        <v>Deck Family Farm</v>
      </c>
      <c r="D1214">
        <v>608372</v>
      </c>
      <c r="E1214" t="str">
        <v>Extra Large, 5.00 - 6.00 lbs</v>
      </c>
      <c r="F1214" t="str">
        <v>SNAP</v>
      </c>
      <c r="G1214" t="str">
        <v>No</v>
      </c>
      <c r="H1214" s="1">
        <v>0</v>
      </c>
      <c r="I1214" s="1">
        <v>39.46</v>
      </c>
      <c r="J1214" s="1">
        <v>35.52</v>
      </c>
      <c r="K1214" s="1">
        <v>23.81</v>
      </c>
      <c r="L1214" s="2">
        <v>0.6574</v>
      </c>
      <c r="M1214" s="2">
        <v>0.49181016379672426</v>
      </c>
      <c r="N1214" s="2">
        <v>1</v>
      </c>
      <c r="O1214" t="str">
        <v>Yes</v>
      </c>
      <c r="P1214" s="1">
        <f>IF(O1214="Yes",J1214,ROUND(J1214*(1+Model!$B$3),2))</f>
        <v>35.52</v>
      </c>
      <c r="Q1214" s="2">
        <f>ROUND(P1214/(K1214*N1214)-1,4)</f>
        <v>0.4918</v>
      </c>
      <c r="R1214" t="str">
        <v>Review</v>
      </c>
      <c r="S1214" t="str">
        <v>2026-10-01 10:41:27 UTC</v>
      </c>
      <c r="T1214" t="str">
        <v>Local Line cache</v>
      </c>
      <c r="U1214" t="str">
        <v>HOLD: preserve existing SNAP price</v>
      </c>
    </row>
    <row r="1215">
      <c r="A1215">
        <v>805675</v>
      </c>
      <c r="B1215" t="str">
        <v>Olympia Provisions, Rosette D'Oregon Salami</v>
      </c>
      <c r="C1215" t="str">
        <v>Deck Family Farm</v>
      </c>
      <c r="D1215">
        <v>526728</v>
      </c>
      <c r="E1215" t="str">
        <v>4.5 oz</v>
      </c>
      <c r="F1215" t="str">
        <v>Guest Basket</v>
      </c>
      <c r="G1215" t="str">
        <v>No</v>
      </c>
      <c r="H1215" s="1">
        <v>0</v>
      </c>
      <c r="I1215" s="1">
        <v>17.93</v>
      </c>
      <c r="J1215" s="1">
        <v>17.93</v>
      </c>
      <c r="K1215" s="1">
        <v>10.82</v>
      </c>
      <c r="L1215" s="2">
        <v>0.6574</v>
      </c>
      <c r="M1215" s="2">
        <v>0.6571164510166358</v>
      </c>
      <c r="N1215" s="2">
        <v>1</v>
      </c>
      <c r="O1215" t="str">
        <v>No</v>
      </c>
      <c r="P1215" s="1">
        <f>IF(O1215="Yes",J1215,ROUND(J1215*(1+Model!$B$3),2))</f>
        <v>19.36</v>
      </c>
      <c r="Q1215" s="2">
        <f>ROUND(P1215/(K1215*N1215)-1,4)</f>
        <v>0.7893</v>
      </c>
      <c r="R1215" t="str">
        <v/>
      </c>
      <c r="S1215" t="str">
        <v>2026-10-01 10:41:27 UTC</v>
      </c>
      <c r="T1215" t="str">
        <v>Local Line cache</v>
      </c>
      <c r="U1215" t="str">
        <v>Review before publishing</v>
      </c>
    </row>
    <row r="1216">
      <c r="A1216">
        <v>805675</v>
      </c>
      <c r="B1216" t="str">
        <v>Olympia Provisions, Rosette D'Oregon Salami</v>
      </c>
      <c r="C1216" t="str">
        <v>Deck Family Farm</v>
      </c>
      <c r="D1216">
        <v>526728</v>
      </c>
      <c r="E1216" t="str">
        <v>4.5 oz</v>
      </c>
      <c r="F1216" t="str">
        <v>SNAP</v>
      </c>
      <c r="G1216" t="str">
        <v>No</v>
      </c>
      <c r="H1216" s="1">
        <v>0</v>
      </c>
      <c r="I1216" s="1">
        <v>17.93</v>
      </c>
      <c r="J1216" s="1">
        <v>17.93</v>
      </c>
      <c r="K1216" s="1">
        <v>10.82</v>
      </c>
      <c r="L1216" s="2">
        <v>0.6574</v>
      </c>
      <c r="M1216" s="2">
        <v>0.6571164510166358</v>
      </c>
      <c r="N1216" s="2">
        <v>1</v>
      </c>
      <c r="O1216" t="str">
        <v>Yes</v>
      </c>
      <c r="P1216" s="1">
        <f>IF(O1216="Yes",J1216,ROUND(J1216*(1+Model!$B$3),2))</f>
        <v>17.93</v>
      </c>
      <c r="Q1216" s="2">
        <f>ROUND(P1216/(K1216*N1216)-1,4)</f>
        <v>0.6571</v>
      </c>
      <c r="R1216" t="str">
        <v/>
      </c>
      <c r="S1216" t="str">
        <v>2026-10-01 10:41:27 UTC</v>
      </c>
      <c r="T1216" t="str">
        <v>Local Line cache</v>
      </c>
      <c r="U1216" t="str">
        <v>HOLD: preserve existing SNAP price</v>
      </c>
    </row>
    <row r="1217">
      <c r="A1217">
        <v>805676</v>
      </c>
      <c r="B1217" t="str">
        <v>Chicken Part, Hindquarter</v>
      </c>
      <c r="C1217" t="str">
        <v>Deck Family Farm</v>
      </c>
      <c r="D1217">
        <v>526729</v>
      </c>
      <c r="E1217" t="str">
        <v>1.00 - 1.50 lbs</v>
      </c>
      <c r="F1217" t="str">
        <v>SNAP</v>
      </c>
      <c r="G1217" t="str">
        <v>Yes</v>
      </c>
      <c r="H1217" s="1">
        <v>0</v>
      </c>
      <c r="I1217" s="1">
        <v>13.46</v>
      </c>
      <c r="J1217" s="1">
        <v>13.46</v>
      </c>
      <c r="K1217" s="1">
        <v>8.12</v>
      </c>
      <c r="L1217" s="2">
        <v>0.6574</v>
      </c>
      <c r="M1217" s="2">
        <v>0.6576354679802958</v>
      </c>
      <c r="N1217" s="2">
        <v>1</v>
      </c>
      <c r="O1217" t="str">
        <v>Yes</v>
      </c>
      <c r="P1217" s="1">
        <f>IF(O1217="Yes",J1217,ROUND(J1217*(1+Model!$B$3),2))</f>
        <v>13.46</v>
      </c>
      <c r="Q1217" s="2">
        <f>ROUND(P1217/(K1217*N1217)-1,4)</f>
        <v>0.6576</v>
      </c>
      <c r="R1217" t="str">
        <v/>
      </c>
      <c r="S1217" t="str">
        <v>2026-10-01T16:20:40.324Z</v>
      </c>
      <c r="T1217" t="str">
        <v>Live GET verified</v>
      </c>
      <c r="U1217" t="str">
        <v>HOLD: preserve existing SNAP price</v>
      </c>
    </row>
    <row r="1218">
      <c r="A1218">
        <v>805677</v>
      </c>
      <c r="B1218" t="str">
        <v>Chicken Liver</v>
      </c>
      <c r="C1218" t="str">
        <v>Deck Family Farm</v>
      </c>
      <c r="D1218">
        <v>526730</v>
      </c>
      <c r="E1218" t="str">
        <v>1/2 lb bag</v>
      </c>
      <c r="F1218" t="str">
        <v>SNAP</v>
      </c>
      <c r="G1218" t="str">
        <v>Yes</v>
      </c>
      <c r="H1218" s="1">
        <v>0</v>
      </c>
      <c r="I1218" s="1">
        <v>8.52</v>
      </c>
      <c r="J1218" s="1">
        <v>8.52</v>
      </c>
      <c r="K1218" s="1">
        <v>5.14</v>
      </c>
      <c r="L1218" s="2">
        <v>0.6574</v>
      </c>
      <c r="M1218" s="2">
        <v>0.6575875486381324</v>
      </c>
      <c r="N1218" s="2">
        <v>1</v>
      </c>
      <c r="O1218" t="str">
        <v>Yes</v>
      </c>
      <c r="P1218" s="1">
        <f>IF(O1218="Yes",J1218,ROUND(J1218*(1+Model!$B$3),2))</f>
        <v>8.52</v>
      </c>
      <c r="Q1218" s="2">
        <f>ROUND(P1218/(K1218*N1218)-1,4)</f>
        <v>0.6576</v>
      </c>
      <c r="R1218" t="str">
        <v/>
      </c>
      <c r="S1218" t="str">
        <v>2026-10-01 10:41:27 UTC</v>
      </c>
      <c r="T1218" t="str">
        <v>Local Line cache</v>
      </c>
      <c r="U1218" t="str">
        <v>HOLD: preserve existing SNAP price</v>
      </c>
    </row>
    <row r="1219">
      <c r="A1219">
        <v>805678</v>
      </c>
      <c r="B1219" t="str">
        <v>Sage &amp; Sea Salt Sausage</v>
      </c>
      <c r="C1219" t="str">
        <v>Deck Family Farm</v>
      </c>
      <c r="D1219">
        <v>526731</v>
      </c>
      <c r="E1219" t="str">
        <v>8 oz</v>
      </c>
      <c r="F1219" t="str">
        <v>SNAP</v>
      </c>
      <c r="G1219" t="str">
        <v>Yes</v>
      </c>
      <c r="H1219" s="1">
        <v>0</v>
      </c>
      <c r="I1219" s="1">
        <v>13.32</v>
      </c>
      <c r="J1219" s="1">
        <v>13.32</v>
      </c>
      <c r="K1219" s="1">
        <v>8.93</v>
      </c>
      <c r="L1219" s="2">
        <v>0.6574</v>
      </c>
      <c r="M1219" s="2">
        <v>0.4916013437849944</v>
      </c>
      <c r="N1219" s="2">
        <v>0.9</v>
      </c>
      <c r="O1219" t="str">
        <v>Yes</v>
      </c>
      <c r="P1219" s="1">
        <f>IF(O1219="Yes",J1219,ROUND(J1219*(1+Model!$B$3),2))</f>
        <v>13.32</v>
      </c>
      <c r="Q1219" s="2">
        <f>ROUND(P1219/(K1219*N1219)-1,4)</f>
        <v>0.6573</v>
      </c>
      <c r="R1219" t="str">
        <v/>
      </c>
      <c r="S1219" t="str">
        <v>2026-10-01 10:41:27 UTC</v>
      </c>
      <c r="T1219" t="str">
        <v>Local Line cache</v>
      </c>
      <c r="U1219" t="str">
        <v>HOLD: preserve existing SNAP price</v>
      </c>
    </row>
    <row r="1220">
      <c r="A1220">
        <v>805679</v>
      </c>
      <c r="B1220" t="str">
        <v>Chicken Part, Wings</v>
      </c>
      <c r="C1220" t="str">
        <v>Deck Family Farm</v>
      </c>
      <c r="D1220">
        <v>526732</v>
      </c>
      <c r="E1220" t="str">
        <v>1.50 - 2.00</v>
      </c>
      <c r="F1220" t="str">
        <v>SNAP</v>
      </c>
      <c r="G1220" t="str">
        <v>Yes</v>
      </c>
      <c r="H1220" s="1">
        <v>0</v>
      </c>
      <c r="I1220" s="1">
        <v>18.84</v>
      </c>
      <c r="J1220" s="1">
        <v>18.84</v>
      </c>
      <c r="K1220" s="1">
        <v>11.37</v>
      </c>
      <c r="L1220" s="2">
        <v>0.6574</v>
      </c>
      <c r="M1220" s="2">
        <v>0.6569920844327177</v>
      </c>
      <c r="N1220" s="2">
        <v>1</v>
      </c>
      <c r="O1220" t="str">
        <v>Yes</v>
      </c>
      <c r="P1220" s="1">
        <f>IF(O1220="Yes",J1220,ROUND(J1220*(1+Model!$B$3),2))</f>
        <v>18.84</v>
      </c>
      <c r="Q1220" s="2">
        <f>ROUND(P1220/(K1220*N1220)-1,4)</f>
        <v>0.657</v>
      </c>
      <c r="R1220" t="str">
        <v/>
      </c>
      <c r="S1220" t="str">
        <v>2026-10-01 10:41:27 UTC</v>
      </c>
      <c r="T1220" t="str">
        <v>Local Line cache</v>
      </c>
      <c r="U1220" t="str">
        <v>HOLD: preserve existing SNAP price</v>
      </c>
    </row>
    <row r="1221">
      <c r="A1221">
        <v>805682</v>
      </c>
      <c r="B1221" t="str">
        <v>Polish Kielbasa</v>
      </c>
      <c r="C1221" t="str">
        <v>Deck Family Farm</v>
      </c>
      <c r="D1221">
        <v>526735</v>
      </c>
      <c r="E1221" t="str">
        <v>12 oz</v>
      </c>
      <c r="F1221" t="str">
        <v>SNAP</v>
      </c>
      <c r="G1221" t="str">
        <v>No</v>
      </c>
      <c r="H1221" s="1">
        <v>0</v>
      </c>
      <c r="I1221" s="1">
        <v>17.49</v>
      </c>
      <c r="J1221" s="1">
        <v>17.49</v>
      </c>
      <c r="K1221" s="1">
        <v>10.55</v>
      </c>
      <c r="L1221" s="2">
        <v>0.6574</v>
      </c>
      <c r="M1221" s="2">
        <v>0.6578199052132698</v>
      </c>
      <c r="N1221" s="2">
        <v>1</v>
      </c>
      <c r="O1221" t="str">
        <v>Yes</v>
      </c>
      <c r="P1221" s="1">
        <f>IF(O1221="Yes",J1221,ROUND(J1221*(1+Model!$B$3),2))</f>
        <v>17.49</v>
      </c>
      <c r="Q1221" s="2">
        <f>ROUND(P1221/(K1221*N1221)-1,4)</f>
        <v>0.6578</v>
      </c>
      <c r="R1221" t="str">
        <v/>
      </c>
      <c r="S1221" t="str">
        <v>2026-10-01 10:41:27 UTC</v>
      </c>
      <c r="T1221" t="str">
        <v>Local Line cache</v>
      </c>
      <c r="U1221" t="str">
        <v>HOLD: preserve existing SNAP price</v>
      </c>
    </row>
    <row r="1222">
      <c r="A1222">
        <v>805682</v>
      </c>
      <c r="B1222" t="str">
        <v>Polish Kielbasa</v>
      </c>
      <c r="C1222" t="str">
        <v>Deck Family Farm</v>
      </c>
      <c r="D1222">
        <v>526735</v>
      </c>
      <c r="E1222" t="str">
        <v>12 oz</v>
      </c>
      <c r="F1222" t="str">
        <v>CSA Members</v>
      </c>
      <c r="G1222" t="str">
        <v>No</v>
      </c>
      <c r="H1222" s="1">
        <v>0</v>
      </c>
      <c r="I1222" s="1">
        <v>17.49</v>
      </c>
      <c r="J1222" s="1">
        <v>17.49</v>
      </c>
      <c r="K1222" s="1">
        <v>10.55</v>
      </c>
      <c r="L1222" s="2">
        <v>0.6574</v>
      </c>
      <c r="M1222" s="2">
        <v>0.6578199052132698</v>
      </c>
      <c r="N1222" s="2">
        <v>1</v>
      </c>
      <c r="O1222" t="str">
        <v>No</v>
      </c>
      <c r="P1222" s="1">
        <f>IF(O1222="Yes",J1222,ROUND(J1222*(1+Model!$B$3),2))</f>
        <v>18.89</v>
      </c>
      <c r="Q1222" s="2">
        <f>ROUND(P1222/(K1222*N1222)-1,4)</f>
        <v>0.7905</v>
      </c>
      <c r="R1222" t="str">
        <v/>
      </c>
      <c r="S1222" t="str">
        <v>2026-10-01 10:41:27 UTC</v>
      </c>
      <c r="T1222" t="str">
        <v>Local Line cache</v>
      </c>
      <c r="U1222" t="str">
        <v>Review before publishing</v>
      </c>
    </row>
    <row r="1223">
      <c r="A1223">
        <v>805685</v>
      </c>
      <c r="B1223" t="str">
        <v>Stewing Hen</v>
      </c>
      <c r="C1223" t="str">
        <v>Deck Family Farm</v>
      </c>
      <c r="D1223">
        <v>526738</v>
      </c>
      <c r="E1223" t="str">
        <v>2 - 3 lbs</v>
      </c>
      <c r="F1223" t="str">
        <v>SNAP</v>
      </c>
      <c r="G1223" t="str">
        <v>Yes</v>
      </c>
      <c r="H1223" s="1">
        <v>0</v>
      </c>
      <c r="I1223" s="1">
        <v>19.74</v>
      </c>
      <c r="J1223" s="1">
        <v>19.74</v>
      </c>
      <c r="K1223" s="1">
        <v>11.91</v>
      </c>
      <c r="L1223" s="2">
        <v>0.6574</v>
      </c>
      <c r="M1223" s="2">
        <v>0.6574307304785894</v>
      </c>
      <c r="N1223" s="2">
        <v>1</v>
      </c>
      <c r="O1223" t="str">
        <v>Yes</v>
      </c>
      <c r="P1223" s="1">
        <f>IF(O1223="Yes",J1223,ROUND(J1223*(1+Model!$B$3),2))</f>
        <v>19.74</v>
      </c>
      <c r="Q1223" s="2">
        <f>ROUND(P1223/(K1223*N1223)-1,4)</f>
        <v>0.6574</v>
      </c>
      <c r="R1223" t="str">
        <v/>
      </c>
      <c r="S1223" t="str">
        <v>2026-10-01 10:41:27 UTC</v>
      </c>
      <c r="T1223" t="str">
        <v>Local Line cache</v>
      </c>
      <c r="U1223" t="str">
        <v>HOLD: preserve existing SNAP price</v>
      </c>
    </row>
    <row r="1224">
      <c r="A1224">
        <v>805686</v>
      </c>
      <c r="B1224" t="str">
        <v>Fresh Garlic Sausage Links</v>
      </c>
      <c r="C1224" t="str">
        <v>Deck Family Farm</v>
      </c>
      <c r="D1224">
        <v>526739</v>
      </c>
      <c r="E1224" t="str">
        <v>12 oz</v>
      </c>
      <c r="F1224" t="str">
        <v>SNAP</v>
      </c>
      <c r="G1224" t="str">
        <v>Yes</v>
      </c>
      <c r="H1224" s="1">
        <v>0</v>
      </c>
      <c r="I1224" s="1">
        <v>17.49</v>
      </c>
      <c r="J1224" s="1">
        <v>17.49</v>
      </c>
      <c r="K1224" s="1">
        <v>10.55</v>
      </c>
      <c r="L1224" s="2">
        <v>0.6574</v>
      </c>
      <c r="M1224" s="2">
        <v>0.6578199052132698</v>
      </c>
      <c r="N1224" s="2">
        <v>1</v>
      </c>
      <c r="O1224" t="str">
        <v>Yes</v>
      </c>
      <c r="P1224" s="1">
        <f>IF(O1224="Yes",J1224,ROUND(J1224*(1+Model!$B$3),2))</f>
        <v>17.49</v>
      </c>
      <c r="Q1224" s="2">
        <f>ROUND(P1224/(K1224*N1224)-1,4)</f>
        <v>0.6578</v>
      </c>
      <c r="R1224" t="str">
        <v/>
      </c>
      <c r="S1224" t="str">
        <v>2026-10-01 10:41:27 UTC</v>
      </c>
      <c r="T1224" t="str">
        <v>Local Line cache</v>
      </c>
      <c r="U1224" t="str">
        <v>HOLD: preserve existing SNAP price</v>
      </c>
    </row>
    <row r="1225">
      <c r="A1225">
        <v>805687</v>
      </c>
      <c r="B1225" t="str">
        <v>Summer Sausage</v>
      </c>
      <c r="C1225" t="str">
        <v>Deck Family Farm</v>
      </c>
      <c r="D1225">
        <v>526740</v>
      </c>
      <c r="E1225" t="str">
        <v>8 oz</v>
      </c>
      <c r="F1225" t="str">
        <v>SNAP</v>
      </c>
      <c r="G1225" t="str">
        <v>Yes</v>
      </c>
      <c r="H1225" s="1">
        <v>0</v>
      </c>
      <c r="I1225" s="1">
        <v>15.25</v>
      </c>
      <c r="J1225" s="1">
        <v>15.25</v>
      </c>
      <c r="K1225" s="1">
        <v>9.2</v>
      </c>
      <c r="L1225" s="2">
        <v>0.6574</v>
      </c>
      <c r="M1225" s="2">
        <v>0.6576086956521741</v>
      </c>
      <c r="N1225" s="2">
        <v>1</v>
      </c>
      <c r="O1225" t="str">
        <v>Yes</v>
      </c>
      <c r="P1225" s="1">
        <f>IF(O1225="Yes",J1225,ROUND(J1225*(1+Model!$B$3),2))</f>
        <v>15.25</v>
      </c>
      <c r="Q1225" s="2">
        <f>ROUND(P1225/(K1225*N1225)-1,4)</f>
        <v>0.6576</v>
      </c>
      <c r="R1225" t="str">
        <v/>
      </c>
      <c r="S1225" t="str">
        <v>2026-10-01 10:41:27 UTC</v>
      </c>
      <c r="T1225" t="str">
        <v>Local Line cache</v>
      </c>
      <c r="U1225" t="str">
        <v>HOLD: preserve existing SNAP price</v>
      </c>
    </row>
    <row r="1226">
      <c r="A1226">
        <v>805688</v>
      </c>
      <c r="B1226" t="str">
        <v>Natural Ground Beef</v>
      </c>
      <c r="C1226" t="str">
        <v>Deck Family Farm</v>
      </c>
      <c r="D1226">
        <v>526741</v>
      </c>
      <c r="E1226" t="str">
        <v>1 lbs</v>
      </c>
      <c r="F1226" t="str">
        <v>SNAP</v>
      </c>
      <c r="G1226" t="str">
        <v>Yes</v>
      </c>
      <c r="H1226" s="1">
        <v>0</v>
      </c>
      <c r="I1226" s="1">
        <v>10.76</v>
      </c>
      <c r="J1226" s="1">
        <v>10.76</v>
      </c>
      <c r="K1226" s="1">
        <v>6.49</v>
      </c>
      <c r="L1226" s="2">
        <v>0.6574</v>
      </c>
      <c r="M1226" s="2">
        <v>0.6579352850539291</v>
      </c>
      <c r="N1226" s="2">
        <v>1</v>
      </c>
      <c r="O1226" t="str">
        <v>Yes</v>
      </c>
      <c r="P1226" s="1">
        <f>IF(O1226="Yes",J1226,ROUND(J1226*(1+Model!$B$3),2))</f>
        <v>10.76</v>
      </c>
      <c r="Q1226" s="2">
        <f>ROUND(P1226/(K1226*N1226)-1,4)</f>
        <v>0.6579</v>
      </c>
      <c r="R1226" t="str">
        <v/>
      </c>
      <c r="S1226" t="str">
        <v>2026-10-01T16:20:40.005Z</v>
      </c>
      <c r="T1226" t="str">
        <v>Live GET verified</v>
      </c>
      <c r="U1226" t="str">
        <v>HOLD: preserve existing SNAP price</v>
      </c>
    </row>
    <row r="1227">
      <c r="A1227">
        <v>805689</v>
      </c>
      <c r="B1227" t="str">
        <v>Organic Ground Beef</v>
      </c>
      <c r="C1227" t="str">
        <v>Deck Family Farm</v>
      </c>
      <c r="D1227">
        <v>526742</v>
      </c>
      <c r="E1227" t="str">
        <v>1 lbs</v>
      </c>
      <c r="F1227" t="str">
        <v>SNAP</v>
      </c>
      <c r="G1227" t="str">
        <v>Yes</v>
      </c>
      <c r="H1227" s="1">
        <v>0</v>
      </c>
      <c r="I1227" s="1">
        <v>12.56</v>
      </c>
      <c r="J1227" s="1">
        <v>12.56</v>
      </c>
      <c r="K1227" s="1">
        <v>7.58</v>
      </c>
      <c r="L1227" s="2">
        <v>0.6574</v>
      </c>
      <c r="M1227" s="2">
        <v>0.6569920844327177</v>
      </c>
      <c r="N1227" s="2">
        <v>1</v>
      </c>
      <c r="O1227" t="str">
        <v>Yes</v>
      </c>
      <c r="P1227" s="1">
        <f>IF(O1227="Yes",J1227,ROUND(J1227*(1+Model!$B$3),2))</f>
        <v>12.56</v>
      </c>
      <c r="Q1227" s="2">
        <f>ROUND(P1227/(K1227*N1227)-1,4)</f>
        <v>0.657</v>
      </c>
      <c r="R1227" t="str">
        <v/>
      </c>
      <c r="S1227" t="str">
        <v>2026-10-01T16:20:38.572Z</v>
      </c>
      <c r="T1227" t="str">
        <v>Live GET verified</v>
      </c>
      <c r="U1227" t="str">
        <v>HOLD: preserve existing SNAP price</v>
      </c>
    </row>
    <row r="1228">
      <c r="A1228">
        <v>805691</v>
      </c>
      <c r="B1228" t="str">
        <v>Ground Pork</v>
      </c>
      <c r="C1228" t="str">
        <v>Deck Family Farm</v>
      </c>
      <c r="D1228">
        <v>526744</v>
      </c>
      <c r="E1228" t="str">
        <v>1.00 lbs</v>
      </c>
      <c r="F1228" t="str">
        <v>SNAP</v>
      </c>
      <c r="G1228" t="str">
        <v>Yes</v>
      </c>
      <c r="H1228" s="1">
        <v>0</v>
      </c>
      <c r="I1228" s="1">
        <v>8.61</v>
      </c>
      <c r="J1228" s="1">
        <v>8.61</v>
      </c>
      <c r="K1228" s="1">
        <v>6.49</v>
      </c>
      <c r="L1228" s="2">
        <v>0.6574</v>
      </c>
      <c r="M1228" s="2">
        <v>0.32665639445300454</v>
      </c>
      <c r="N1228" s="2">
        <v>0.8</v>
      </c>
      <c r="O1228" t="str">
        <v>Yes</v>
      </c>
      <c r="P1228" s="1">
        <f>IF(O1228="Yes",J1228,ROUND(J1228*(1+Model!$B$3),2))</f>
        <v>8.61</v>
      </c>
      <c r="Q1228" s="2">
        <f>ROUND(P1228/(K1228*N1228)-1,4)</f>
        <v>0.6583</v>
      </c>
      <c r="R1228" t="str">
        <v/>
      </c>
      <c r="S1228" t="str">
        <v>2026-10-01T16:20:40.644Z</v>
      </c>
      <c r="T1228" t="str">
        <v>Live GET verified</v>
      </c>
      <c r="U1228" t="str">
        <v>HOLD: preserve existing SNAP price</v>
      </c>
    </row>
    <row r="1229">
      <c r="A1229">
        <v>805692</v>
      </c>
      <c r="B1229" t="str">
        <v>Sweet Italian Sausage Links</v>
      </c>
      <c r="C1229" t="str">
        <v>Deck Family Farm</v>
      </c>
      <c r="D1229">
        <v>526745</v>
      </c>
      <c r="E1229" t="str">
        <v>12 oz</v>
      </c>
      <c r="F1229" t="str">
        <v>SNAP</v>
      </c>
      <c r="G1229" t="str">
        <v>Yes</v>
      </c>
      <c r="H1229" s="1">
        <v>0</v>
      </c>
      <c r="I1229" s="1">
        <v>17.49</v>
      </c>
      <c r="J1229" s="1">
        <v>17.49</v>
      </c>
      <c r="K1229" s="1">
        <v>10.55</v>
      </c>
      <c r="L1229" s="2">
        <v>0.6574</v>
      </c>
      <c r="M1229" s="2">
        <v>0.6578199052132698</v>
      </c>
      <c r="N1229" s="2">
        <v>1</v>
      </c>
      <c r="O1229" t="str">
        <v>Yes</v>
      </c>
      <c r="P1229" s="1">
        <f>IF(O1229="Yes",J1229,ROUND(J1229*(1+Model!$B$3),2))</f>
        <v>17.49</v>
      </c>
      <c r="Q1229" s="2">
        <f>ROUND(P1229/(K1229*N1229)-1,4)</f>
        <v>0.6578</v>
      </c>
      <c r="R1229" t="str">
        <v/>
      </c>
      <c r="S1229" t="str">
        <v>2026-10-01 10:41:27 UTC</v>
      </c>
      <c r="T1229" t="str">
        <v>Local Line cache</v>
      </c>
      <c r="U1229" t="str">
        <v>HOLD: preserve existing SNAP price</v>
      </c>
    </row>
    <row r="1230">
      <c r="A1230">
        <v>805693</v>
      </c>
      <c r="B1230" t="str">
        <v>Honey Maple Ham, Sliced</v>
      </c>
      <c r="C1230" t="str">
        <v>Deck Family Farm</v>
      </c>
      <c r="D1230">
        <v>526746</v>
      </c>
      <c r="E1230" t="str">
        <v>8 oz</v>
      </c>
      <c r="F1230" t="str">
        <v>SNAP</v>
      </c>
      <c r="G1230" t="str">
        <v>No</v>
      </c>
      <c r="H1230" s="1">
        <v>0</v>
      </c>
      <c r="I1230" s="1">
        <v>17.49</v>
      </c>
      <c r="J1230" s="1">
        <v>17.49</v>
      </c>
      <c r="K1230" s="1">
        <v>10.55</v>
      </c>
      <c r="L1230" s="2">
        <v>0.6574</v>
      </c>
      <c r="M1230" s="2">
        <v>0.6578199052132698</v>
      </c>
      <c r="N1230" s="2">
        <v>1</v>
      </c>
      <c r="O1230" t="str">
        <v>Yes</v>
      </c>
      <c r="P1230" s="1">
        <f>IF(O1230="Yes",J1230,ROUND(J1230*(1+Model!$B$3),2))</f>
        <v>17.49</v>
      </c>
      <c r="Q1230" s="2">
        <f>ROUND(P1230/(K1230*N1230)-1,4)</f>
        <v>0.6578</v>
      </c>
      <c r="R1230" t="str">
        <v/>
      </c>
      <c r="S1230" t="str">
        <v>2026-10-01 10:41:27 UTC</v>
      </c>
      <c r="T1230" t="str">
        <v>Local Line cache</v>
      </c>
      <c r="U1230" t="str">
        <v>HOLD: preserve existing SNAP price</v>
      </c>
    </row>
    <row r="1231">
      <c r="A1231">
        <v>805694</v>
      </c>
      <c r="B1231" t="str">
        <v>Tamari Pressed Beef Jerky</v>
      </c>
      <c r="C1231" t="str">
        <v>Deck Family Farm</v>
      </c>
      <c r="D1231">
        <v>526747</v>
      </c>
      <c r="E1231" t="str">
        <v>3 oz</v>
      </c>
      <c r="F1231" t="str">
        <v>SNAP</v>
      </c>
      <c r="G1231" t="str">
        <v>Yes</v>
      </c>
      <c r="H1231" s="1">
        <v>0</v>
      </c>
      <c r="I1231" s="1">
        <v>8.97</v>
      </c>
      <c r="J1231" s="1">
        <v>8.97</v>
      </c>
      <c r="K1231" s="1">
        <v>5.41</v>
      </c>
      <c r="L1231" s="2">
        <v>0.6574</v>
      </c>
      <c r="M1231" s="2">
        <v>0.6580406654343809</v>
      </c>
      <c r="N1231" s="2">
        <v>1</v>
      </c>
      <c r="O1231" t="str">
        <v>Yes</v>
      </c>
      <c r="P1231" s="1">
        <f>IF(O1231="Yes",J1231,ROUND(J1231*(1+Model!$B$3),2))</f>
        <v>8.97</v>
      </c>
      <c r="Q1231" s="2">
        <f>ROUND(P1231/(K1231*N1231)-1,4)</f>
        <v>0.658</v>
      </c>
      <c r="R1231" t="str">
        <v/>
      </c>
      <c r="S1231" t="str">
        <v>2026-10-01 10:41:27 UTC</v>
      </c>
      <c r="T1231" t="str">
        <v>Local Line cache</v>
      </c>
      <c r="U1231" t="str">
        <v>HOLD: preserve existing SNAP price</v>
      </c>
    </row>
    <row r="1232">
      <c r="A1232">
        <v>805697</v>
      </c>
      <c r="B1232" t="str">
        <v>Turkey Gizzards</v>
      </c>
      <c r="C1232" t="str">
        <v>Deck Family Farm</v>
      </c>
      <c r="D1232">
        <v>526750</v>
      </c>
      <c r="E1232" t="str">
        <v>ea. 1/2 lb.</v>
      </c>
      <c r="F1232" t="str">
        <v>CSA Members</v>
      </c>
      <c r="G1232" t="str">
        <v>No</v>
      </c>
      <c r="H1232" s="1">
        <v>0</v>
      </c>
      <c r="I1232" s="1">
        <v>22.37</v>
      </c>
      <c r="J1232" s="1">
        <v>22.37</v>
      </c>
      <c r="K1232" s="1">
        <v>13.5</v>
      </c>
      <c r="L1232" s="2">
        <v>0.6574</v>
      </c>
      <c r="M1232" s="2">
        <v>0.6570370370370371</v>
      </c>
      <c r="N1232" s="2">
        <v>1</v>
      </c>
      <c r="O1232" t="str">
        <v>No</v>
      </c>
      <c r="P1232" s="1">
        <f>IF(O1232="Yes",J1232,ROUND(J1232*(1+Model!$B$3),2))</f>
        <v>24.16</v>
      </c>
      <c r="Q1232" s="2">
        <f>ROUND(P1232/(K1232*N1232)-1,4)</f>
        <v>0.7896</v>
      </c>
      <c r="R1232" t="str">
        <v/>
      </c>
      <c r="S1232" t="str">
        <v>2026-10-01 10:41:27 UTC</v>
      </c>
      <c r="T1232" t="str">
        <v>Local Line cache</v>
      </c>
      <c r="U1232" t="str">
        <v>Review before publishing</v>
      </c>
    </row>
    <row r="1233">
      <c r="A1233">
        <v>805697</v>
      </c>
      <c r="B1233" t="str">
        <v>Turkey Gizzards</v>
      </c>
      <c r="C1233" t="str">
        <v>Deck Family Farm</v>
      </c>
      <c r="D1233">
        <v>526750</v>
      </c>
      <c r="E1233" t="str">
        <v>ea. 1/2 lb.</v>
      </c>
      <c r="F1233" t="str">
        <v>Herd Share Members</v>
      </c>
      <c r="G1233" t="str">
        <v>No</v>
      </c>
      <c r="H1233" s="1">
        <v>0</v>
      </c>
      <c r="I1233" s="1">
        <v>22.37</v>
      </c>
      <c r="J1233" s="1">
        <v>22.37</v>
      </c>
      <c r="K1233" s="1">
        <v>13.5</v>
      </c>
      <c r="L1233" s="2">
        <v>0.6574</v>
      </c>
      <c r="M1233" s="2">
        <v>0.6570370370370371</v>
      </c>
      <c r="N1233" s="2">
        <v>1</v>
      </c>
      <c r="O1233" t="str">
        <v>No</v>
      </c>
      <c r="P1233" s="1">
        <f>IF(O1233="Yes",J1233,ROUND(J1233*(1+Model!$B$3),2))</f>
        <v>24.16</v>
      </c>
      <c r="Q1233" s="2">
        <f>ROUND(P1233/(K1233*N1233)-1,4)</f>
        <v>0.7896</v>
      </c>
      <c r="R1233" t="str">
        <v/>
      </c>
      <c r="S1233" t="str">
        <v>2026-10-01 10:41:27 UTC</v>
      </c>
      <c r="T1233" t="str">
        <v>Local Line cache</v>
      </c>
      <c r="U1233" t="str">
        <v>Review before publishing</v>
      </c>
    </row>
    <row r="1234">
      <c r="A1234">
        <v>805697</v>
      </c>
      <c r="B1234" t="str">
        <v>Turkey Gizzards</v>
      </c>
      <c r="C1234" t="str">
        <v>Deck Family Farm</v>
      </c>
      <c r="D1234">
        <v>526750</v>
      </c>
      <c r="E1234" t="str">
        <v>ea. 1/2 lb.</v>
      </c>
      <c r="F1234" t="str">
        <v>SNAP</v>
      </c>
      <c r="G1234" t="str">
        <v>No</v>
      </c>
      <c r="H1234" s="1">
        <v>0</v>
      </c>
      <c r="I1234" s="1">
        <v>22.37</v>
      </c>
      <c r="J1234" s="1">
        <v>22.37</v>
      </c>
      <c r="K1234" s="1">
        <v>13.5</v>
      </c>
      <c r="L1234" s="2">
        <v>0.6574</v>
      </c>
      <c r="M1234" s="2">
        <v>0.6570370370370371</v>
      </c>
      <c r="N1234" s="2">
        <v>1</v>
      </c>
      <c r="O1234" t="str">
        <v>Yes</v>
      </c>
      <c r="P1234" s="1">
        <f>IF(O1234="Yes",J1234,ROUND(J1234*(1+Model!$B$3),2))</f>
        <v>22.37</v>
      </c>
      <c r="Q1234" s="2">
        <f>ROUND(P1234/(K1234*N1234)-1,4)</f>
        <v>0.657</v>
      </c>
      <c r="R1234" t="str">
        <v/>
      </c>
      <c r="S1234" t="str">
        <v>2026-10-01 10:41:27 UTC</v>
      </c>
      <c r="T1234" t="str">
        <v>Local Line cache</v>
      </c>
      <c r="U1234" t="str">
        <v>HOLD: preserve existing SNAP price</v>
      </c>
    </row>
    <row r="1235">
      <c r="A1235">
        <v>805699</v>
      </c>
      <c r="B1235" t="str">
        <v>Turkey Liver</v>
      </c>
      <c r="C1235" t="str">
        <v>Deck Family Farm</v>
      </c>
      <c r="D1235">
        <v>526752</v>
      </c>
      <c r="E1235" t="str">
        <v>ea. 1/2 lb.</v>
      </c>
      <c r="F1235" t="str">
        <v>CSA Members</v>
      </c>
      <c r="G1235" t="str">
        <v>No</v>
      </c>
      <c r="H1235" s="1">
        <v>0</v>
      </c>
      <c r="I1235" s="1">
        <v>13.46</v>
      </c>
      <c r="J1235" s="1">
        <v>13.46</v>
      </c>
      <c r="K1235" s="1">
        <v>8.12</v>
      </c>
      <c r="L1235" s="2">
        <v>0.6574</v>
      </c>
      <c r="M1235" s="2">
        <v>0.6576354679802958</v>
      </c>
      <c r="N1235" s="2">
        <v>1</v>
      </c>
      <c r="O1235" t="str">
        <v>No</v>
      </c>
      <c r="P1235" s="1">
        <f>IF(O1235="Yes",J1235,ROUND(J1235*(1+Model!$B$3),2))</f>
        <v>14.54</v>
      </c>
      <c r="Q1235" s="2">
        <f>ROUND(P1235/(K1235*N1235)-1,4)</f>
        <v>0.7906</v>
      </c>
      <c r="R1235" t="str">
        <v/>
      </c>
      <c r="S1235" t="str">
        <v>2026-10-01 10:41:27 UTC</v>
      </c>
      <c r="T1235" t="str">
        <v>Local Line cache</v>
      </c>
      <c r="U1235" t="str">
        <v>Review before publishing</v>
      </c>
    </row>
    <row r="1236">
      <c r="A1236">
        <v>805699</v>
      </c>
      <c r="B1236" t="str">
        <v>Turkey Liver</v>
      </c>
      <c r="C1236" t="str">
        <v>Deck Family Farm</v>
      </c>
      <c r="D1236">
        <v>526752</v>
      </c>
      <c r="E1236" t="str">
        <v>ea. 1/2 lb.</v>
      </c>
      <c r="F1236" t="str">
        <v>Herd Share Members</v>
      </c>
      <c r="G1236" t="str">
        <v>No</v>
      </c>
      <c r="H1236" s="1">
        <v>0</v>
      </c>
      <c r="I1236" s="1">
        <v>13.46</v>
      </c>
      <c r="J1236" s="1">
        <v>13.46</v>
      </c>
      <c r="K1236" s="1">
        <v>8.12</v>
      </c>
      <c r="L1236" s="2">
        <v>0.6574</v>
      </c>
      <c r="M1236" s="2">
        <v>0.6576354679802958</v>
      </c>
      <c r="N1236" s="2">
        <v>1</v>
      </c>
      <c r="O1236" t="str">
        <v>No</v>
      </c>
      <c r="P1236" s="1">
        <f>IF(O1236="Yes",J1236,ROUND(J1236*(1+Model!$B$3),2))</f>
        <v>14.54</v>
      </c>
      <c r="Q1236" s="2">
        <f>ROUND(P1236/(K1236*N1236)-1,4)</f>
        <v>0.7906</v>
      </c>
      <c r="R1236" t="str">
        <v/>
      </c>
      <c r="S1236" t="str">
        <v>2026-10-01 10:41:27 UTC</v>
      </c>
      <c r="T1236" t="str">
        <v>Local Line cache</v>
      </c>
      <c r="U1236" t="str">
        <v>Review before publishing</v>
      </c>
    </row>
    <row r="1237">
      <c r="A1237">
        <v>805699</v>
      </c>
      <c r="B1237" t="str">
        <v>Turkey Liver</v>
      </c>
      <c r="C1237" t="str">
        <v>Deck Family Farm</v>
      </c>
      <c r="D1237">
        <v>526752</v>
      </c>
      <c r="E1237" t="str">
        <v>ea. 1/2 lb.</v>
      </c>
      <c r="F1237" t="str">
        <v>SNAP</v>
      </c>
      <c r="G1237" t="str">
        <v>No</v>
      </c>
      <c r="H1237" s="1">
        <v>0</v>
      </c>
      <c r="I1237" s="1">
        <v>13.46</v>
      </c>
      <c r="J1237" s="1">
        <v>13.46</v>
      </c>
      <c r="K1237" s="1">
        <v>8.12</v>
      </c>
      <c r="L1237" s="2">
        <v>0.6574</v>
      </c>
      <c r="M1237" s="2">
        <v>0.6576354679802958</v>
      </c>
      <c r="N1237" s="2">
        <v>1</v>
      </c>
      <c r="O1237" t="str">
        <v>Yes</v>
      </c>
      <c r="P1237" s="1">
        <f>IF(O1237="Yes",J1237,ROUND(J1237*(1+Model!$B$3),2))</f>
        <v>13.46</v>
      </c>
      <c r="Q1237" s="2">
        <f>ROUND(P1237/(K1237*N1237)-1,4)</f>
        <v>0.6576</v>
      </c>
      <c r="R1237" t="str">
        <v/>
      </c>
      <c r="S1237" t="str">
        <v>2026-10-01 10:41:27 UTC</v>
      </c>
      <c r="T1237" t="str">
        <v>Local Line cache</v>
      </c>
      <c r="U1237" t="str">
        <v>HOLD: preserve existing SNAP price</v>
      </c>
    </row>
    <row r="1238">
      <c r="A1238">
        <v>805701</v>
      </c>
      <c r="B1238" t="str">
        <v>Korean Style Beef Ribs</v>
      </c>
      <c r="C1238" t="str">
        <v>Deck Family Farm</v>
      </c>
      <c r="D1238">
        <v>526754</v>
      </c>
      <c r="E1238" t="str">
        <v>1.20 - 1.40 lbs</v>
      </c>
      <c r="F1238" t="str">
        <v>CSA Members</v>
      </c>
      <c r="G1238" t="str">
        <v>No</v>
      </c>
      <c r="H1238" s="1">
        <v>0</v>
      </c>
      <c r="I1238" s="1">
        <v>22.74</v>
      </c>
      <c r="J1238" s="1">
        <v>22.74</v>
      </c>
      <c r="K1238" s="1">
        <v>13.72</v>
      </c>
      <c r="L1238" s="2">
        <v>0.6574</v>
      </c>
      <c r="M1238" s="2">
        <v>0.6574344023323613</v>
      </c>
      <c r="N1238" s="2">
        <v>1</v>
      </c>
      <c r="O1238" t="str">
        <v>No</v>
      </c>
      <c r="P1238" s="1">
        <f>IF(O1238="Yes",J1238,ROUND(J1238*(1+Model!$B$3),2))</f>
        <v>24.56</v>
      </c>
      <c r="Q1238" s="2">
        <f>ROUND(P1238/(K1238*N1238)-1,4)</f>
        <v>0.7901</v>
      </c>
      <c r="R1238" t="str">
        <v/>
      </c>
      <c r="S1238" t="str">
        <v>2026-10-01 10:41:27 UTC</v>
      </c>
      <c r="T1238" t="str">
        <v>Local Line cache</v>
      </c>
      <c r="U1238" t="str">
        <v>Review before publishing</v>
      </c>
    </row>
    <row r="1239">
      <c r="A1239">
        <v>805701</v>
      </c>
      <c r="B1239" t="str">
        <v>Korean Style Beef Ribs</v>
      </c>
      <c r="C1239" t="str">
        <v>Deck Family Farm</v>
      </c>
      <c r="D1239">
        <v>526754</v>
      </c>
      <c r="E1239" t="str">
        <v>1.20 - 1.40 lbs</v>
      </c>
      <c r="F1239" t="str">
        <v>SNAP</v>
      </c>
      <c r="G1239" t="str">
        <v>No</v>
      </c>
      <c r="H1239" s="1">
        <v>0</v>
      </c>
      <c r="I1239" s="1">
        <v>22.74</v>
      </c>
      <c r="J1239" s="1">
        <v>22.74</v>
      </c>
      <c r="K1239" s="1">
        <v>13.72</v>
      </c>
      <c r="L1239" s="2">
        <v>0.6574</v>
      </c>
      <c r="M1239" s="2">
        <v>0.6574344023323613</v>
      </c>
      <c r="N1239" s="2">
        <v>1</v>
      </c>
      <c r="O1239" t="str">
        <v>Yes</v>
      </c>
      <c r="P1239" s="1">
        <f>IF(O1239="Yes",J1239,ROUND(J1239*(1+Model!$B$3),2))</f>
        <v>22.74</v>
      </c>
      <c r="Q1239" s="2">
        <f>ROUND(P1239/(K1239*N1239)-1,4)</f>
        <v>0.6574</v>
      </c>
      <c r="R1239" t="str">
        <v/>
      </c>
      <c r="S1239" t="str">
        <v>2026-10-01 10:41:27 UTC</v>
      </c>
      <c r="T1239" t="str">
        <v>Local Line cache</v>
      </c>
      <c r="U1239" t="str">
        <v>HOLD: preserve existing SNAP price</v>
      </c>
    </row>
    <row r="1240">
      <c r="A1240">
        <v>805703</v>
      </c>
      <c r="B1240" t="str">
        <v>Lamb Neck Slices</v>
      </c>
      <c r="C1240" t="str">
        <v>Deck Family Farm</v>
      </c>
      <c r="D1240">
        <v>526756</v>
      </c>
      <c r="E1240" t="str">
        <v>1.10 - 1.50 lbs</v>
      </c>
      <c r="F1240" t="str">
        <v>Guest Basket</v>
      </c>
      <c r="G1240" t="str">
        <v>No</v>
      </c>
      <c r="H1240" s="1">
        <v>0</v>
      </c>
      <c r="I1240" s="1">
        <v>18.08</v>
      </c>
      <c r="J1240" s="1">
        <v>18.08</v>
      </c>
      <c r="K1240" s="1">
        <v>10.91</v>
      </c>
      <c r="L1240" s="2">
        <v>0.6574</v>
      </c>
      <c r="M1240" s="2">
        <v>0.6571952337305222</v>
      </c>
      <c r="N1240" s="2">
        <v>1</v>
      </c>
      <c r="O1240" t="str">
        <v>No</v>
      </c>
      <c r="P1240" s="1">
        <f>IF(O1240="Yes",J1240,ROUND(J1240*(1+Model!$B$3),2))</f>
        <v>19.53</v>
      </c>
      <c r="Q1240" s="2">
        <f>ROUND(P1240/(K1240*N1240)-1,4)</f>
        <v>0.7901</v>
      </c>
      <c r="R1240" t="str">
        <v/>
      </c>
      <c r="S1240" t="str">
        <v>2026-10-01 10:41:27 UTC</v>
      </c>
      <c r="T1240" t="str">
        <v>Local Line cache</v>
      </c>
      <c r="U1240" t="str">
        <v>Review before publishing</v>
      </c>
    </row>
    <row r="1241">
      <c r="A1241">
        <v>805703</v>
      </c>
      <c r="B1241" t="str">
        <v>Lamb Neck Slices</v>
      </c>
      <c r="C1241" t="str">
        <v>Deck Family Farm</v>
      </c>
      <c r="D1241">
        <v>526756</v>
      </c>
      <c r="E1241" t="str">
        <v>1.10 - 1.50 lbs</v>
      </c>
      <c r="F1241" t="str">
        <v>SNAP</v>
      </c>
      <c r="G1241" t="str">
        <v>No</v>
      </c>
      <c r="H1241" s="1">
        <v>0</v>
      </c>
      <c r="I1241" s="1">
        <v>18.08</v>
      </c>
      <c r="J1241" s="1">
        <v>18.08</v>
      </c>
      <c r="K1241" s="1">
        <v>10.91</v>
      </c>
      <c r="L1241" s="2">
        <v>0.6574</v>
      </c>
      <c r="M1241" s="2">
        <v>0.6571952337305222</v>
      </c>
      <c r="N1241" s="2">
        <v>1</v>
      </c>
      <c r="O1241" t="str">
        <v>Yes</v>
      </c>
      <c r="P1241" s="1">
        <f>IF(O1241="Yes",J1241,ROUND(J1241*(1+Model!$B$3),2))</f>
        <v>18.08</v>
      </c>
      <c r="Q1241" s="2">
        <f>ROUND(P1241/(K1241*N1241)-1,4)</f>
        <v>0.6572</v>
      </c>
      <c r="R1241" t="str">
        <v/>
      </c>
      <c r="S1241" t="str">
        <v>2026-10-01 10:41:27 UTC</v>
      </c>
      <c r="T1241" t="str">
        <v>Local Line cache</v>
      </c>
      <c r="U1241" t="str">
        <v>HOLD: preserve existing SNAP price</v>
      </c>
    </row>
    <row r="1242">
      <c r="A1242">
        <v>805710</v>
      </c>
      <c r="B1242" t="str">
        <v>Lamb Shank, Whole</v>
      </c>
      <c r="C1242" t="str">
        <v>Deck Family Farm</v>
      </c>
      <c r="D1242">
        <v>526763</v>
      </c>
      <c r="E1242" t="str">
        <v>2.00 - 2.50 lbs</v>
      </c>
      <c r="F1242" t="str">
        <v>SNAP</v>
      </c>
      <c r="G1242" t="str">
        <v>No</v>
      </c>
      <c r="H1242" s="1">
        <v>0</v>
      </c>
      <c r="I1242" s="1">
        <v>24.21</v>
      </c>
      <c r="J1242" s="1">
        <v>24.21</v>
      </c>
      <c r="K1242" s="1">
        <v>14.61</v>
      </c>
      <c r="L1242" s="2">
        <v>0.6574</v>
      </c>
      <c r="M1242" s="2">
        <v>0.6570841889117045</v>
      </c>
      <c r="N1242" s="2">
        <v>1</v>
      </c>
      <c r="O1242" t="str">
        <v>Yes</v>
      </c>
      <c r="P1242" s="1">
        <f>IF(O1242="Yes",J1242,ROUND(J1242*(1+Model!$B$3),2))</f>
        <v>24.21</v>
      </c>
      <c r="Q1242" s="2">
        <f>ROUND(P1242/(K1242*N1242)-1,4)</f>
        <v>0.6571</v>
      </c>
      <c r="R1242" t="str">
        <v/>
      </c>
      <c r="S1242" t="str">
        <v>2026-10-01 10:41:27 UTC</v>
      </c>
      <c r="T1242" t="str">
        <v>Local Line cache</v>
      </c>
      <c r="U1242" t="str">
        <v>HOLD: preserve existing SNAP price</v>
      </c>
    </row>
    <row r="1243">
      <c r="A1243">
        <v>805711</v>
      </c>
      <c r="B1243" t="str">
        <v>Lamb Shoulder Roast</v>
      </c>
      <c r="C1243" t="str">
        <v>Deck Family Farm</v>
      </c>
      <c r="D1243">
        <v>526764</v>
      </c>
      <c r="E1243" t="str">
        <v>2.30 - 2.70 lbs</v>
      </c>
      <c r="F1243" t="str">
        <v>SNAP</v>
      </c>
      <c r="G1243" t="str">
        <v>Yes</v>
      </c>
      <c r="H1243" s="1">
        <v>0</v>
      </c>
      <c r="I1243" s="1">
        <v>44.85</v>
      </c>
      <c r="J1243" s="1">
        <v>44.85</v>
      </c>
      <c r="K1243" s="1">
        <v>27.06</v>
      </c>
      <c r="L1243" s="2">
        <v>0.6574</v>
      </c>
      <c r="M1243" s="2">
        <v>0.6574279379157428</v>
      </c>
      <c r="N1243" s="2">
        <v>1</v>
      </c>
      <c r="O1243" t="str">
        <v>Yes</v>
      </c>
      <c r="P1243" s="1">
        <f>IF(O1243="Yes",J1243,ROUND(J1243*(1+Model!$B$3),2))</f>
        <v>44.85</v>
      </c>
      <c r="Q1243" s="2">
        <f>ROUND(P1243/(K1243*N1243)-1,4)</f>
        <v>0.6574</v>
      </c>
      <c r="R1243" t="str">
        <v/>
      </c>
      <c r="S1243" t="str">
        <v>2026-10-01 10:41:27 UTC</v>
      </c>
      <c r="T1243" t="str">
        <v>Local Line cache</v>
      </c>
      <c r="U1243" t="str">
        <v>HOLD: preserve existing SNAP price</v>
      </c>
    </row>
    <row r="1244">
      <c r="A1244">
        <v>805712</v>
      </c>
      <c r="B1244" t="str">
        <v>Lamb Stew</v>
      </c>
      <c r="C1244" t="str">
        <v>Deck Family Farm</v>
      </c>
      <c r="D1244">
        <v>526765</v>
      </c>
      <c r="E1244" t="str">
        <v>0.90 - 1.10 lbs</v>
      </c>
      <c r="F1244" t="str">
        <v>SNAP</v>
      </c>
      <c r="G1244" t="str">
        <v>No</v>
      </c>
      <c r="H1244" s="1">
        <v>0</v>
      </c>
      <c r="I1244" s="1">
        <v>19.29</v>
      </c>
      <c r="J1244" s="1">
        <v>19.29</v>
      </c>
      <c r="K1244" s="1">
        <v>11.64</v>
      </c>
      <c r="L1244" s="2">
        <v>0.6574</v>
      </c>
      <c r="M1244" s="2">
        <v>0.6572164948453607</v>
      </c>
      <c r="N1244" s="2">
        <v>1</v>
      </c>
      <c r="O1244" t="str">
        <v>Yes</v>
      </c>
      <c r="P1244" s="1">
        <f>IF(O1244="Yes",J1244,ROUND(J1244*(1+Model!$B$3),2))</f>
        <v>19.29</v>
      </c>
      <c r="Q1244" s="2">
        <f>ROUND(P1244/(K1244*N1244)-1,4)</f>
        <v>0.6572</v>
      </c>
      <c r="R1244" t="str">
        <v/>
      </c>
      <c r="S1244" t="str">
        <v>2026-10-01 10:41:27 UTC</v>
      </c>
      <c r="T1244" t="str">
        <v>Local Line cache</v>
      </c>
      <c r="U1244" t="str">
        <v>HOLD: preserve existing SNAP price</v>
      </c>
    </row>
    <row r="1245">
      <c r="A1245">
        <v>805713</v>
      </c>
      <c r="B1245" t="str">
        <v>Landjaeger Jerky, 3 pack</v>
      </c>
      <c r="C1245" t="str">
        <v>Deck Family Farm</v>
      </c>
      <c r="D1245">
        <v>526766</v>
      </c>
      <c r="E1245" t="str">
        <v>3 oz</v>
      </c>
      <c r="F1245" t="str">
        <v>CSA Members</v>
      </c>
      <c r="G1245" t="str">
        <v>Yes</v>
      </c>
      <c r="H1245" s="1">
        <v>0</v>
      </c>
      <c r="I1245" s="1">
        <v>14.8</v>
      </c>
      <c r="J1245" s="1">
        <v>14.8</v>
      </c>
      <c r="K1245" s="1">
        <v>8.93</v>
      </c>
      <c r="L1245" s="2">
        <v>0.6574</v>
      </c>
      <c r="M1245" s="2">
        <v>0.6573348264277716</v>
      </c>
      <c r="N1245" s="2">
        <v>1</v>
      </c>
      <c r="O1245" t="str">
        <v>No</v>
      </c>
      <c r="P1245" s="1">
        <f>IF(O1245="Yes",J1245,ROUND(J1245*(1+Model!$B$3),2))</f>
        <v>15.98</v>
      </c>
      <c r="Q1245" s="2">
        <f>ROUND(P1245/(K1245*N1245)-1,4)</f>
        <v>0.7895</v>
      </c>
      <c r="R1245" t="str">
        <v/>
      </c>
      <c r="S1245" t="str">
        <v>2026-10-01 10:41:27 UTC</v>
      </c>
      <c r="T1245" t="str">
        <v>Local Line cache</v>
      </c>
      <c r="U1245" t="str">
        <v>Review before publishing</v>
      </c>
    </row>
    <row r="1246">
      <c r="A1246">
        <v>805713</v>
      </c>
      <c r="B1246" t="str">
        <v>Landjaeger Jerky, 3 pack</v>
      </c>
      <c r="C1246" t="str">
        <v>Deck Family Farm</v>
      </c>
      <c r="D1246">
        <v>526766</v>
      </c>
      <c r="E1246" t="str">
        <v>3 oz</v>
      </c>
      <c r="F1246" t="str">
        <v>SNAP</v>
      </c>
      <c r="G1246" t="str">
        <v>Yes</v>
      </c>
      <c r="H1246" s="1">
        <v>0</v>
      </c>
      <c r="I1246" s="1">
        <v>14.8</v>
      </c>
      <c r="J1246" s="1">
        <v>14.8</v>
      </c>
      <c r="K1246" s="1">
        <v>8.93</v>
      </c>
      <c r="L1246" s="2">
        <v>0.6574</v>
      </c>
      <c r="M1246" s="2">
        <v>0.6573348264277716</v>
      </c>
      <c r="N1246" s="2">
        <v>1</v>
      </c>
      <c r="O1246" t="str">
        <v>Yes</v>
      </c>
      <c r="P1246" s="1">
        <f>IF(O1246="Yes",J1246,ROUND(J1246*(1+Model!$B$3),2))</f>
        <v>14.8</v>
      </c>
      <c r="Q1246" s="2">
        <f>ROUND(P1246/(K1246*N1246)-1,4)</f>
        <v>0.6573</v>
      </c>
      <c r="R1246" t="str">
        <v/>
      </c>
      <c r="S1246" t="str">
        <v>2026-10-01 10:41:27 UTC</v>
      </c>
      <c r="T1246" t="str">
        <v>Local Line cache</v>
      </c>
      <c r="U1246" t="str">
        <v>HOLD: preserve existing SNAP price</v>
      </c>
    </row>
    <row r="1247">
      <c r="A1247">
        <v>805716</v>
      </c>
      <c r="B1247" t="str">
        <v>New York Steak</v>
      </c>
      <c r="C1247" t="str">
        <v>Deck Family Farm</v>
      </c>
      <c r="D1247">
        <v>526769</v>
      </c>
      <c r="E1247" t="str">
        <v>0.50 - 0.90 lbs</v>
      </c>
      <c r="F1247" t="str">
        <v>SNAP</v>
      </c>
      <c r="G1247" t="str">
        <v>Yes</v>
      </c>
      <c r="H1247" s="1">
        <v>0</v>
      </c>
      <c r="I1247" s="1">
        <v>23.24</v>
      </c>
      <c r="J1247" s="1">
        <v>23.24</v>
      </c>
      <c r="K1247" s="1">
        <v>14.02</v>
      </c>
      <c r="L1247" s="2">
        <v>0.6574</v>
      </c>
      <c r="M1247" s="2">
        <v>0.6576319543509273</v>
      </c>
      <c r="N1247" s="2">
        <v>1</v>
      </c>
      <c r="O1247" t="str">
        <v>Yes</v>
      </c>
      <c r="P1247" s="1">
        <f>IF(O1247="Yes",J1247,ROUND(J1247*(1+Model!$B$3),2))</f>
        <v>23.24</v>
      </c>
      <c r="Q1247" s="2">
        <f>ROUND(P1247/(K1247*N1247)-1,4)</f>
        <v>0.6576</v>
      </c>
      <c r="R1247" t="str">
        <v/>
      </c>
      <c r="S1247" t="str">
        <v>2026-10-01T16:20:39.977Z</v>
      </c>
      <c r="T1247" t="str">
        <v>Live GET verified</v>
      </c>
      <c r="U1247" t="str">
        <v>HOLD: preserve existing SNAP price</v>
      </c>
    </row>
    <row r="1248">
      <c r="A1248">
        <v>805719</v>
      </c>
      <c r="B1248" t="str">
        <v>Pastrami, Sliced</v>
      </c>
      <c r="C1248" t="str">
        <v>Deck Family Farm</v>
      </c>
      <c r="D1248">
        <v>526772</v>
      </c>
      <c r="E1248" t="str">
        <v>8 oz</v>
      </c>
      <c r="F1248" t="str">
        <v>CSA Members</v>
      </c>
      <c r="G1248" t="str">
        <v>Yes</v>
      </c>
      <c r="H1248" s="1">
        <v>0</v>
      </c>
      <c r="I1248" s="1">
        <v>17.93</v>
      </c>
      <c r="J1248" s="1">
        <v>17.93</v>
      </c>
      <c r="K1248" s="1">
        <v>10.82</v>
      </c>
      <c r="L1248" s="2">
        <v>0.6574</v>
      </c>
      <c r="M1248" s="2">
        <v>0.6571164510166358</v>
      </c>
      <c r="N1248" s="2">
        <v>1</v>
      </c>
      <c r="O1248" t="str">
        <v>No</v>
      </c>
      <c r="P1248" s="1">
        <f>IF(O1248="Yes",J1248,ROUND(J1248*(1+Model!$B$3),2))</f>
        <v>19.36</v>
      </c>
      <c r="Q1248" s="2">
        <f>ROUND(P1248/(K1248*N1248)-1,4)</f>
        <v>0.7893</v>
      </c>
      <c r="R1248" t="str">
        <v/>
      </c>
      <c r="S1248" t="str">
        <v>2026-10-01 10:41:27 UTC</v>
      </c>
      <c r="T1248" t="str">
        <v>Local Line cache</v>
      </c>
      <c r="U1248" t="str">
        <v>Review before publishing</v>
      </c>
    </row>
    <row r="1249">
      <c r="A1249">
        <v>805719</v>
      </c>
      <c r="B1249" t="str">
        <v>Pastrami, Sliced</v>
      </c>
      <c r="C1249" t="str">
        <v>Deck Family Farm</v>
      </c>
      <c r="D1249">
        <v>526772</v>
      </c>
      <c r="E1249" t="str">
        <v>8 oz</v>
      </c>
      <c r="F1249" t="str">
        <v>Guest Basket</v>
      </c>
      <c r="G1249" t="str">
        <v>Yes</v>
      </c>
      <c r="H1249" s="1">
        <v>0</v>
      </c>
      <c r="I1249" s="1">
        <v>17.93</v>
      </c>
      <c r="J1249" s="1">
        <v>17.93</v>
      </c>
      <c r="K1249" s="1">
        <v>10.82</v>
      </c>
      <c r="L1249" s="2">
        <v>0.6574</v>
      </c>
      <c r="M1249" s="2">
        <v>0.6571164510166358</v>
      </c>
      <c r="N1249" s="2">
        <v>1</v>
      </c>
      <c r="O1249" t="str">
        <v>No</v>
      </c>
      <c r="P1249" s="1">
        <f>IF(O1249="Yes",J1249,ROUND(J1249*(1+Model!$B$3),2))</f>
        <v>19.36</v>
      </c>
      <c r="Q1249" s="2">
        <f>ROUND(P1249/(K1249*N1249)-1,4)</f>
        <v>0.7893</v>
      </c>
      <c r="R1249" t="str">
        <v/>
      </c>
      <c r="S1249" t="str">
        <v>2026-10-01 10:41:27 UTC</v>
      </c>
      <c r="T1249" t="str">
        <v>Local Line cache</v>
      </c>
      <c r="U1249" t="str">
        <v>Review before publishing</v>
      </c>
    </row>
    <row r="1250">
      <c r="A1250">
        <v>805719</v>
      </c>
      <c r="B1250" t="str">
        <v>Pastrami, Sliced</v>
      </c>
      <c r="C1250" t="str">
        <v>Deck Family Farm</v>
      </c>
      <c r="D1250">
        <v>526772</v>
      </c>
      <c r="E1250" t="str">
        <v>8 oz</v>
      </c>
      <c r="F1250" t="str">
        <v>SNAP</v>
      </c>
      <c r="G1250" t="str">
        <v>Yes</v>
      </c>
      <c r="H1250" s="1">
        <v>0</v>
      </c>
      <c r="I1250" s="1">
        <v>17.93</v>
      </c>
      <c r="J1250" s="1">
        <v>17.93</v>
      </c>
      <c r="K1250" s="1">
        <v>10.82</v>
      </c>
      <c r="L1250" s="2">
        <v>0.6574</v>
      </c>
      <c r="M1250" s="2">
        <v>0.6571164510166358</v>
      </c>
      <c r="N1250" s="2">
        <v>1</v>
      </c>
      <c r="O1250" t="str">
        <v>Yes</v>
      </c>
      <c r="P1250" s="1">
        <f>IF(O1250="Yes",J1250,ROUND(J1250*(1+Model!$B$3),2))</f>
        <v>17.93</v>
      </c>
      <c r="Q1250" s="2">
        <f>ROUND(P1250/(K1250*N1250)-1,4)</f>
        <v>0.6571</v>
      </c>
      <c r="R1250" t="str">
        <v/>
      </c>
      <c r="S1250" t="str">
        <v>2026-10-01 10:41:27 UTC</v>
      </c>
      <c r="T1250" t="str">
        <v>Local Line cache</v>
      </c>
      <c r="U1250" t="str">
        <v>HOLD: preserve existing SNAP price</v>
      </c>
    </row>
    <row r="1251">
      <c r="A1251">
        <v>805720</v>
      </c>
      <c r="B1251" t="str">
        <v>Peppered Knife Cut Beef Jerky</v>
      </c>
      <c r="C1251" t="str">
        <v>Deck Family Farm</v>
      </c>
      <c r="D1251">
        <v>526773</v>
      </c>
      <c r="E1251" t="str">
        <v>3 oz</v>
      </c>
      <c r="F1251" t="str">
        <v>CSA Members</v>
      </c>
      <c r="G1251" t="str">
        <v>Yes</v>
      </c>
      <c r="H1251" s="1">
        <v>0</v>
      </c>
      <c r="I1251" s="1">
        <v>16.14</v>
      </c>
      <c r="J1251" s="1">
        <v>16.14</v>
      </c>
      <c r="K1251" s="1">
        <v>9.74</v>
      </c>
      <c r="L1251" s="2">
        <v>0.6574</v>
      </c>
      <c r="M1251" s="2">
        <v>0.6570841889117043</v>
      </c>
      <c r="N1251" s="2">
        <v>1</v>
      </c>
      <c r="O1251" t="str">
        <v>No</v>
      </c>
      <c r="P1251" s="1">
        <f>IF(O1251="Yes",J1251,ROUND(J1251*(1+Model!$B$3),2))</f>
        <v>17.43</v>
      </c>
      <c r="Q1251" s="2">
        <f>ROUND(P1251/(K1251*N1251)-1,4)</f>
        <v>0.7895</v>
      </c>
      <c r="R1251" t="str">
        <v/>
      </c>
      <c r="S1251" t="str">
        <v>2026-10-01 10:41:27 UTC</v>
      </c>
      <c r="T1251" t="str">
        <v>Local Line cache</v>
      </c>
      <c r="U1251" t="str">
        <v>Review before publishing</v>
      </c>
    </row>
    <row r="1252">
      <c r="A1252">
        <v>805720</v>
      </c>
      <c r="B1252" t="str">
        <v>Peppered Knife Cut Beef Jerky</v>
      </c>
      <c r="C1252" t="str">
        <v>Deck Family Farm</v>
      </c>
      <c r="D1252">
        <v>526773</v>
      </c>
      <c r="E1252" t="str">
        <v>3 oz</v>
      </c>
      <c r="F1252" t="str">
        <v>SNAP</v>
      </c>
      <c r="G1252" t="str">
        <v>Yes</v>
      </c>
      <c r="H1252" s="1">
        <v>0</v>
      </c>
      <c r="I1252" s="1">
        <v>16.14</v>
      </c>
      <c r="J1252" s="1">
        <v>16.14</v>
      </c>
      <c r="K1252" s="1">
        <v>9.74</v>
      </c>
      <c r="L1252" s="2">
        <v>0.6574</v>
      </c>
      <c r="M1252" s="2">
        <v>0.6570841889117043</v>
      </c>
      <c r="N1252" s="2">
        <v>1</v>
      </c>
      <c r="O1252" t="str">
        <v>Yes</v>
      </c>
      <c r="P1252" s="1">
        <f>IF(O1252="Yes",J1252,ROUND(J1252*(1+Model!$B$3),2))</f>
        <v>16.14</v>
      </c>
      <c r="Q1252" s="2">
        <f>ROUND(P1252/(K1252*N1252)-1,4)</f>
        <v>0.6571</v>
      </c>
      <c r="R1252" t="str">
        <v/>
      </c>
      <c r="S1252" t="str">
        <v>2026-10-01 10:41:27 UTC</v>
      </c>
      <c r="T1252" t="str">
        <v>Local Line cache</v>
      </c>
      <c r="U1252" t="str">
        <v>HOLD: preserve existing SNAP price</v>
      </c>
    </row>
    <row r="1253">
      <c r="A1253">
        <v>805721</v>
      </c>
      <c r="B1253" t="str">
        <v>Pepperoni stick</v>
      </c>
      <c r="C1253" t="str">
        <v>Deck Family Farm</v>
      </c>
      <c r="D1253">
        <v>526775</v>
      </c>
      <c r="E1253" t="str">
        <v>6 oz</v>
      </c>
      <c r="F1253" t="str">
        <v>Guest Basket</v>
      </c>
      <c r="G1253" t="str">
        <v>No</v>
      </c>
      <c r="H1253" s="1">
        <v>0</v>
      </c>
      <c r="I1253" s="1">
        <v>17.93</v>
      </c>
      <c r="J1253" s="1">
        <v>17.93</v>
      </c>
      <c r="K1253" s="1">
        <v>10.82</v>
      </c>
      <c r="L1253" s="2">
        <v>0.6574</v>
      </c>
      <c r="M1253" s="2">
        <v>0.6571164510166358</v>
      </c>
      <c r="N1253" s="2">
        <v>1</v>
      </c>
      <c r="O1253" t="str">
        <v>No</v>
      </c>
      <c r="P1253" s="1">
        <f>IF(O1253="Yes",J1253,ROUND(J1253*(1+Model!$B$3),2))</f>
        <v>19.36</v>
      </c>
      <c r="Q1253" s="2">
        <f>ROUND(P1253/(K1253*N1253)-1,4)</f>
        <v>0.7893</v>
      </c>
      <c r="R1253" t="str">
        <v/>
      </c>
      <c r="S1253" t="str">
        <v>2026-10-01 10:41:27 UTC</v>
      </c>
      <c r="T1253" t="str">
        <v>Local Line cache</v>
      </c>
      <c r="U1253" t="str">
        <v>Review before publishing</v>
      </c>
    </row>
    <row r="1254">
      <c r="A1254">
        <v>805721</v>
      </c>
      <c r="B1254" t="str">
        <v>Pepperoni stick</v>
      </c>
      <c r="C1254" t="str">
        <v>Deck Family Farm</v>
      </c>
      <c r="D1254">
        <v>526775</v>
      </c>
      <c r="E1254" t="str">
        <v>6 oz</v>
      </c>
      <c r="F1254" t="str">
        <v>SNAP</v>
      </c>
      <c r="G1254" t="str">
        <v>No</v>
      </c>
      <c r="H1254" s="1">
        <v>0</v>
      </c>
      <c r="I1254" s="1">
        <v>17.93</v>
      </c>
      <c r="J1254" s="1">
        <v>17.93</v>
      </c>
      <c r="K1254" s="1">
        <v>10.82</v>
      </c>
      <c r="L1254" s="2">
        <v>0.6574</v>
      </c>
      <c r="M1254" s="2">
        <v>0.6571164510166358</v>
      </c>
      <c r="N1254" s="2">
        <v>1</v>
      </c>
      <c r="O1254" t="str">
        <v>Yes</v>
      </c>
      <c r="P1254" s="1">
        <f>IF(O1254="Yes",J1254,ROUND(J1254*(1+Model!$B$3),2))</f>
        <v>17.93</v>
      </c>
      <c r="Q1254" s="2">
        <f>ROUND(P1254/(K1254*N1254)-1,4)</f>
        <v>0.6571</v>
      </c>
      <c r="R1254" t="str">
        <v/>
      </c>
      <c r="S1254" t="str">
        <v>2026-10-01 10:41:27 UTC</v>
      </c>
      <c r="T1254" t="str">
        <v>Local Line cache</v>
      </c>
      <c r="U1254" t="str">
        <v>HOLD: preserve existing SNAP price</v>
      </c>
    </row>
    <row r="1255">
      <c r="A1255">
        <v>805724</v>
      </c>
      <c r="B1255" t="str">
        <v>Bacon, Pork</v>
      </c>
      <c r="C1255" t="str">
        <v>Deck Family Farm</v>
      </c>
      <c r="D1255">
        <v>526778</v>
      </c>
      <c r="E1255" t="str">
        <v>8 oz</v>
      </c>
      <c r="F1255" t="str">
        <v>SNAP</v>
      </c>
      <c r="G1255" t="str">
        <v>Yes</v>
      </c>
      <c r="H1255" s="1">
        <v>0</v>
      </c>
      <c r="I1255" s="1">
        <v>11.67</v>
      </c>
      <c r="J1255" s="1">
        <v>11.67</v>
      </c>
      <c r="K1255" s="1">
        <v>7.04</v>
      </c>
      <c r="L1255" s="2">
        <v>0.6574</v>
      </c>
      <c r="M1255" s="2">
        <v>0.6576704545454546</v>
      </c>
      <c r="N1255" s="2">
        <v>1</v>
      </c>
      <c r="O1255" t="str">
        <v>Yes</v>
      </c>
      <c r="P1255" s="1">
        <f>IF(O1255="Yes",J1255,ROUND(J1255*(1+Model!$B$3),2))</f>
        <v>11.67</v>
      </c>
      <c r="Q1255" s="2">
        <f>ROUND(P1255/(K1255*N1255)-1,4)</f>
        <v>0.6577</v>
      </c>
      <c r="R1255" t="str">
        <v/>
      </c>
      <c r="S1255" t="str">
        <v>2026-10-01T16:20:39.266Z</v>
      </c>
      <c r="T1255" t="str">
        <v>Live GET verified</v>
      </c>
      <c r="U1255" t="str">
        <v>HOLD: preserve existing SNAP price</v>
      </c>
    </row>
    <row r="1256">
      <c r="A1256">
        <v>805730</v>
      </c>
      <c r="B1256" t="str">
        <v>The Daily Jar Tote/Jar Bag: Organic Waxed Canvas-WFTO Certified</v>
      </c>
      <c r="C1256" t="str">
        <v>Jar Joy Goods</v>
      </c>
      <c r="D1256">
        <v>526785</v>
      </c>
      <c r="E1256" t="str">
        <v>each</v>
      </c>
      <c r="F1256" t="str">
        <v>Guest Basket</v>
      </c>
      <c r="G1256" t="str">
        <v>Yes</v>
      </c>
      <c r="H1256" s="1">
        <v>0</v>
      </c>
      <c r="I1256" s="1">
        <v>58.73</v>
      </c>
      <c r="J1256" s="1">
        <v>58.73</v>
      </c>
      <c r="K1256" s="1">
        <v>41.95</v>
      </c>
      <c r="L1256" s="2">
        <v>0.4</v>
      </c>
      <c r="M1256" s="2">
        <v>0.3999999999999999</v>
      </c>
      <c r="N1256" s="2">
        <v>1</v>
      </c>
      <c r="O1256" t="str">
        <v>No</v>
      </c>
      <c r="P1256" s="1">
        <f>IF(O1256="Yes",J1256,ROUND(J1256*(1+Model!$B$3),2))</f>
        <v>63.43</v>
      </c>
      <c r="Q1256" s="2">
        <f>ROUND(P1256/(K1256*N1256)-1,4)</f>
        <v>0.512</v>
      </c>
      <c r="R1256" t="str">
        <v/>
      </c>
      <c r="S1256" t="str">
        <v>2026-10-01 10:41:27 UTC</v>
      </c>
      <c r="T1256" t="str">
        <v>Local Line cache</v>
      </c>
      <c r="U1256" t="str">
        <v>Review before publishing</v>
      </c>
    </row>
    <row r="1257">
      <c r="A1257">
        <v>805730</v>
      </c>
      <c r="B1257" t="str">
        <v>The Daily Jar Tote/Jar Bag: Organic Waxed Canvas-WFTO Certified</v>
      </c>
      <c r="C1257" t="str">
        <v>Jar Joy Goods</v>
      </c>
      <c r="D1257">
        <v>526785</v>
      </c>
      <c r="E1257" t="str">
        <v>each</v>
      </c>
      <c r="F1257" t="str">
        <v>CSA Members</v>
      </c>
      <c r="G1257" t="str">
        <v>Yes</v>
      </c>
      <c r="H1257" s="1">
        <v>0</v>
      </c>
      <c r="I1257" s="1">
        <v>58.73</v>
      </c>
      <c r="J1257" s="1">
        <v>58.73</v>
      </c>
      <c r="K1257" s="1">
        <v>41.95</v>
      </c>
      <c r="L1257" s="2">
        <v>0.4</v>
      </c>
      <c r="M1257" s="2">
        <v>0.3999999999999999</v>
      </c>
      <c r="N1257" s="2">
        <v>1</v>
      </c>
      <c r="O1257" t="str">
        <v>No</v>
      </c>
      <c r="P1257" s="1">
        <f>IF(O1257="Yes",J1257,ROUND(J1257*(1+Model!$B$3),2))</f>
        <v>63.43</v>
      </c>
      <c r="Q1257" s="2">
        <f>ROUND(P1257/(K1257*N1257)-1,4)</f>
        <v>0.512</v>
      </c>
      <c r="R1257" t="str">
        <v/>
      </c>
      <c r="S1257" t="str">
        <v>2026-10-01 10:41:27 UTC</v>
      </c>
      <c r="T1257" t="str">
        <v>Local Line cache</v>
      </c>
      <c r="U1257" t="str">
        <v>Review before publishing</v>
      </c>
    </row>
    <row r="1258">
      <c r="A1258">
        <v>805731</v>
      </c>
      <c r="B1258" t="str">
        <v>The Insulated Jar Tote/Jar Bag: Hemp + Natural Rubber (Yulex)</v>
      </c>
      <c r="C1258" t="str">
        <v>Jar Joy Goods</v>
      </c>
      <c r="D1258">
        <v>526786</v>
      </c>
      <c r="E1258" t="str">
        <v>each</v>
      </c>
      <c r="F1258" t="str">
        <v>Herd Share Members</v>
      </c>
      <c r="G1258" t="str">
        <v>Yes</v>
      </c>
      <c r="H1258" s="1">
        <v>0</v>
      </c>
      <c r="I1258" s="1">
        <v>154.7</v>
      </c>
      <c r="J1258" s="1">
        <v>143.65</v>
      </c>
      <c r="K1258" s="1">
        <v>110.5</v>
      </c>
      <c r="L1258" s="2">
        <v>0.4</v>
      </c>
      <c r="M1258" s="2">
        <v>0.30000000000000004</v>
      </c>
      <c r="N1258" s="2">
        <v>1</v>
      </c>
      <c r="O1258" t="str">
        <v>No</v>
      </c>
      <c r="P1258" s="1">
        <f>IF(O1258="Yes",J1258,ROUND(J1258*(1+Model!$B$3),2))</f>
        <v>155.14</v>
      </c>
      <c r="Q1258" s="2">
        <f>ROUND(P1258/(K1258*N1258)-1,4)</f>
        <v>0.404</v>
      </c>
      <c r="R1258" t="str">
        <v>Review</v>
      </c>
      <c r="S1258" t="str">
        <v>2026-10-01 10:41:27 UTC</v>
      </c>
      <c r="T1258" t="str">
        <v>Local Line cache</v>
      </c>
      <c r="U1258" t="str">
        <v>Review local/Local Line price difference before publishing</v>
      </c>
    </row>
    <row r="1259">
      <c r="A1259">
        <v>805731</v>
      </c>
      <c r="B1259" t="str">
        <v>The Insulated Jar Tote/Jar Bag: Hemp + Natural Rubber (Yulex)</v>
      </c>
      <c r="C1259" t="str">
        <v>Jar Joy Goods</v>
      </c>
      <c r="D1259">
        <v>526786</v>
      </c>
      <c r="E1259" t="str">
        <v>each</v>
      </c>
      <c r="F1259" t="str">
        <v>Guest Basket</v>
      </c>
      <c r="G1259" t="str">
        <v>Yes</v>
      </c>
      <c r="H1259" s="1">
        <v>0</v>
      </c>
      <c r="I1259" s="1">
        <v>154.7</v>
      </c>
      <c r="J1259" s="1">
        <v>154.7</v>
      </c>
      <c r="K1259" s="1">
        <v>110.5</v>
      </c>
      <c r="L1259" s="2">
        <v>0.4</v>
      </c>
      <c r="M1259" s="2">
        <v>0.3999999999999999</v>
      </c>
      <c r="N1259" s="2">
        <v>1</v>
      </c>
      <c r="O1259" t="str">
        <v>No</v>
      </c>
      <c r="P1259" s="1">
        <f>IF(O1259="Yes",J1259,ROUND(J1259*(1+Model!$B$3),2))</f>
        <v>167.08</v>
      </c>
      <c r="Q1259" s="2">
        <f>ROUND(P1259/(K1259*N1259)-1,4)</f>
        <v>0.512</v>
      </c>
      <c r="R1259" t="str">
        <v/>
      </c>
      <c r="S1259" t="str">
        <v>2026-10-01 10:41:27 UTC</v>
      </c>
      <c r="T1259" t="str">
        <v>Local Line cache</v>
      </c>
      <c r="U1259" t="str">
        <v>Review before publishing</v>
      </c>
    </row>
    <row r="1260">
      <c r="A1260">
        <v>805731</v>
      </c>
      <c r="B1260" t="str">
        <v>The Insulated Jar Tote/Jar Bag: Hemp + Natural Rubber (Yulex)</v>
      </c>
      <c r="C1260" t="str">
        <v>Jar Joy Goods</v>
      </c>
      <c r="D1260">
        <v>526786</v>
      </c>
      <c r="E1260" t="str">
        <v>each</v>
      </c>
      <c r="F1260" t="str">
        <v>CSA Members</v>
      </c>
      <c r="G1260" t="str">
        <v>Yes</v>
      </c>
      <c r="H1260" s="1">
        <v>0</v>
      </c>
      <c r="I1260" s="1">
        <v>154.7</v>
      </c>
      <c r="J1260" s="1">
        <v>143.65</v>
      </c>
      <c r="K1260" s="1">
        <v>110.5</v>
      </c>
      <c r="L1260" s="2">
        <v>0.4</v>
      </c>
      <c r="M1260" s="2">
        <v>0.30000000000000004</v>
      </c>
      <c r="N1260" s="2">
        <v>1</v>
      </c>
      <c r="O1260" t="str">
        <v>No</v>
      </c>
      <c r="P1260" s="1">
        <f>IF(O1260="Yes",J1260,ROUND(J1260*(1+Model!$B$3),2))</f>
        <v>155.14</v>
      </c>
      <c r="Q1260" s="2">
        <f>ROUND(P1260/(K1260*N1260)-1,4)</f>
        <v>0.404</v>
      </c>
      <c r="R1260" t="str">
        <v>Review</v>
      </c>
      <c r="S1260" t="str">
        <v>2026-10-01 10:41:27 UTC</v>
      </c>
      <c r="T1260" t="str">
        <v>Local Line cache</v>
      </c>
      <c r="U1260" t="str">
        <v>Review local/Local Line price difference before publishing</v>
      </c>
    </row>
    <row r="1261">
      <c r="A1261">
        <v>805732</v>
      </c>
      <c r="B1261" t="str">
        <v>Handcrafted Whisk Brooms</v>
      </c>
      <c r="C1261" t="str">
        <v>MISSING VENDOR</v>
      </c>
      <c r="D1261">
        <v>526787</v>
      </c>
      <c r="E1261" t="str">
        <v>each</v>
      </c>
      <c r="F1261" t="str">
        <v>CSA Members</v>
      </c>
      <c r="G1261" t="str">
        <v>No</v>
      </c>
      <c r="H1261" s="1">
        <v>0</v>
      </c>
      <c r="I1261" s="1">
        <v>28</v>
      </c>
      <c r="J1261" s="1">
        <v>26.6</v>
      </c>
      <c r="K1261" s="1">
        <v>20</v>
      </c>
      <c r="L1261" s="2">
        <v>0.4</v>
      </c>
      <c r="M1261" s="2">
        <v>0.33000000000000007</v>
      </c>
      <c r="N1261" s="2">
        <v>1</v>
      </c>
      <c r="O1261" t="str">
        <v>Yes</v>
      </c>
      <c r="P1261" s="1">
        <f>IF(O1261="Yes",J1261,ROUND(J1261*(1+Model!$B$3),2))</f>
        <v>26.6</v>
      </c>
      <c r="Q1261" s="2">
        <f>ROUND(P1261/(K1261*N1261)-1,4)</f>
        <v>0.33</v>
      </c>
      <c r="R1261" t="str">
        <v>Review</v>
      </c>
      <c r="S1261" t="str">
        <v>2026-05-11 06:49:59 UTC</v>
      </c>
      <c r="T1261" t="str">
        <v>Local Line cache</v>
      </c>
      <c r="U1261" t="str">
        <v>HOLD: missing local vendor</v>
      </c>
    </row>
    <row r="1262">
      <c r="A1262">
        <v>805732</v>
      </c>
      <c r="B1262" t="str">
        <v>Handcrafted Whisk Brooms</v>
      </c>
      <c r="C1262" t="str">
        <v>MISSING VENDOR</v>
      </c>
      <c r="D1262">
        <v>526787</v>
      </c>
      <c r="E1262" t="str">
        <v>each</v>
      </c>
      <c r="F1262" t="str">
        <v>Herd Share Members</v>
      </c>
      <c r="G1262" t="str">
        <v>No</v>
      </c>
      <c r="H1262" s="1">
        <v>0</v>
      </c>
      <c r="I1262" s="1">
        <v>28</v>
      </c>
      <c r="J1262" s="1">
        <v>26.6</v>
      </c>
      <c r="K1262" s="1">
        <v>20</v>
      </c>
      <c r="L1262" s="2">
        <v>0.4</v>
      </c>
      <c r="M1262" s="2">
        <v>0.33000000000000007</v>
      </c>
      <c r="N1262" s="2">
        <v>1</v>
      </c>
      <c r="O1262" t="str">
        <v>Yes</v>
      </c>
      <c r="P1262" s="1">
        <f>IF(O1262="Yes",J1262,ROUND(J1262*(1+Model!$B$3),2))</f>
        <v>26.6</v>
      </c>
      <c r="Q1262" s="2">
        <f>ROUND(P1262/(K1262*N1262)-1,4)</f>
        <v>0.33</v>
      </c>
      <c r="R1262" t="str">
        <v>Review</v>
      </c>
      <c r="S1262" t="str">
        <v>2026-05-11 06:49:59 UTC</v>
      </c>
      <c r="T1262" t="str">
        <v>Local Line cache</v>
      </c>
      <c r="U1262" t="str">
        <v>HOLD: missing local vendor</v>
      </c>
    </row>
    <row r="1263">
      <c r="A1263">
        <v>805732</v>
      </c>
      <c r="B1263" t="str">
        <v>Handcrafted Whisk Brooms</v>
      </c>
      <c r="C1263" t="str">
        <v>MISSING VENDOR</v>
      </c>
      <c r="D1263">
        <v>526787</v>
      </c>
      <c r="E1263" t="str">
        <v>each</v>
      </c>
      <c r="F1263" t="str">
        <v>Guest Basket</v>
      </c>
      <c r="G1263" t="str">
        <v>No</v>
      </c>
      <c r="H1263" s="1">
        <v>0</v>
      </c>
      <c r="I1263" s="1">
        <v>31</v>
      </c>
      <c r="J1263" s="1">
        <v>28</v>
      </c>
      <c r="K1263" s="1">
        <v>20</v>
      </c>
      <c r="L1263" s="2">
        <v>0.55</v>
      </c>
      <c r="M1263" s="2">
        <v>0.3999999999999999</v>
      </c>
      <c r="N1263" s="2">
        <v>1</v>
      </c>
      <c r="O1263" t="str">
        <v>Yes</v>
      </c>
      <c r="P1263" s="1">
        <f>IF(O1263="Yes",J1263,ROUND(J1263*(1+Model!$B$3),2))</f>
        <v>28</v>
      </c>
      <c r="Q1263" s="2">
        <f>ROUND(P1263/(K1263*N1263)-1,4)</f>
        <v>0.4</v>
      </c>
      <c r="R1263" t="str">
        <v>Review</v>
      </c>
      <c r="S1263" t="str">
        <v>2026-05-11 06:49:59 UTC</v>
      </c>
      <c r="T1263" t="str">
        <v>Local Line cache</v>
      </c>
      <c r="U1263" t="str">
        <v>HOLD: missing local vendor</v>
      </c>
    </row>
    <row r="1264">
      <c r="A1264">
        <v>805732</v>
      </c>
      <c r="B1264" t="str">
        <v>Handcrafted Whisk Brooms</v>
      </c>
      <c r="C1264" t="str">
        <v>MISSING VENDOR</v>
      </c>
      <c r="D1264">
        <v>526787</v>
      </c>
      <c r="E1264" t="str">
        <v>each</v>
      </c>
      <c r="F1264" t="str">
        <v>SNAP</v>
      </c>
      <c r="G1264" t="str">
        <v>No</v>
      </c>
      <c r="H1264" s="1">
        <v>0</v>
      </c>
      <c r="I1264" s="1">
        <v>28</v>
      </c>
      <c r="J1264" s="1">
        <v>26.6</v>
      </c>
      <c r="K1264" s="1">
        <v>20</v>
      </c>
      <c r="L1264" s="2">
        <v>0.4</v>
      </c>
      <c r="M1264" s="2">
        <v>0.33000000000000007</v>
      </c>
      <c r="N1264" s="2">
        <v>1</v>
      </c>
      <c r="O1264" t="str">
        <v>Yes</v>
      </c>
      <c r="P1264" s="1">
        <f>IF(O1264="Yes",J1264,ROUND(J1264*(1+Model!$B$3),2))</f>
        <v>26.6</v>
      </c>
      <c r="Q1264" s="2">
        <f>ROUND(P1264/(K1264*N1264)-1,4)</f>
        <v>0.33</v>
      </c>
      <c r="R1264" t="str">
        <v>Review</v>
      </c>
      <c r="S1264" t="str">
        <v>2026-05-11 06:49:59 UTC</v>
      </c>
      <c r="T1264" t="str">
        <v>Local Line cache</v>
      </c>
      <c r="U1264" t="str">
        <v>HOLD: missing local vendor</v>
      </c>
    </row>
    <row r="1265">
      <c r="A1265">
        <v>805733</v>
      </c>
      <c r="B1265" t="str">
        <v>Handcrafted Egg Pushers</v>
      </c>
      <c r="C1265" t="str">
        <v>MISSING VENDOR</v>
      </c>
      <c r="D1265">
        <v>526788</v>
      </c>
      <c r="E1265" t="str">
        <v>each</v>
      </c>
      <c r="F1265" t="str">
        <v>CSA Members</v>
      </c>
      <c r="G1265" t="str">
        <v>No</v>
      </c>
      <c r="H1265" s="1">
        <v>0</v>
      </c>
      <c r="I1265" s="1">
        <v>11.2</v>
      </c>
      <c r="J1265" s="1">
        <v>10.64</v>
      </c>
      <c r="K1265" s="1">
        <v>8</v>
      </c>
      <c r="L1265" s="2">
        <v>0.4</v>
      </c>
      <c r="M1265" s="2">
        <v>0.33000000000000007</v>
      </c>
      <c r="N1265" s="2">
        <v>1</v>
      </c>
      <c r="O1265" t="str">
        <v>Yes</v>
      </c>
      <c r="P1265" s="1">
        <f>IF(O1265="Yes",J1265,ROUND(J1265*(1+Model!$B$3),2))</f>
        <v>10.64</v>
      </c>
      <c r="Q1265" s="2">
        <f>ROUND(P1265/(K1265*N1265)-1,4)</f>
        <v>0.33</v>
      </c>
      <c r="R1265" t="str">
        <v>Review</v>
      </c>
      <c r="S1265" t="str">
        <v>2026-05-11 06:49:59 UTC</v>
      </c>
      <c r="T1265" t="str">
        <v>Local Line cache</v>
      </c>
      <c r="U1265" t="str">
        <v>HOLD: missing local vendor</v>
      </c>
    </row>
    <row r="1266">
      <c r="A1266">
        <v>805733</v>
      </c>
      <c r="B1266" t="str">
        <v>Handcrafted Egg Pushers</v>
      </c>
      <c r="C1266" t="str">
        <v>MISSING VENDOR</v>
      </c>
      <c r="D1266">
        <v>526788</v>
      </c>
      <c r="E1266" t="str">
        <v>each</v>
      </c>
      <c r="F1266" t="str">
        <v>Herd Share Members</v>
      </c>
      <c r="G1266" t="str">
        <v>No</v>
      </c>
      <c r="H1266" s="1">
        <v>0</v>
      </c>
      <c r="I1266" s="1">
        <v>11.2</v>
      </c>
      <c r="J1266" s="1">
        <v>10.64</v>
      </c>
      <c r="K1266" s="1">
        <v>8</v>
      </c>
      <c r="L1266" s="2">
        <v>0.4</v>
      </c>
      <c r="M1266" s="2">
        <v>0.33000000000000007</v>
      </c>
      <c r="N1266" s="2">
        <v>1</v>
      </c>
      <c r="O1266" t="str">
        <v>Yes</v>
      </c>
      <c r="P1266" s="1">
        <f>IF(O1266="Yes",J1266,ROUND(J1266*(1+Model!$B$3),2))</f>
        <v>10.64</v>
      </c>
      <c r="Q1266" s="2">
        <f>ROUND(P1266/(K1266*N1266)-1,4)</f>
        <v>0.33</v>
      </c>
      <c r="R1266" t="str">
        <v>Review</v>
      </c>
      <c r="S1266" t="str">
        <v>2026-05-11 06:49:59 UTC</v>
      </c>
      <c r="T1266" t="str">
        <v>Local Line cache</v>
      </c>
      <c r="U1266" t="str">
        <v>HOLD: missing local vendor</v>
      </c>
    </row>
    <row r="1267">
      <c r="A1267">
        <v>805733</v>
      </c>
      <c r="B1267" t="str">
        <v>Handcrafted Egg Pushers</v>
      </c>
      <c r="C1267" t="str">
        <v>MISSING VENDOR</v>
      </c>
      <c r="D1267">
        <v>526788</v>
      </c>
      <c r="E1267" t="str">
        <v>each</v>
      </c>
      <c r="F1267" t="str">
        <v>Guest Basket</v>
      </c>
      <c r="G1267" t="str">
        <v>No</v>
      </c>
      <c r="H1267" s="1">
        <v>0</v>
      </c>
      <c r="I1267" s="1">
        <v>12.4</v>
      </c>
      <c r="J1267" s="1">
        <v>11.2</v>
      </c>
      <c r="K1267" s="1">
        <v>8</v>
      </c>
      <c r="L1267" s="2">
        <v>0.55</v>
      </c>
      <c r="M1267" s="2">
        <v>0.3999999999999999</v>
      </c>
      <c r="N1267" s="2">
        <v>1</v>
      </c>
      <c r="O1267" t="str">
        <v>Yes</v>
      </c>
      <c r="P1267" s="1">
        <f>IF(O1267="Yes",J1267,ROUND(J1267*(1+Model!$B$3),2))</f>
        <v>11.2</v>
      </c>
      <c r="Q1267" s="2">
        <f>ROUND(P1267/(K1267*N1267)-1,4)</f>
        <v>0.4</v>
      </c>
      <c r="R1267" t="str">
        <v>Review</v>
      </c>
      <c r="S1267" t="str">
        <v>2026-05-11 06:49:59 UTC</v>
      </c>
      <c r="T1267" t="str">
        <v>Local Line cache</v>
      </c>
      <c r="U1267" t="str">
        <v>HOLD: missing local vendor</v>
      </c>
    </row>
    <row r="1268">
      <c r="A1268">
        <v>805733</v>
      </c>
      <c r="B1268" t="str">
        <v>Handcrafted Egg Pushers</v>
      </c>
      <c r="C1268" t="str">
        <v>MISSING VENDOR</v>
      </c>
      <c r="D1268">
        <v>526788</v>
      </c>
      <c r="E1268" t="str">
        <v>each</v>
      </c>
      <c r="F1268" t="str">
        <v>SNAP</v>
      </c>
      <c r="G1268" t="str">
        <v>No</v>
      </c>
      <c r="H1268" s="1">
        <v>0</v>
      </c>
      <c r="I1268" s="1">
        <v>11.2</v>
      </c>
      <c r="J1268" s="1">
        <v>10.64</v>
      </c>
      <c r="K1268" s="1">
        <v>8</v>
      </c>
      <c r="L1268" s="2">
        <v>0.4</v>
      </c>
      <c r="M1268" s="2">
        <v>0.33000000000000007</v>
      </c>
      <c r="N1268" s="2">
        <v>1</v>
      </c>
      <c r="O1268" t="str">
        <v>Yes</v>
      </c>
      <c r="P1268" s="1">
        <f>IF(O1268="Yes",J1268,ROUND(J1268*(1+Model!$B$3),2))</f>
        <v>10.64</v>
      </c>
      <c r="Q1268" s="2">
        <f>ROUND(P1268/(K1268*N1268)-1,4)</f>
        <v>0.33</v>
      </c>
      <c r="R1268" t="str">
        <v>Review</v>
      </c>
      <c r="S1268" t="str">
        <v>2026-05-11 06:49:59 UTC</v>
      </c>
      <c r="T1268" t="str">
        <v>Local Line cache</v>
      </c>
      <c r="U1268" t="str">
        <v>HOLD: missing local vendor</v>
      </c>
    </row>
    <row r="1269">
      <c r="A1269">
        <v>805735</v>
      </c>
      <c r="B1269" t="str">
        <v>Handcrafted  Wooden Bowls Large 20 Oz</v>
      </c>
      <c r="C1269" t="str">
        <v>MISSING VENDOR</v>
      </c>
      <c r="D1269">
        <v>526790</v>
      </c>
      <c r="E1269" t="str">
        <v>each</v>
      </c>
      <c r="F1269" t="str">
        <v>CSA Members</v>
      </c>
      <c r="G1269" t="str">
        <v>No</v>
      </c>
      <c r="H1269" s="1">
        <v>0</v>
      </c>
      <c r="I1269" s="1">
        <v>49</v>
      </c>
      <c r="J1269" s="1">
        <v>46.2</v>
      </c>
      <c r="K1269" s="1">
        <v>35</v>
      </c>
      <c r="L1269" s="2">
        <v>0.4</v>
      </c>
      <c r="M1269" s="2">
        <v>0.32000000000000006</v>
      </c>
      <c r="N1269" s="2">
        <v>1</v>
      </c>
      <c r="O1269" t="str">
        <v>Yes</v>
      </c>
      <c r="P1269" s="1">
        <f>IF(O1269="Yes",J1269,ROUND(J1269*(1+Model!$B$3),2))</f>
        <v>46.2</v>
      </c>
      <c r="Q1269" s="2">
        <f>ROUND(P1269/(K1269*N1269)-1,4)</f>
        <v>0.32</v>
      </c>
      <c r="R1269" t="str">
        <v>Review</v>
      </c>
      <c r="S1269" t="str">
        <v>2026-05-11 06:49:59 UTC</v>
      </c>
      <c r="T1269" t="str">
        <v>Local Line cache</v>
      </c>
      <c r="U1269" t="str">
        <v>HOLD: missing local vendor</v>
      </c>
    </row>
    <row r="1270">
      <c r="A1270">
        <v>805735</v>
      </c>
      <c r="B1270" t="str">
        <v>Handcrafted  Wooden Bowls Large 20 Oz</v>
      </c>
      <c r="C1270" t="str">
        <v>MISSING VENDOR</v>
      </c>
      <c r="D1270">
        <v>526790</v>
      </c>
      <c r="E1270" t="str">
        <v>each</v>
      </c>
      <c r="F1270" t="str">
        <v>Herd Share Members</v>
      </c>
      <c r="G1270" t="str">
        <v>No</v>
      </c>
      <c r="H1270" s="1">
        <v>0</v>
      </c>
      <c r="I1270" s="1">
        <v>49</v>
      </c>
      <c r="J1270" s="1">
        <v>46.2</v>
      </c>
      <c r="K1270" s="1">
        <v>35</v>
      </c>
      <c r="L1270" s="2">
        <v>0.4</v>
      </c>
      <c r="M1270" s="2">
        <v>0.32000000000000006</v>
      </c>
      <c r="N1270" s="2">
        <v>1</v>
      </c>
      <c r="O1270" t="str">
        <v>Yes</v>
      </c>
      <c r="P1270" s="1">
        <f>IF(O1270="Yes",J1270,ROUND(J1270*(1+Model!$B$3),2))</f>
        <v>46.2</v>
      </c>
      <c r="Q1270" s="2">
        <f>ROUND(P1270/(K1270*N1270)-1,4)</f>
        <v>0.32</v>
      </c>
      <c r="R1270" t="str">
        <v>Review</v>
      </c>
      <c r="S1270" t="str">
        <v>2026-05-11 06:49:59 UTC</v>
      </c>
      <c r="T1270" t="str">
        <v>Local Line cache</v>
      </c>
      <c r="U1270" t="str">
        <v>HOLD: missing local vendor</v>
      </c>
    </row>
    <row r="1271">
      <c r="A1271">
        <v>805735</v>
      </c>
      <c r="B1271" t="str">
        <v>Handcrafted  Wooden Bowls Large 20 Oz</v>
      </c>
      <c r="C1271" t="str">
        <v>MISSING VENDOR</v>
      </c>
      <c r="D1271">
        <v>526790</v>
      </c>
      <c r="E1271" t="str">
        <v>each</v>
      </c>
      <c r="F1271" t="str">
        <v>Guest Basket</v>
      </c>
      <c r="G1271" t="str">
        <v>No</v>
      </c>
      <c r="H1271" s="1">
        <v>0</v>
      </c>
      <c r="I1271" s="1">
        <v>54.25</v>
      </c>
      <c r="J1271" s="1">
        <v>49</v>
      </c>
      <c r="K1271" s="1">
        <v>35</v>
      </c>
      <c r="L1271" s="2">
        <v>0.55</v>
      </c>
      <c r="M1271" s="2">
        <v>0.3999999999999999</v>
      </c>
      <c r="N1271" s="2">
        <v>1</v>
      </c>
      <c r="O1271" t="str">
        <v>Yes</v>
      </c>
      <c r="P1271" s="1">
        <f>IF(O1271="Yes",J1271,ROUND(J1271*(1+Model!$B$3),2))</f>
        <v>49</v>
      </c>
      <c r="Q1271" s="2">
        <f>ROUND(P1271/(K1271*N1271)-1,4)</f>
        <v>0.4</v>
      </c>
      <c r="R1271" t="str">
        <v>Review</v>
      </c>
      <c r="S1271" t="str">
        <v>2026-05-11 06:49:59 UTC</v>
      </c>
      <c r="T1271" t="str">
        <v>Local Line cache</v>
      </c>
      <c r="U1271" t="str">
        <v>HOLD: missing local vendor</v>
      </c>
    </row>
    <row r="1272">
      <c r="A1272">
        <v>805735</v>
      </c>
      <c r="B1272" t="str">
        <v>Handcrafted  Wooden Bowls Large 20 Oz</v>
      </c>
      <c r="C1272" t="str">
        <v>MISSING VENDOR</v>
      </c>
      <c r="D1272">
        <v>526790</v>
      </c>
      <c r="E1272" t="str">
        <v>each</v>
      </c>
      <c r="F1272" t="str">
        <v>SNAP</v>
      </c>
      <c r="G1272" t="str">
        <v>No</v>
      </c>
      <c r="H1272" s="1">
        <v>0</v>
      </c>
      <c r="I1272" s="1">
        <v>49</v>
      </c>
      <c r="J1272" s="1">
        <v>46.2</v>
      </c>
      <c r="K1272" s="1">
        <v>35</v>
      </c>
      <c r="L1272" s="2">
        <v>0.4</v>
      </c>
      <c r="M1272" s="2">
        <v>0.32000000000000006</v>
      </c>
      <c r="N1272" s="2">
        <v>1</v>
      </c>
      <c r="O1272" t="str">
        <v>Yes</v>
      </c>
      <c r="P1272" s="1">
        <f>IF(O1272="Yes",J1272,ROUND(J1272*(1+Model!$B$3),2))</f>
        <v>46.2</v>
      </c>
      <c r="Q1272" s="2">
        <f>ROUND(P1272/(K1272*N1272)-1,4)</f>
        <v>0.32</v>
      </c>
      <c r="R1272" t="str">
        <v>Review</v>
      </c>
      <c r="S1272" t="str">
        <v>2026-05-11 06:49:59 UTC</v>
      </c>
      <c r="T1272" t="str">
        <v>Local Line cache</v>
      </c>
      <c r="U1272" t="str">
        <v>HOLD: missing local vendor</v>
      </c>
    </row>
    <row r="1273">
      <c r="A1273">
        <v>805736</v>
      </c>
      <c r="B1273" t="str">
        <v>Handcrafted Wooden Bowls, Small 14 oz</v>
      </c>
      <c r="C1273" t="str">
        <v>MISSING VENDOR</v>
      </c>
      <c r="D1273">
        <v>526791</v>
      </c>
      <c r="E1273" t="str">
        <v>each</v>
      </c>
      <c r="F1273" t="str">
        <v>CSA Members</v>
      </c>
      <c r="G1273" t="str">
        <v>No</v>
      </c>
      <c r="H1273" s="1">
        <v>0</v>
      </c>
      <c r="I1273" s="1">
        <v>42</v>
      </c>
      <c r="J1273" s="1">
        <v>39.6</v>
      </c>
      <c r="K1273" s="1">
        <v>30</v>
      </c>
      <c r="L1273" s="2">
        <v>0.4</v>
      </c>
      <c r="M1273" s="2">
        <v>0.32000000000000006</v>
      </c>
      <c r="N1273" s="2">
        <v>1</v>
      </c>
      <c r="O1273" t="str">
        <v>Yes</v>
      </c>
      <c r="P1273" s="1">
        <f>IF(O1273="Yes",J1273,ROUND(J1273*(1+Model!$B$3),2))</f>
        <v>39.6</v>
      </c>
      <c r="Q1273" s="2">
        <f>ROUND(P1273/(K1273*N1273)-1,4)</f>
        <v>0.32</v>
      </c>
      <c r="R1273" t="str">
        <v>Review</v>
      </c>
      <c r="S1273" t="str">
        <v>2026-05-11 06:49:59 UTC</v>
      </c>
      <c r="T1273" t="str">
        <v>Local Line cache</v>
      </c>
      <c r="U1273" t="str">
        <v>HOLD: missing local vendor</v>
      </c>
    </row>
    <row r="1274">
      <c r="A1274">
        <v>805736</v>
      </c>
      <c r="B1274" t="str">
        <v>Handcrafted Wooden Bowls, Small 14 oz</v>
      </c>
      <c r="C1274" t="str">
        <v>MISSING VENDOR</v>
      </c>
      <c r="D1274">
        <v>526791</v>
      </c>
      <c r="E1274" t="str">
        <v>each</v>
      </c>
      <c r="F1274" t="str">
        <v>Herd Share Members</v>
      </c>
      <c r="G1274" t="str">
        <v>No</v>
      </c>
      <c r="H1274" s="1">
        <v>0</v>
      </c>
      <c r="I1274" s="1">
        <v>42</v>
      </c>
      <c r="J1274" s="1">
        <v>39.6</v>
      </c>
      <c r="K1274" s="1">
        <v>30</v>
      </c>
      <c r="L1274" s="2">
        <v>0.4</v>
      </c>
      <c r="M1274" s="2">
        <v>0.32000000000000006</v>
      </c>
      <c r="N1274" s="2">
        <v>1</v>
      </c>
      <c r="O1274" t="str">
        <v>Yes</v>
      </c>
      <c r="P1274" s="1">
        <f>IF(O1274="Yes",J1274,ROUND(J1274*(1+Model!$B$3),2))</f>
        <v>39.6</v>
      </c>
      <c r="Q1274" s="2">
        <f>ROUND(P1274/(K1274*N1274)-1,4)</f>
        <v>0.32</v>
      </c>
      <c r="R1274" t="str">
        <v>Review</v>
      </c>
      <c r="S1274" t="str">
        <v>2026-05-11 06:49:59 UTC</v>
      </c>
      <c r="T1274" t="str">
        <v>Local Line cache</v>
      </c>
      <c r="U1274" t="str">
        <v>HOLD: missing local vendor</v>
      </c>
    </row>
    <row r="1275">
      <c r="A1275">
        <v>805736</v>
      </c>
      <c r="B1275" t="str">
        <v>Handcrafted Wooden Bowls, Small 14 oz</v>
      </c>
      <c r="C1275" t="str">
        <v>MISSING VENDOR</v>
      </c>
      <c r="D1275">
        <v>526791</v>
      </c>
      <c r="E1275" t="str">
        <v>each</v>
      </c>
      <c r="F1275" t="str">
        <v>SNAP</v>
      </c>
      <c r="G1275" t="str">
        <v>No</v>
      </c>
      <c r="H1275" s="1">
        <v>0</v>
      </c>
      <c r="I1275" s="1">
        <v>42</v>
      </c>
      <c r="J1275" s="1">
        <v>39.6</v>
      </c>
      <c r="K1275" s="1">
        <v>30</v>
      </c>
      <c r="L1275" s="2">
        <v>0.4</v>
      </c>
      <c r="M1275" s="2">
        <v>0.32000000000000006</v>
      </c>
      <c r="N1275" s="2">
        <v>1</v>
      </c>
      <c r="O1275" t="str">
        <v>Yes</v>
      </c>
      <c r="P1275" s="1">
        <f>IF(O1275="Yes",J1275,ROUND(J1275*(1+Model!$B$3),2))</f>
        <v>39.6</v>
      </c>
      <c r="Q1275" s="2">
        <f>ROUND(P1275/(K1275*N1275)-1,4)</f>
        <v>0.32</v>
      </c>
      <c r="R1275" t="str">
        <v>Review</v>
      </c>
      <c r="S1275" t="str">
        <v>2026-05-11 06:49:59 UTC</v>
      </c>
      <c r="T1275" t="str">
        <v>Local Line cache</v>
      </c>
      <c r="U1275" t="str">
        <v>HOLD: missing local vendor</v>
      </c>
    </row>
    <row r="1276">
      <c r="A1276">
        <v>805736</v>
      </c>
      <c r="B1276" t="str">
        <v>Handcrafted Wooden Bowls, Small 14 oz</v>
      </c>
      <c r="C1276" t="str">
        <v>MISSING VENDOR</v>
      </c>
      <c r="D1276">
        <v>526791</v>
      </c>
      <c r="E1276" t="str">
        <v>each</v>
      </c>
      <c r="F1276" t="str">
        <v>Guest Basket</v>
      </c>
      <c r="G1276" t="str">
        <v>No</v>
      </c>
      <c r="H1276" s="1">
        <v>0</v>
      </c>
      <c r="I1276" s="1">
        <v>46.5</v>
      </c>
      <c r="J1276" s="1">
        <v>42</v>
      </c>
      <c r="K1276" s="1">
        <v>30</v>
      </c>
      <c r="L1276" s="2">
        <v>0.55</v>
      </c>
      <c r="M1276" s="2">
        <v>0.3999999999999999</v>
      </c>
      <c r="N1276" s="2">
        <v>1</v>
      </c>
      <c r="O1276" t="str">
        <v>Yes</v>
      </c>
      <c r="P1276" s="1">
        <f>IF(O1276="Yes",J1276,ROUND(J1276*(1+Model!$B$3),2))</f>
        <v>42</v>
      </c>
      <c r="Q1276" s="2">
        <f>ROUND(P1276/(K1276*N1276)-1,4)</f>
        <v>0.4</v>
      </c>
      <c r="R1276" t="str">
        <v>Review</v>
      </c>
      <c r="S1276" t="str">
        <v>2026-05-11 06:49:59 UTC</v>
      </c>
      <c r="T1276" t="str">
        <v>Local Line cache</v>
      </c>
      <c r="U1276" t="str">
        <v>HOLD: missing local vendor</v>
      </c>
    </row>
    <row r="1277">
      <c r="A1277">
        <v>805737</v>
      </c>
      <c r="B1277" t="str">
        <v>Handcrafted Wood &amp; Metal Dustpan</v>
      </c>
      <c r="C1277" t="str">
        <v>MISSING VENDOR</v>
      </c>
      <c r="D1277">
        <v>526792</v>
      </c>
      <c r="E1277" t="str">
        <v>each</v>
      </c>
      <c r="F1277" t="str">
        <v>CSA Members</v>
      </c>
      <c r="G1277" t="str">
        <v>No</v>
      </c>
      <c r="H1277" s="1">
        <v>0</v>
      </c>
      <c r="I1277" s="1">
        <v>56.7</v>
      </c>
      <c r="J1277" s="1">
        <v>33.75</v>
      </c>
      <c r="K1277" s="1">
        <v>40.5</v>
      </c>
      <c r="L1277" s="2">
        <v>0.4</v>
      </c>
      <c r="M1277" s="2">
        <v>-0.16666666666666663</v>
      </c>
      <c r="N1277" s="2">
        <v>1</v>
      </c>
      <c r="O1277" t="str">
        <v>Yes</v>
      </c>
      <c r="P1277" s="1">
        <f>IF(O1277="Yes",J1277,ROUND(J1277*(1+Model!$B$3),2))</f>
        <v>33.75</v>
      </c>
      <c r="Q1277" s="2">
        <f>ROUND(P1277/(K1277*N1277)-1,4)</f>
        <v>-0.1667</v>
      </c>
      <c r="R1277" t="str">
        <v>Review</v>
      </c>
      <c r="S1277" t="str">
        <v>2026-05-11 06:49:59 UTC</v>
      </c>
      <c r="T1277" t="str">
        <v>Local Line cache</v>
      </c>
      <c r="U1277" t="str">
        <v>HOLD: missing local vendor</v>
      </c>
    </row>
    <row r="1278">
      <c r="A1278">
        <v>805737</v>
      </c>
      <c r="B1278" t="str">
        <v>Handcrafted Wood &amp; Metal Dustpan</v>
      </c>
      <c r="C1278" t="str">
        <v>MISSING VENDOR</v>
      </c>
      <c r="D1278">
        <v>526792</v>
      </c>
      <c r="E1278" t="str">
        <v>each</v>
      </c>
      <c r="F1278" t="str">
        <v>Herd Share Members</v>
      </c>
      <c r="G1278" t="str">
        <v>No</v>
      </c>
      <c r="H1278" s="1">
        <v>0</v>
      </c>
      <c r="I1278" s="1">
        <v>56.7</v>
      </c>
      <c r="J1278" s="1">
        <v>33.75</v>
      </c>
      <c r="K1278" s="1">
        <v>40.5</v>
      </c>
      <c r="L1278" s="2">
        <v>0.4</v>
      </c>
      <c r="M1278" s="2">
        <v>-0.16666666666666663</v>
      </c>
      <c r="N1278" s="2">
        <v>1</v>
      </c>
      <c r="O1278" t="str">
        <v>Yes</v>
      </c>
      <c r="P1278" s="1">
        <f>IF(O1278="Yes",J1278,ROUND(J1278*(1+Model!$B$3),2))</f>
        <v>33.75</v>
      </c>
      <c r="Q1278" s="2">
        <f>ROUND(P1278/(K1278*N1278)-1,4)</f>
        <v>-0.1667</v>
      </c>
      <c r="R1278" t="str">
        <v>Review</v>
      </c>
      <c r="S1278" t="str">
        <v>2026-05-11 06:49:59 UTC</v>
      </c>
      <c r="T1278" t="str">
        <v>Local Line cache</v>
      </c>
      <c r="U1278" t="str">
        <v>HOLD: missing local vendor</v>
      </c>
    </row>
    <row r="1279">
      <c r="A1279">
        <v>805737</v>
      </c>
      <c r="B1279" t="str">
        <v>Handcrafted Wood &amp; Metal Dustpan</v>
      </c>
      <c r="C1279" t="str">
        <v>MISSING VENDOR</v>
      </c>
      <c r="D1279">
        <v>526792</v>
      </c>
      <c r="E1279" t="str">
        <v>each</v>
      </c>
      <c r="F1279" t="str">
        <v>SNAP</v>
      </c>
      <c r="G1279" t="str">
        <v>No</v>
      </c>
      <c r="H1279" s="1">
        <v>0</v>
      </c>
      <c r="I1279" s="1">
        <v>56.7</v>
      </c>
      <c r="J1279" s="1">
        <v>33.75</v>
      </c>
      <c r="K1279" s="1">
        <v>40.5</v>
      </c>
      <c r="L1279" s="2">
        <v>0.4</v>
      </c>
      <c r="M1279" s="2">
        <v>-0.16666666666666663</v>
      </c>
      <c r="N1279" s="2">
        <v>1</v>
      </c>
      <c r="O1279" t="str">
        <v>Yes</v>
      </c>
      <c r="P1279" s="1">
        <f>IF(O1279="Yes",J1279,ROUND(J1279*(1+Model!$B$3),2))</f>
        <v>33.75</v>
      </c>
      <c r="Q1279" s="2">
        <f>ROUND(P1279/(K1279*N1279)-1,4)</f>
        <v>-0.1667</v>
      </c>
      <c r="R1279" t="str">
        <v>Review</v>
      </c>
      <c r="S1279" t="str">
        <v>2026-05-11 06:49:59 UTC</v>
      </c>
      <c r="T1279" t="str">
        <v>Local Line cache</v>
      </c>
      <c r="U1279" t="str">
        <v>HOLD: missing local vendor</v>
      </c>
    </row>
    <row r="1280">
      <c r="A1280">
        <v>805739</v>
      </c>
      <c r="B1280" t="str">
        <v>Handcrafted Wooden Chopsticks</v>
      </c>
      <c r="C1280" t="str">
        <v>MISSING VENDOR</v>
      </c>
      <c r="D1280">
        <v>526794</v>
      </c>
      <c r="E1280" t="str">
        <v>each</v>
      </c>
      <c r="F1280" t="str">
        <v>CSA Members</v>
      </c>
      <c r="G1280" t="str">
        <v>No</v>
      </c>
      <c r="H1280" s="1">
        <v>0</v>
      </c>
      <c r="I1280" s="1">
        <v>12.6</v>
      </c>
      <c r="J1280" s="1">
        <v>11.97</v>
      </c>
      <c r="K1280" s="1">
        <v>9</v>
      </c>
      <c r="L1280" s="2">
        <v>0.4</v>
      </c>
      <c r="M1280" s="2">
        <v>0.33000000000000007</v>
      </c>
      <c r="N1280" s="2">
        <v>1</v>
      </c>
      <c r="O1280" t="str">
        <v>Yes</v>
      </c>
      <c r="P1280" s="1">
        <f>IF(O1280="Yes",J1280,ROUND(J1280*(1+Model!$B$3),2))</f>
        <v>11.97</v>
      </c>
      <c r="Q1280" s="2">
        <f>ROUND(P1280/(K1280*N1280)-1,4)</f>
        <v>0.33</v>
      </c>
      <c r="R1280" t="str">
        <v>Review</v>
      </c>
      <c r="S1280" t="str">
        <v>2026-05-11 06:49:59 UTC</v>
      </c>
      <c r="T1280" t="str">
        <v>Local Line cache</v>
      </c>
      <c r="U1280" t="str">
        <v>HOLD: missing local vendor</v>
      </c>
    </row>
    <row r="1281">
      <c r="A1281">
        <v>805739</v>
      </c>
      <c r="B1281" t="str">
        <v>Handcrafted Wooden Chopsticks</v>
      </c>
      <c r="C1281" t="str">
        <v>MISSING VENDOR</v>
      </c>
      <c r="D1281">
        <v>526794</v>
      </c>
      <c r="E1281" t="str">
        <v>each</v>
      </c>
      <c r="F1281" t="str">
        <v>Herd Share Members</v>
      </c>
      <c r="G1281" t="str">
        <v>No</v>
      </c>
      <c r="H1281" s="1">
        <v>0</v>
      </c>
      <c r="I1281" s="1">
        <v>12.6</v>
      </c>
      <c r="J1281" s="1">
        <v>11.97</v>
      </c>
      <c r="K1281" s="1">
        <v>9</v>
      </c>
      <c r="L1281" s="2">
        <v>0.4</v>
      </c>
      <c r="M1281" s="2">
        <v>0.33000000000000007</v>
      </c>
      <c r="N1281" s="2">
        <v>1</v>
      </c>
      <c r="O1281" t="str">
        <v>Yes</v>
      </c>
      <c r="P1281" s="1">
        <f>IF(O1281="Yes",J1281,ROUND(J1281*(1+Model!$B$3),2))</f>
        <v>11.97</v>
      </c>
      <c r="Q1281" s="2">
        <f>ROUND(P1281/(K1281*N1281)-1,4)</f>
        <v>0.33</v>
      </c>
      <c r="R1281" t="str">
        <v>Review</v>
      </c>
      <c r="S1281" t="str">
        <v>2026-05-11 06:49:59 UTC</v>
      </c>
      <c r="T1281" t="str">
        <v>Local Line cache</v>
      </c>
      <c r="U1281" t="str">
        <v>HOLD: missing local vendor</v>
      </c>
    </row>
    <row r="1282">
      <c r="A1282">
        <v>805739</v>
      </c>
      <c r="B1282" t="str">
        <v>Handcrafted Wooden Chopsticks</v>
      </c>
      <c r="C1282" t="str">
        <v>MISSING VENDOR</v>
      </c>
      <c r="D1282">
        <v>526794</v>
      </c>
      <c r="E1282" t="str">
        <v>each</v>
      </c>
      <c r="F1282" t="str">
        <v>Guest Basket</v>
      </c>
      <c r="G1282" t="str">
        <v>No</v>
      </c>
      <c r="H1282" s="1">
        <v>0</v>
      </c>
      <c r="I1282" s="1">
        <v>13.95</v>
      </c>
      <c r="J1282" s="1">
        <v>12.6</v>
      </c>
      <c r="K1282" s="1">
        <v>9</v>
      </c>
      <c r="L1282" s="2">
        <v>0.55</v>
      </c>
      <c r="M1282" s="2">
        <v>0.3999999999999999</v>
      </c>
      <c r="N1282" s="2">
        <v>1</v>
      </c>
      <c r="O1282" t="str">
        <v>Yes</v>
      </c>
      <c r="P1282" s="1">
        <f>IF(O1282="Yes",J1282,ROUND(J1282*(1+Model!$B$3),2))</f>
        <v>12.6</v>
      </c>
      <c r="Q1282" s="2">
        <f>ROUND(P1282/(K1282*N1282)-1,4)</f>
        <v>0.4</v>
      </c>
      <c r="R1282" t="str">
        <v>Review</v>
      </c>
      <c r="S1282" t="str">
        <v>2026-05-11 06:49:59 UTC</v>
      </c>
      <c r="T1282" t="str">
        <v>Local Line cache</v>
      </c>
      <c r="U1282" t="str">
        <v>HOLD: missing local vendor</v>
      </c>
    </row>
    <row r="1283">
      <c r="A1283">
        <v>805739</v>
      </c>
      <c r="B1283" t="str">
        <v>Handcrafted Wooden Chopsticks</v>
      </c>
      <c r="C1283" t="str">
        <v>MISSING VENDOR</v>
      </c>
      <c r="D1283">
        <v>526794</v>
      </c>
      <c r="E1283" t="str">
        <v>each</v>
      </c>
      <c r="F1283" t="str">
        <v>SNAP</v>
      </c>
      <c r="G1283" t="str">
        <v>No</v>
      </c>
      <c r="H1283" s="1">
        <v>0</v>
      </c>
      <c r="I1283" s="1">
        <v>12.6</v>
      </c>
      <c r="J1283" s="1">
        <v>11.97</v>
      </c>
      <c r="K1283" s="1">
        <v>9</v>
      </c>
      <c r="L1283" s="2">
        <v>0.4</v>
      </c>
      <c r="M1283" s="2">
        <v>0.33000000000000007</v>
      </c>
      <c r="N1283" s="2">
        <v>1</v>
      </c>
      <c r="O1283" t="str">
        <v>Yes</v>
      </c>
      <c r="P1283" s="1">
        <f>IF(O1283="Yes",J1283,ROUND(J1283*(1+Model!$B$3),2))</f>
        <v>11.97</v>
      </c>
      <c r="Q1283" s="2">
        <f>ROUND(P1283/(K1283*N1283)-1,4)</f>
        <v>0.33</v>
      </c>
      <c r="R1283" t="str">
        <v>Review</v>
      </c>
      <c r="S1283" t="str">
        <v>2026-05-11 06:49:59 UTC</v>
      </c>
      <c r="T1283" t="str">
        <v>Local Line cache</v>
      </c>
      <c r="U1283" t="str">
        <v>HOLD: missing local vendor</v>
      </c>
    </row>
    <row r="1284">
      <c r="A1284">
        <v>805740</v>
      </c>
      <c r="B1284" t="str">
        <v>Handcrafted Wooden Fancy Kitchen Spoons</v>
      </c>
      <c r="C1284" t="str">
        <v>MISSING VENDOR</v>
      </c>
      <c r="D1284">
        <v>526795</v>
      </c>
      <c r="E1284" t="str">
        <v>each</v>
      </c>
      <c r="F1284" t="str">
        <v>CSA Members</v>
      </c>
      <c r="G1284" t="str">
        <v>No</v>
      </c>
      <c r="H1284" s="1">
        <v>0</v>
      </c>
      <c r="I1284" s="1">
        <v>28</v>
      </c>
      <c r="J1284" s="1">
        <v>26.6</v>
      </c>
      <c r="K1284" s="1">
        <v>20</v>
      </c>
      <c r="L1284" s="2">
        <v>0.4</v>
      </c>
      <c r="M1284" s="2">
        <v>0.33000000000000007</v>
      </c>
      <c r="N1284" s="2">
        <v>1</v>
      </c>
      <c r="O1284" t="str">
        <v>Yes</v>
      </c>
      <c r="P1284" s="1">
        <f>IF(O1284="Yes",J1284,ROUND(J1284*(1+Model!$B$3),2))</f>
        <v>26.6</v>
      </c>
      <c r="Q1284" s="2">
        <f>ROUND(P1284/(K1284*N1284)-1,4)</f>
        <v>0.33</v>
      </c>
      <c r="R1284" t="str">
        <v>Review</v>
      </c>
      <c r="S1284" t="str">
        <v>2026-05-11 06:49:59 UTC</v>
      </c>
      <c r="T1284" t="str">
        <v>Local Line cache</v>
      </c>
      <c r="U1284" t="str">
        <v>HOLD: missing local vendor</v>
      </c>
    </row>
    <row r="1285">
      <c r="A1285">
        <v>805740</v>
      </c>
      <c r="B1285" t="str">
        <v>Handcrafted Wooden Fancy Kitchen Spoons</v>
      </c>
      <c r="C1285" t="str">
        <v>MISSING VENDOR</v>
      </c>
      <c r="D1285">
        <v>526795</v>
      </c>
      <c r="E1285" t="str">
        <v>each</v>
      </c>
      <c r="F1285" t="str">
        <v>Herd Share Members</v>
      </c>
      <c r="G1285" t="str">
        <v>No</v>
      </c>
      <c r="H1285" s="1">
        <v>0</v>
      </c>
      <c r="I1285" s="1">
        <v>28</v>
      </c>
      <c r="J1285" s="1">
        <v>26.6</v>
      </c>
      <c r="K1285" s="1">
        <v>20</v>
      </c>
      <c r="L1285" s="2">
        <v>0.4</v>
      </c>
      <c r="M1285" s="2">
        <v>0.33000000000000007</v>
      </c>
      <c r="N1285" s="2">
        <v>1</v>
      </c>
      <c r="O1285" t="str">
        <v>Yes</v>
      </c>
      <c r="P1285" s="1">
        <f>IF(O1285="Yes",J1285,ROUND(J1285*(1+Model!$B$3),2))</f>
        <v>26.6</v>
      </c>
      <c r="Q1285" s="2">
        <f>ROUND(P1285/(K1285*N1285)-1,4)</f>
        <v>0.33</v>
      </c>
      <c r="R1285" t="str">
        <v>Review</v>
      </c>
      <c r="S1285" t="str">
        <v>2026-05-11 06:49:59 UTC</v>
      </c>
      <c r="T1285" t="str">
        <v>Local Line cache</v>
      </c>
      <c r="U1285" t="str">
        <v>HOLD: missing local vendor</v>
      </c>
    </row>
    <row r="1286">
      <c r="A1286">
        <v>805740</v>
      </c>
      <c r="B1286" t="str">
        <v>Handcrafted Wooden Fancy Kitchen Spoons</v>
      </c>
      <c r="C1286" t="str">
        <v>MISSING VENDOR</v>
      </c>
      <c r="D1286">
        <v>526795</v>
      </c>
      <c r="E1286" t="str">
        <v>each</v>
      </c>
      <c r="F1286" t="str">
        <v>Guest Basket</v>
      </c>
      <c r="G1286" t="str">
        <v>No</v>
      </c>
      <c r="H1286" s="1">
        <v>0</v>
      </c>
      <c r="I1286" s="1">
        <v>31</v>
      </c>
      <c r="J1286" s="1">
        <v>28</v>
      </c>
      <c r="K1286" s="1">
        <v>20</v>
      </c>
      <c r="L1286" s="2">
        <v>0.55</v>
      </c>
      <c r="M1286" s="2">
        <v>0.3999999999999999</v>
      </c>
      <c r="N1286" s="2">
        <v>1</v>
      </c>
      <c r="O1286" t="str">
        <v>Yes</v>
      </c>
      <c r="P1286" s="1">
        <f>IF(O1286="Yes",J1286,ROUND(J1286*(1+Model!$B$3),2))</f>
        <v>28</v>
      </c>
      <c r="Q1286" s="2">
        <f>ROUND(P1286/(K1286*N1286)-1,4)</f>
        <v>0.4</v>
      </c>
      <c r="R1286" t="str">
        <v>Review</v>
      </c>
      <c r="S1286" t="str">
        <v>2026-05-11 06:49:59 UTC</v>
      </c>
      <c r="T1286" t="str">
        <v>Local Line cache</v>
      </c>
      <c r="U1286" t="str">
        <v>HOLD: missing local vendor</v>
      </c>
    </row>
    <row r="1287">
      <c r="A1287">
        <v>805740</v>
      </c>
      <c r="B1287" t="str">
        <v>Handcrafted Wooden Fancy Kitchen Spoons</v>
      </c>
      <c r="C1287" t="str">
        <v>MISSING VENDOR</v>
      </c>
      <c r="D1287">
        <v>526795</v>
      </c>
      <c r="E1287" t="str">
        <v>each</v>
      </c>
      <c r="F1287" t="str">
        <v>SNAP</v>
      </c>
      <c r="G1287" t="str">
        <v>No</v>
      </c>
      <c r="H1287" s="1">
        <v>0</v>
      </c>
      <c r="I1287" s="1">
        <v>28</v>
      </c>
      <c r="J1287" s="1">
        <v>26.6</v>
      </c>
      <c r="K1287" s="1">
        <v>20</v>
      </c>
      <c r="L1287" s="2">
        <v>0.4</v>
      </c>
      <c r="M1287" s="2">
        <v>0.33000000000000007</v>
      </c>
      <c r="N1287" s="2">
        <v>1</v>
      </c>
      <c r="O1287" t="str">
        <v>Yes</v>
      </c>
      <c r="P1287" s="1">
        <f>IF(O1287="Yes",J1287,ROUND(J1287*(1+Model!$B$3),2))</f>
        <v>26.6</v>
      </c>
      <c r="Q1287" s="2">
        <f>ROUND(P1287/(K1287*N1287)-1,4)</f>
        <v>0.33</v>
      </c>
      <c r="R1287" t="str">
        <v>Review</v>
      </c>
      <c r="S1287" t="str">
        <v>2026-05-11 06:49:59 UTC</v>
      </c>
      <c r="T1287" t="str">
        <v>Local Line cache</v>
      </c>
      <c r="U1287" t="str">
        <v>HOLD: missing local vendor</v>
      </c>
    </row>
    <row r="1288">
      <c r="A1288">
        <v>805741</v>
      </c>
      <c r="B1288" t="str">
        <v>Handcrafted Wooden Plain Kitchen Stir Stix</v>
      </c>
      <c r="C1288" t="str">
        <v>MISSING VENDOR</v>
      </c>
      <c r="D1288">
        <v>526796</v>
      </c>
      <c r="E1288" t="str">
        <v>each</v>
      </c>
      <c r="F1288" t="str">
        <v>CSA Members</v>
      </c>
      <c r="G1288" t="str">
        <v>No</v>
      </c>
      <c r="H1288" s="1">
        <v>0</v>
      </c>
      <c r="I1288" s="1">
        <v>12.6</v>
      </c>
      <c r="J1288" s="1">
        <v>11.88</v>
      </c>
      <c r="K1288" s="1">
        <v>9</v>
      </c>
      <c r="L1288" s="2">
        <v>0.4</v>
      </c>
      <c r="M1288" s="2">
        <v>0.32000000000000006</v>
      </c>
      <c r="N1288" s="2">
        <v>1</v>
      </c>
      <c r="O1288" t="str">
        <v>Yes</v>
      </c>
      <c r="P1288" s="1">
        <f>IF(O1288="Yes",J1288,ROUND(J1288*(1+Model!$B$3),2))</f>
        <v>11.88</v>
      </c>
      <c r="Q1288" s="2">
        <f>ROUND(P1288/(K1288*N1288)-1,4)</f>
        <v>0.32</v>
      </c>
      <c r="R1288" t="str">
        <v>Review</v>
      </c>
      <c r="S1288" t="str">
        <v>2026-05-11 06:49:59 UTC</v>
      </c>
      <c r="T1288" t="str">
        <v>Local Line cache</v>
      </c>
      <c r="U1288" t="str">
        <v>HOLD: missing local vendor</v>
      </c>
    </row>
    <row r="1289">
      <c r="A1289">
        <v>805741</v>
      </c>
      <c r="B1289" t="str">
        <v>Handcrafted Wooden Plain Kitchen Stir Stix</v>
      </c>
      <c r="C1289" t="str">
        <v>MISSING VENDOR</v>
      </c>
      <c r="D1289">
        <v>526796</v>
      </c>
      <c r="E1289" t="str">
        <v>each</v>
      </c>
      <c r="F1289" t="str">
        <v>Herd Share Members</v>
      </c>
      <c r="G1289" t="str">
        <v>No</v>
      </c>
      <c r="H1289" s="1">
        <v>0</v>
      </c>
      <c r="I1289" s="1">
        <v>12.6</v>
      </c>
      <c r="J1289" s="1">
        <v>11.88</v>
      </c>
      <c r="K1289" s="1">
        <v>9</v>
      </c>
      <c r="L1289" s="2">
        <v>0.4</v>
      </c>
      <c r="M1289" s="2">
        <v>0.32000000000000006</v>
      </c>
      <c r="N1289" s="2">
        <v>1</v>
      </c>
      <c r="O1289" t="str">
        <v>Yes</v>
      </c>
      <c r="P1289" s="1">
        <f>IF(O1289="Yes",J1289,ROUND(J1289*(1+Model!$B$3),2))</f>
        <v>11.88</v>
      </c>
      <c r="Q1289" s="2">
        <f>ROUND(P1289/(K1289*N1289)-1,4)</f>
        <v>0.32</v>
      </c>
      <c r="R1289" t="str">
        <v>Review</v>
      </c>
      <c r="S1289" t="str">
        <v>2026-05-11 06:49:59 UTC</v>
      </c>
      <c r="T1289" t="str">
        <v>Local Line cache</v>
      </c>
      <c r="U1289" t="str">
        <v>HOLD: missing local vendor</v>
      </c>
    </row>
    <row r="1290">
      <c r="A1290">
        <v>805741</v>
      </c>
      <c r="B1290" t="str">
        <v>Handcrafted Wooden Plain Kitchen Stir Stix</v>
      </c>
      <c r="C1290" t="str">
        <v>MISSING VENDOR</v>
      </c>
      <c r="D1290">
        <v>526796</v>
      </c>
      <c r="E1290" t="str">
        <v>each</v>
      </c>
      <c r="F1290" t="str">
        <v>Guest Basket</v>
      </c>
      <c r="G1290" t="str">
        <v>No</v>
      </c>
      <c r="H1290" s="1">
        <v>0</v>
      </c>
      <c r="I1290" s="1">
        <v>13.95</v>
      </c>
      <c r="J1290" s="1">
        <v>12.6</v>
      </c>
      <c r="K1290" s="1">
        <v>9</v>
      </c>
      <c r="L1290" s="2">
        <v>0.55</v>
      </c>
      <c r="M1290" s="2">
        <v>0.3999999999999999</v>
      </c>
      <c r="N1290" s="2">
        <v>1</v>
      </c>
      <c r="O1290" t="str">
        <v>Yes</v>
      </c>
      <c r="P1290" s="1">
        <f>IF(O1290="Yes",J1290,ROUND(J1290*(1+Model!$B$3),2))</f>
        <v>12.6</v>
      </c>
      <c r="Q1290" s="2">
        <f>ROUND(P1290/(K1290*N1290)-1,4)</f>
        <v>0.4</v>
      </c>
      <c r="R1290" t="str">
        <v>Review</v>
      </c>
      <c r="S1290" t="str">
        <v>2026-05-11 06:49:59 UTC</v>
      </c>
      <c r="T1290" t="str">
        <v>Local Line cache</v>
      </c>
      <c r="U1290" t="str">
        <v>HOLD: missing local vendor</v>
      </c>
    </row>
    <row r="1291">
      <c r="A1291">
        <v>805741</v>
      </c>
      <c r="B1291" t="str">
        <v>Handcrafted Wooden Plain Kitchen Stir Stix</v>
      </c>
      <c r="C1291" t="str">
        <v>MISSING VENDOR</v>
      </c>
      <c r="D1291">
        <v>526796</v>
      </c>
      <c r="E1291" t="str">
        <v>each</v>
      </c>
      <c r="F1291" t="str">
        <v>SNAP</v>
      </c>
      <c r="G1291" t="str">
        <v>No</v>
      </c>
      <c r="H1291" s="1">
        <v>0</v>
      </c>
      <c r="I1291" s="1">
        <v>12.6</v>
      </c>
      <c r="J1291" s="1">
        <v>11.88</v>
      </c>
      <c r="K1291" s="1">
        <v>9</v>
      </c>
      <c r="L1291" s="2">
        <v>0.4</v>
      </c>
      <c r="M1291" s="2">
        <v>0.32000000000000006</v>
      </c>
      <c r="N1291" s="2">
        <v>1</v>
      </c>
      <c r="O1291" t="str">
        <v>Yes</v>
      </c>
      <c r="P1291" s="1">
        <f>IF(O1291="Yes",J1291,ROUND(J1291*(1+Model!$B$3),2))</f>
        <v>11.88</v>
      </c>
      <c r="Q1291" s="2">
        <f>ROUND(P1291/(K1291*N1291)-1,4)</f>
        <v>0.32</v>
      </c>
      <c r="R1291" t="str">
        <v>Review</v>
      </c>
      <c r="S1291" t="str">
        <v>2026-05-11 06:49:59 UTC</v>
      </c>
      <c r="T1291" t="str">
        <v>Local Line cache</v>
      </c>
      <c r="U1291" t="str">
        <v>HOLD: missing local vendor</v>
      </c>
    </row>
    <row r="1292">
      <c r="A1292">
        <v>805742</v>
      </c>
      <c r="B1292" t="str">
        <v>Handcrafted Wooden Plates</v>
      </c>
      <c r="C1292" t="str">
        <v>MISSING VENDOR</v>
      </c>
      <c r="D1292">
        <v>526797</v>
      </c>
      <c r="E1292" t="str">
        <v>each</v>
      </c>
      <c r="F1292" t="str">
        <v>CSA Members</v>
      </c>
      <c r="G1292" t="str">
        <v>No</v>
      </c>
      <c r="H1292" s="1">
        <v>0</v>
      </c>
      <c r="I1292" s="1">
        <v>56.7</v>
      </c>
      <c r="J1292" s="1">
        <v>33.75</v>
      </c>
      <c r="K1292" s="1">
        <v>40.5</v>
      </c>
      <c r="L1292" s="2">
        <v>0.4</v>
      </c>
      <c r="M1292" s="2">
        <v>-0.16666666666666663</v>
      </c>
      <c r="N1292" s="2">
        <v>1</v>
      </c>
      <c r="O1292" t="str">
        <v>Yes</v>
      </c>
      <c r="P1292" s="1">
        <f>IF(O1292="Yes",J1292,ROUND(J1292*(1+Model!$B$3),2))</f>
        <v>33.75</v>
      </c>
      <c r="Q1292" s="2">
        <f>ROUND(P1292/(K1292*N1292)-1,4)</f>
        <v>-0.1667</v>
      </c>
      <c r="R1292" t="str">
        <v>Review</v>
      </c>
      <c r="S1292" t="str">
        <v>2026-05-11 06:49:59 UTC</v>
      </c>
      <c r="T1292" t="str">
        <v>Local Line cache</v>
      </c>
      <c r="U1292" t="str">
        <v>HOLD: missing local vendor</v>
      </c>
    </row>
    <row r="1293">
      <c r="A1293">
        <v>805742</v>
      </c>
      <c r="B1293" t="str">
        <v>Handcrafted Wooden Plates</v>
      </c>
      <c r="C1293" t="str">
        <v>MISSING VENDOR</v>
      </c>
      <c r="D1293">
        <v>526797</v>
      </c>
      <c r="E1293" t="str">
        <v>each</v>
      </c>
      <c r="F1293" t="str">
        <v>Herd Share Members</v>
      </c>
      <c r="G1293" t="str">
        <v>No</v>
      </c>
      <c r="H1293" s="1">
        <v>0</v>
      </c>
      <c r="I1293" s="1">
        <v>56.7</v>
      </c>
      <c r="J1293" s="1">
        <v>33.75</v>
      </c>
      <c r="K1293" s="1">
        <v>40.5</v>
      </c>
      <c r="L1293" s="2">
        <v>0.4</v>
      </c>
      <c r="M1293" s="2">
        <v>-0.16666666666666663</v>
      </c>
      <c r="N1293" s="2">
        <v>1</v>
      </c>
      <c r="O1293" t="str">
        <v>Yes</v>
      </c>
      <c r="P1293" s="1">
        <f>IF(O1293="Yes",J1293,ROUND(J1293*(1+Model!$B$3),2))</f>
        <v>33.75</v>
      </c>
      <c r="Q1293" s="2">
        <f>ROUND(P1293/(K1293*N1293)-1,4)</f>
        <v>-0.1667</v>
      </c>
      <c r="R1293" t="str">
        <v>Review</v>
      </c>
      <c r="S1293" t="str">
        <v>2026-05-11 06:49:59 UTC</v>
      </c>
      <c r="T1293" t="str">
        <v>Local Line cache</v>
      </c>
      <c r="U1293" t="str">
        <v>HOLD: missing local vendor</v>
      </c>
    </row>
    <row r="1294">
      <c r="A1294">
        <v>805742</v>
      </c>
      <c r="B1294" t="str">
        <v>Handcrafted Wooden Plates</v>
      </c>
      <c r="C1294" t="str">
        <v>MISSING VENDOR</v>
      </c>
      <c r="D1294">
        <v>526797</v>
      </c>
      <c r="E1294" t="str">
        <v>each</v>
      </c>
      <c r="F1294" t="str">
        <v>SNAP</v>
      </c>
      <c r="G1294" t="str">
        <v>No</v>
      </c>
      <c r="H1294" s="1">
        <v>0</v>
      </c>
      <c r="I1294" s="1">
        <v>56.7</v>
      </c>
      <c r="J1294" s="1">
        <v>33.75</v>
      </c>
      <c r="K1294" s="1">
        <v>40.5</v>
      </c>
      <c r="L1294" s="2">
        <v>0.4</v>
      </c>
      <c r="M1294" s="2">
        <v>-0.16666666666666663</v>
      </c>
      <c r="N1294" s="2">
        <v>1</v>
      </c>
      <c r="O1294" t="str">
        <v>Yes</v>
      </c>
      <c r="P1294" s="1">
        <f>IF(O1294="Yes",J1294,ROUND(J1294*(1+Model!$B$3),2))</f>
        <v>33.75</v>
      </c>
      <c r="Q1294" s="2">
        <f>ROUND(P1294/(K1294*N1294)-1,4)</f>
        <v>-0.1667</v>
      </c>
      <c r="R1294" t="str">
        <v>Review</v>
      </c>
      <c r="S1294" t="str">
        <v>2026-05-11 06:49:59 UTC</v>
      </c>
      <c r="T1294" t="str">
        <v>Local Line cache</v>
      </c>
      <c r="U1294" t="str">
        <v>HOLD: missing local vendor</v>
      </c>
    </row>
    <row r="1295">
      <c r="A1295">
        <v>805744</v>
      </c>
      <c r="B1295" t="str">
        <v>Handcrafted Wooden Serving Spoons</v>
      </c>
      <c r="C1295" t="str">
        <v>MISSING VENDOR</v>
      </c>
      <c r="D1295">
        <v>526799</v>
      </c>
      <c r="E1295" t="str">
        <v>each</v>
      </c>
      <c r="F1295" t="str">
        <v>CSA Members</v>
      </c>
      <c r="G1295" t="str">
        <v>No</v>
      </c>
      <c r="H1295" s="1">
        <v>0</v>
      </c>
      <c r="I1295" s="1">
        <v>67.9</v>
      </c>
      <c r="J1295" s="1">
        <v>40.5</v>
      </c>
      <c r="K1295" s="1">
        <v>48.5</v>
      </c>
      <c r="L1295" s="2">
        <v>0.4</v>
      </c>
      <c r="M1295" s="2">
        <v>-0.1649484536082474</v>
      </c>
      <c r="N1295" s="2">
        <v>1</v>
      </c>
      <c r="O1295" t="str">
        <v>Yes</v>
      </c>
      <c r="P1295" s="1">
        <f>IF(O1295="Yes",J1295,ROUND(J1295*(1+Model!$B$3),2))</f>
        <v>40.5</v>
      </c>
      <c r="Q1295" s="2">
        <f>ROUND(P1295/(K1295*N1295)-1,4)</f>
        <v>-0.1649</v>
      </c>
      <c r="R1295" t="str">
        <v>Review</v>
      </c>
      <c r="S1295" t="str">
        <v>2026-05-11 06:49:59 UTC</v>
      </c>
      <c r="T1295" t="str">
        <v>Local Line cache</v>
      </c>
      <c r="U1295" t="str">
        <v>HOLD: missing local vendor</v>
      </c>
    </row>
    <row r="1296">
      <c r="A1296">
        <v>805744</v>
      </c>
      <c r="B1296" t="str">
        <v>Handcrafted Wooden Serving Spoons</v>
      </c>
      <c r="C1296" t="str">
        <v>MISSING VENDOR</v>
      </c>
      <c r="D1296">
        <v>526799</v>
      </c>
      <c r="E1296" t="str">
        <v>each</v>
      </c>
      <c r="F1296" t="str">
        <v>Herd Share Members</v>
      </c>
      <c r="G1296" t="str">
        <v>No</v>
      </c>
      <c r="H1296" s="1">
        <v>0</v>
      </c>
      <c r="I1296" s="1">
        <v>67.9</v>
      </c>
      <c r="J1296" s="1">
        <v>40.5</v>
      </c>
      <c r="K1296" s="1">
        <v>48.5</v>
      </c>
      <c r="L1296" s="2">
        <v>0.4</v>
      </c>
      <c r="M1296" s="2">
        <v>-0.1649484536082474</v>
      </c>
      <c r="N1296" s="2">
        <v>1</v>
      </c>
      <c r="O1296" t="str">
        <v>Yes</v>
      </c>
      <c r="P1296" s="1">
        <f>IF(O1296="Yes",J1296,ROUND(J1296*(1+Model!$B$3),2))</f>
        <v>40.5</v>
      </c>
      <c r="Q1296" s="2">
        <f>ROUND(P1296/(K1296*N1296)-1,4)</f>
        <v>-0.1649</v>
      </c>
      <c r="R1296" t="str">
        <v>Review</v>
      </c>
      <c r="S1296" t="str">
        <v>2026-05-11 06:49:59 UTC</v>
      </c>
      <c r="T1296" t="str">
        <v>Local Line cache</v>
      </c>
      <c r="U1296" t="str">
        <v>HOLD: missing local vendor</v>
      </c>
    </row>
    <row r="1297">
      <c r="A1297">
        <v>805744</v>
      </c>
      <c r="B1297" t="str">
        <v>Handcrafted Wooden Serving Spoons</v>
      </c>
      <c r="C1297" t="str">
        <v>MISSING VENDOR</v>
      </c>
      <c r="D1297">
        <v>526799</v>
      </c>
      <c r="E1297" t="str">
        <v>each</v>
      </c>
      <c r="F1297" t="str">
        <v>SNAP</v>
      </c>
      <c r="G1297" t="str">
        <v>No</v>
      </c>
      <c r="H1297" s="1">
        <v>0</v>
      </c>
      <c r="I1297" s="1">
        <v>67.9</v>
      </c>
      <c r="J1297" s="1">
        <v>40.5</v>
      </c>
      <c r="K1297" s="1">
        <v>48.5</v>
      </c>
      <c r="L1297" s="2">
        <v>0.4</v>
      </c>
      <c r="M1297" s="2">
        <v>-0.1649484536082474</v>
      </c>
      <c r="N1297" s="2">
        <v>1</v>
      </c>
      <c r="O1297" t="str">
        <v>Yes</v>
      </c>
      <c r="P1297" s="1">
        <f>IF(O1297="Yes",J1297,ROUND(J1297*(1+Model!$B$3),2))</f>
        <v>40.5</v>
      </c>
      <c r="Q1297" s="2">
        <f>ROUND(P1297/(K1297*N1297)-1,4)</f>
        <v>-0.1649</v>
      </c>
      <c r="R1297" t="str">
        <v>Review</v>
      </c>
      <c r="S1297" t="str">
        <v>2026-05-11 06:49:59 UTC</v>
      </c>
      <c r="T1297" t="str">
        <v>Local Line cache</v>
      </c>
      <c r="U1297" t="str">
        <v>HOLD: missing local vendor</v>
      </c>
    </row>
    <row r="1298">
      <c r="A1298">
        <v>805745</v>
      </c>
      <c r="B1298" t="str">
        <v>Handcrafted Wooden Spatulas</v>
      </c>
      <c r="C1298" t="str">
        <v>MISSING VENDOR</v>
      </c>
      <c r="D1298">
        <v>526800</v>
      </c>
      <c r="E1298" t="str">
        <v>each</v>
      </c>
      <c r="F1298" t="str">
        <v>CSA Members</v>
      </c>
      <c r="G1298" t="str">
        <v>No</v>
      </c>
      <c r="H1298" s="1">
        <v>0</v>
      </c>
      <c r="I1298" s="1">
        <v>29.4</v>
      </c>
      <c r="J1298" s="1">
        <v>17.5</v>
      </c>
      <c r="K1298" s="1">
        <v>21</v>
      </c>
      <c r="L1298" s="2">
        <v>0.4</v>
      </c>
      <c r="M1298" s="2">
        <v>-0.16666666666666663</v>
      </c>
      <c r="N1298" s="2">
        <v>1</v>
      </c>
      <c r="O1298" t="str">
        <v>Yes</v>
      </c>
      <c r="P1298" s="1">
        <f>IF(O1298="Yes",J1298,ROUND(J1298*(1+Model!$B$3),2))</f>
        <v>17.5</v>
      </c>
      <c r="Q1298" s="2">
        <f>ROUND(P1298/(K1298*N1298)-1,4)</f>
        <v>-0.1667</v>
      </c>
      <c r="R1298" t="str">
        <v>Review</v>
      </c>
      <c r="S1298" t="str">
        <v>2026-05-11 06:49:59 UTC</v>
      </c>
      <c r="T1298" t="str">
        <v>Local Line cache</v>
      </c>
      <c r="U1298" t="str">
        <v>HOLD: missing local vendor</v>
      </c>
    </row>
    <row r="1299">
      <c r="A1299">
        <v>805745</v>
      </c>
      <c r="B1299" t="str">
        <v>Handcrafted Wooden Spatulas</v>
      </c>
      <c r="C1299" t="str">
        <v>MISSING VENDOR</v>
      </c>
      <c r="D1299">
        <v>526800</v>
      </c>
      <c r="E1299" t="str">
        <v>each</v>
      </c>
      <c r="F1299" t="str">
        <v>Herd Share Members</v>
      </c>
      <c r="G1299" t="str">
        <v>No</v>
      </c>
      <c r="H1299" s="1">
        <v>0</v>
      </c>
      <c r="I1299" s="1">
        <v>29.4</v>
      </c>
      <c r="J1299" s="1">
        <v>17.5</v>
      </c>
      <c r="K1299" s="1">
        <v>21</v>
      </c>
      <c r="L1299" s="2">
        <v>0.4</v>
      </c>
      <c r="M1299" s="2">
        <v>-0.16666666666666663</v>
      </c>
      <c r="N1299" s="2">
        <v>1</v>
      </c>
      <c r="O1299" t="str">
        <v>Yes</v>
      </c>
      <c r="P1299" s="1">
        <f>IF(O1299="Yes",J1299,ROUND(J1299*(1+Model!$B$3),2))</f>
        <v>17.5</v>
      </c>
      <c r="Q1299" s="2">
        <f>ROUND(P1299/(K1299*N1299)-1,4)</f>
        <v>-0.1667</v>
      </c>
      <c r="R1299" t="str">
        <v>Review</v>
      </c>
      <c r="S1299" t="str">
        <v>2026-05-11 06:49:59 UTC</v>
      </c>
      <c r="T1299" t="str">
        <v>Local Line cache</v>
      </c>
      <c r="U1299" t="str">
        <v>HOLD: missing local vendor</v>
      </c>
    </row>
    <row r="1300">
      <c r="A1300">
        <v>805745</v>
      </c>
      <c r="B1300" t="str">
        <v>Handcrafted Wooden Spatulas</v>
      </c>
      <c r="C1300" t="str">
        <v>MISSING VENDOR</v>
      </c>
      <c r="D1300">
        <v>526800</v>
      </c>
      <c r="E1300" t="str">
        <v>each</v>
      </c>
      <c r="F1300" t="str">
        <v>SNAP</v>
      </c>
      <c r="G1300" t="str">
        <v>No</v>
      </c>
      <c r="H1300" s="1">
        <v>0</v>
      </c>
      <c r="I1300" s="1">
        <v>29.4</v>
      </c>
      <c r="J1300" s="1">
        <v>17.5</v>
      </c>
      <c r="K1300" s="1">
        <v>21</v>
      </c>
      <c r="L1300" s="2">
        <v>0.4</v>
      </c>
      <c r="M1300" s="2">
        <v>-0.16666666666666663</v>
      </c>
      <c r="N1300" s="2">
        <v>1</v>
      </c>
      <c r="O1300" t="str">
        <v>Yes</v>
      </c>
      <c r="P1300" s="1">
        <f>IF(O1300="Yes",J1300,ROUND(J1300*(1+Model!$B$3),2))</f>
        <v>17.5</v>
      </c>
      <c r="Q1300" s="2">
        <f>ROUND(P1300/(K1300*N1300)-1,4)</f>
        <v>-0.1667</v>
      </c>
      <c r="R1300" t="str">
        <v>Review</v>
      </c>
      <c r="S1300" t="str">
        <v>2026-05-11 06:49:59 UTC</v>
      </c>
      <c r="T1300" t="str">
        <v>Local Line cache</v>
      </c>
      <c r="U1300" t="str">
        <v>HOLD: missing local vendor</v>
      </c>
    </row>
    <row r="1301">
      <c r="A1301">
        <v>805746</v>
      </c>
      <c r="B1301" t="str">
        <v>Handcrafted Fancy Wooden Eating Spoons</v>
      </c>
      <c r="C1301" t="str">
        <v>MISSING VENDOR</v>
      </c>
      <c r="D1301">
        <v>526801</v>
      </c>
      <c r="E1301" t="str">
        <v>each</v>
      </c>
      <c r="F1301" t="str">
        <v>CSA Members</v>
      </c>
      <c r="G1301" t="str">
        <v>No</v>
      </c>
      <c r="H1301" s="1">
        <v>0</v>
      </c>
      <c r="I1301" s="1">
        <v>28</v>
      </c>
      <c r="J1301" s="1">
        <v>26.6</v>
      </c>
      <c r="K1301" s="1">
        <v>20</v>
      </c>
      <c r="L1301" s="2">
        <v>0.4</v>
      </c>
      <c r="M1301" s="2">
        <v>0.33000000000000007</v>
      </c>
      <c r="N1301" s="2">
        <v>1</v>
      </c>
      <c r="O1301" t="str">
        <v>Yes</v>
      </c>
      <c r="P1301" s="1">
        <f>IF(O1301="Yes",J1301,ROUND(J1301*(1+Model!$B$3),2))</f>
        <v>26.6</v>
      </c>
      <c r="Q1301" s="2">
        <f>ROUND(P1301/(K1301*N1301)-1,4)</f>
        <v>0.33</v>
      </c>
      <c r="R1301" t="str">
        <v>Review</v>
      </c>
      <c r="S1301" t="str">
        <v>2026-05-11 06:49:59 UTC</v>
      </c>
      <c r="T1301" t="str">
        <v>Local Line cache</v>
      </c>
      <c r="U1301" t="str">
        <v>HOLD: missing local vendor</v>
      </c>
    </row>
    <row r="1302">
      <c r="A1302">
        <v>805746</v>
      </c>
      <c r="B1302" t="str">
        <v>Handcrafted Fancy Wooden Eating Spoons</v>
      </c>
      <c r="C1302" t="str">
        <v>MISSING VENDOR</v>
      </c>
      <c r="D1302">
        <v>526801</v>
      </c>
      <c r="E1302" t="str">
        <v>each</v>
      </c>
      <c r="F1302" t="str">
        <v>Herd Share Members</v>
      </c>
      <c r="G1302" t="str">
        <v>No</v>
      </c>
      <c r="H1302" s="1">
        <v>0</v>
      </c>
      <c r="I1302" s="1">
        <v>28</v>
      </c>
      <c r="J1302" s="1">
        <v>26.6</v>
      </c>
      <c r="K1302" s="1">
        <v>20</v>
      </c>
      <c r="L1302" s="2">
        <v>0.4</v>
      </c>
      <c r="M1302" s="2">
        <v>0.33000000000000007</v>
      </c>
      <c r="N1302" s="2">
        <v>1</v>
      </c>
      <c r="O1302" t="str">
        <v>Yes</v>
      </c>
      <c r="P1302" s="1">
        <f>IF(O1302="Yes",J1302,ROUND(J1302*(1+Model!$B$3),2))</f>
        <v>26.6</v>
      </c>
      <c r="Q1302" s="2">
        <f>ROUND(P1302/(K1302*N1302)-1,4)</f>
        <v>0.33</v>
      </c>
      <c r="R1302" t="str">
        <v>Review</v>
      </c>
      <c r="S1302" t="str">
        <v>2026-05-11 06:49:59 UTC</v>
      </c>
      <c r="T1302" t="str">
        <v>Local Line cache</v>
      </c>
      <c r="U1302" t="str">
        <v>HOLD: missing local vendor</v>
      </c>
    </row>
    <row r="1303">
      <c r="A1303">
        <v>805746</v>
      </c>
      <c r="B1303" t="str">
        <v>Handcrafted Fancy Wooden Eating Spoons</v>
      </c>
      <c r="C1303" t="str">
        <v>MISSING VENDOR</v>
      </c>
      <c r="D1303">
        <v>526801</v>
      </c>
      <c r="E1303" t="str">
        <v>each</v>
      </c>
      <c r="F1303" t="str">
        <v>Guest Basket</v>
      </c>
      <c r="G1303" t="str">
        <v>No</v>
      </c>
      <c r="H1303" s="1">
        <v>0</v>
      </c>
      <c r="I1303" s="1">
        <v>31</v>
      </c>
      <c r="J1303" s="1">
        <v>28</v>
      </c>
      <c r="K1303" s="1">
        <v>20</v>
      </c>
      <c r="L1303" s="2">
        <v>0.55</v>
      </c>
      <c r="M1303" s="2">
        <v>0.3999999999999999</v>
      </c>
      <c r="N1303" s="2">
        <v>1</v>
      </c>
      <c r="O1303" t="str">
        <v>Yes</v>
      </c>
      <c r="P1303" s="1">
        <f>IF(O1303="Yes",J1303,ROUND(J1303*(1+Model!$B$3),2))</f>
        <v>28</v>
      </c>
      <c r="Q1303" s="2">
        <f>ROUND(P1303/(K1303*N1303)-1,4)</f>
        <v>0.4</v>
      </c>
      <c r="R1303" t="str">
        <v>Review</v>
      </c>
      <c r="S1303" t="str">
        <v>2026-05-11 06:49:59 UTC</v>
      </c>
      <c r="T1303" t="str">
        <v>Local Line cache</v>
      </c>
      <c r="U1303" t="str">
        <v>HOLD: missing local vendor</v>
      </c>
    </row>
    <row r="1304">
      <c r="A1304">
        <v>805746</v>
      </c>
      <c r="B1304" t="str">
        <v>Handcrafted Fancy Wooden Eating Spoons</v>
      </c>
      <c r="C1304" t="str">
        <v>MISSING VENDOR</v>
      </c>
      <c r="D1304">
        <v>526801</v>
      </c>
      <c r="E1304" t="str">
        <v>each</v>
      </c>
      <c r="F1304" t="str">
        <v>SNAP</v>
      </c>
      <c r="G1304" t="str">
        <v>No</v>
      </c>
      <c r="H1304" s="1">
        <v>0</v>
      </c>
      <c r="I1304" s="1">
        <v>28</v>
      </c>
      <c r="J1304" s="1">
        <v>26.6</v>
      </c>
      <c r="K1304" s="1">
        <v>20</v>
      </c>
      <c r="L1304" s="2">
        <v>0.4</v>
      </c>
      <c r="M1304" s="2">
        <v>0.33000000000000007</v>
      </c>
      <c r="N1304" s="2">
        <v>1</v>
      </c>
      <c r="O1304" t="str">
        <v>Yes</v>
      </c>
      <c r="P1304" s="1">
        <f>IF(O1304="Yes",J1304,ROUND(J1304*(1+Model!$B$3),2))</f>
        <v>26.6</v>
      </c>
      <c r="Q1304" s="2">
        <f>ROUND(P1304/(K1304*N1304)-1,4)</f>
        <v>0.33</v>
      </c>
      <c r="R1304" t="str">
        <v>Review</v>
      </c>
      <c r="S1304" t="str">
        <v>2026-05-11 06:49:59 UTC</v>
      </c>
      <c r="T1304" t="str">
        <v>Local Line cache</v>
      </c>
      <c r="U1304" t="str">
        <v>HOLD: missing local vendor</v>
      </c>
    </row>
    <row r="1305">
      <c r="A1305">
        <v>805747</v>
      </c>
      <c r="B1305" t="str">
        <v>Handcrafted Wooden Teaspoons</v>
      </c>
      <c r="C1305" t="str">
        <v>MISSING VENDOR</v>
      </c>
      <c r="D1305">
        <v>526802</v>
      </c>
      <c r="E1305" t="str">
        <v>each</v>
      </c>
      <c r="F1305" t="str">
        <v>CSA Members</v>
      </c>
      <c r="G1305" t="str">
        <v>No</v>
      </c>
      <c r="H1305" s="1">
        <v>0</v>
      </c>
      <c r="I1305" s="1">
        <v>33.95</v>
      </c>
      <c r="J1305" s="1">
        <v>20.25</v>
      </c>
      <c r="K1305" s="1">
        <v>24.25</v>
      </c>
      <c r="L1305" s="2">
        <v>0.4</v>
      </c>
      <c r="M1305" s="2">
        <v>-0.1649484536082474</v>
      </c>
      <c r="N1305" s="2">
        <v>1</v>
      </c>
      <c r="O1305" t="str">
        <v>Yes</v>
      </c>
      <c r="P1305" s="1">
        <f>IF(O1305="Yes",J1305,ROUND(J1305*(1+Model!$B$3),2))</f>
        <v>20.25</v>
      </c>
      <c r="Q1305" s="2">
        <f>ROUND(P1305/(K1305*N1305)-1,4)</f>
        <v>-0.1649</v>
      </c>
      <c r="R1305" t="str">
        <v>Review</v>
      </c>
      <c r="S1305" t="str">
        <v>2026-05-11 06:49:59 UTC</v>
      </c>
      <c r="T1305" t="str">
        <v>Local Line cache</v>
      </c>
      <c r="U1305" t="str">
        <v>HOLD: missing local vendor</v>
      </c>
    </row>
    <row r="1306">
      <c r="A1306">
        <v>805747</v>
      </c>
      <c r="B1306" t="str">
        <v>Handcrafted Wooden Teaspoons</v>
      </c>
      <c r="C1306" t="str">
        <v>MISSING VENDOR</v>
      </c>
      <c r="D1306">
        <v>526802</v>
      </c>
      <c r="E1306" t="str">
        <v>each</v>
      </c>
      <c r="F1306" t="str">
        <v>Herd Share Members</v>
      </c>
      <c r="G1306" t="str">
        <v>No</v>
      </c>
      <c r="H1306" s="1">
        <v>0</v>
      </c>
      <c r="I1306" s="1">
        <v>33.95</v>
      </c>
      <c r="J1306" s="1">
        <v>20.25</v>
      </c>
      <c r="K1306" s="1">
        <v>24.25</v>
      </c>
      <c r="L1306" s="2">
        <v>0.4</v>
      </c>
      <c r="M1306" s="2">
        <v>-0.1649484536082474</v>
      </c>
      <c r="N1306" s="2">
        <v>1</v>
      </c>
      <c r="O1306" t="str">
        <v>Yes</v>
      </c>
      <c r="P1306" s="1">
        <f>IF(O1306="Yes",J1306,ROUND(J1306*(1+Model!$B$3),2))</f>
        <v>20.25</v>
      </c>
      <c r="Q1306" s="2">
        <f>ROUND(P1306/(K1306*N1306)-1,4)</f>
        <v>-0.1649</v>
      </c>
      <c r="R1306" t="str">
        <v>Review</v>
      </c>
      <c r="S1306" t="str">
        <v>2026-05-11 06:49:59 UTC</v>
      </c>
      <c r="T1306" t="str">
        <v>Local Line cache</v>
      </c>
      <c r="U1306" t="str">
        <v>HOLD: missing local vendor</v>
      </c>
    </row>
    <row r="1307">
      <c r="A1307">
        <v>805747</v>
      </c>
      <c r="B1307" t="str">
        <v>Handcrafted Wooden Teaspoons</v>
      </c>
      <c r="C1307" t="str">
        <v>MISSING VENDOR</v>
      </c>
      <c r="D1307">
        <v>526802</v>
      </c>
      <c r="E1307" t="str">
        <v>each</v>
      </c>
      <c r="F1307" t="str">
        <v>SNAP</v>
      </c>
      <c r="G1307" t="str">
        <v>No</v>
      </c>
      <c r="H1307" s="1">
        <v>0</v>
      </c>
      <c r="I1307" s="1">
        <v>33.95</v>
      </c>
      <c r="J1307" s="1">
        <v>20.25</v>
      </c>
      <c r="K1307" s="1">
        <v>24.25</v>
      </c>
      <c r="L1307" s="2">
        <v>0.4</v>
      </c>
      <c r="M1307" s="2">
        <v>-0.1649484536082474</v>
      </c>
      <c r="N1307" s="2">
        <v>1</v>
      </c>
      <c r="O1307" t="str">
        <v>Yes</v>
      </c>
      <c r="P1307" s="1">
        <f>IF(O1307="Yes",J1307,ROUND(J1307*(1+Model!$B$3),2))</f>
        <v>20.25</v>
      </c>
      <c r="Q1307" s="2">
        <f>ROUND(P1307/(K1307*N1307)-1,4)</f>
        <v>-0.1649</v>
      </c>
      <c r="R1307" t="str">
        <v>Review</v>
      </c>
      <c r="S1307" t="str">
        <v>2026-05-11 06:49:59 UTC</v>
      </c>
      <c r="T1307" t="str">
        <v>Local Line cache</v>
      </c>
      <c r="U1307" t="str">
        <v>HOLD: missing local vendor</v>
      </c>
    </row>
    <row r="1308">
      <c r="A1308">
        <v>805748</v>
      </c>
      <c r="B1308" t="str">
        <v>Dark Purple Iris Rhizome</v>
      </c>
      <c r="C1308" t="str">
        <v>RL Plants &amp; Home Goods</v>
      </c>
      <c r="D1308">
        <v>526803</v>
      </c>
      <c r="E1308" t="str">
        <v>each</v>
      </c>
      <c r="F1308" t="str">
        <v>CSA Members</v>
      </c>
      <c r="G1308" t="str">
        <v>Yes</v>
      </c>
      <c r="H1308" s="1">
        <v>0</v>
      </c>
      <c r="I1308" s="1">
        <v>5.6</v>
      </c>
      <c r="J1308" s="1">
        <v>5.6</v>
      </c>
      <c r="K1308" s="1">
        <v>4</v>
      </c>
      <c r="L1308" s="2">
        <v>0.4</v>
      </c>
      <c r="M1308" s="2">
        <v>0.3999999999999999</v>
      </c>
      <c r="N1308" s="2">
        <v>1</v>
      </c>
      <c r="O1308" t="str">
        <v>No</v>
      </c>
      <c r="P1308" s="1">
        <f>IF(O1308="Yes",J1308,ROUND(J1308*(1+Model!$B$3),2))</f>
        <v>6.05</v>
      </c>
      <c r="Q1308" s="2">
        <f>ROUND(P1308/(K1308*N1308)-1,4)</f>
        <v>0.5125</v>
      </c>
      <c r="R1308" t="str">
        <v/>
      </c>
      <c r="S1308" t="str">
        <v>2026-10-01 10:41:27 UTC</v>
      </c>
      <c r="T1308" t="str">
        <v>Local Line cache</v>
      </c>
      <c r="U1308" t="str">
        <v>Review before publishing</v>
      </c>
    </row>
    <row r="1309">
      <c r="A1309">
        <v>805748</v>
      </c>
      <c r="B1309" t="str">
        <v>Dark Purple Iris Rhizome</v>
      </c>
      <c r="C1309" t="str">
        <v>RL Plants &amp; Home Goods</v>
      </c>
      <c r="D1309">
        <v>526803</v>
      </c>
      <c r="E1309" t="str">
        <v>each</v>
      </c>
      <c r="F1309" t="str">
        <v>SNAP</v>
      </c>
      <c r="G1309" t="str">
        <v>Yes</v>
      </c>
      <c r="H1309" s="1">
        <v>0</v>
      </c>
      <c r="I1309" s="1">
        <v>5.6</v>
      </c>
      <c r="J1309" s="1">
        <v>5.6</v>
      </c>
      <c r="K1309" s="1">
        <v>4</v>
      </c>
      <c r="L1309" s="2">
        <v>0.4</v>
      </c>
      <c r="M1309" s="2">
        <v>0.3999999999999999</v>
      </c>
      <c r="N1309" s="2">
        <v>1</v>
      </c>
      <c r="O1309" t="str">
        <v>Yes</v>
      </c>
      <c r="P1309" s="1">
        <f>IF(O1309="Yes",J1309,ROUND(J1309*(1+Model!$B$3),2))</f>
        <v>5.6</v>
      </c>
      <c r="Q1309" s="2">
        <f>ROUND(P1309/(K1309*N1309)-1,4)</f>
        <v>0.4</v>
      </c>
      <c r="R1309" t="str">
        <v/>
      </c>
      <c r="S1309" t="str">
        <v>2026-10-01 10:41:27 UTC</v>
      </c>
      <c r="T1309" t="str">
        <v>Local Line cache</v>
      </c>
      <c r="U1309" t="str">
        <v>HOLD: preserve existing SNAP price</v>
      </c>
    </row>
    <row r="1310">
      <c r="A1310">
        <v>805749</v>
      </c>
      <c r="B1310" t="str">
        <v>Hen and Chicks Succulents</v>
      </c>
      <c r="C1310" t="str">
        <v>RL Plants &amp; Home Goods</v>
      </c>
      <c r="D1310">
        <v>526804</v>
      </c>
      <c r="E1310" t="str">
        <v>each</v>
      </c>
      <c r="F1310" t="str">
        <v>CSA Members</v>
      </c>
      <c r="G1310" t="str">
        <v>Yes</v>
      </c>
      <c r="H1310" s="1">
        <v>0</v>
      </c>
      <c r="I1310" s="1">
        <v>4.2</v>
      </c>
      <c r="J1310" s="1">
        <v>4.2</v>
      </c>
      <c r="K1310" s="1">
        <v>3</v>
      </c>
      <c r="L1310" s="2">
        <v>0.4</v>
      </c>
      <c r="M1310" s="2">
        <v>0.40000000000000013</v>
      </c>
      <c r="N1310" s="2">
        <v>1</v>
      </c>
      <c r="O1310" t="str">
        <v>No</v>
      </c>
      <c r="P1310" s="1">
        <f>IF(O1310="Yes",J1310,ROUND(J1310*(1+Model!$B$3),2))</f>
        <v>4.54</v>
      </c>
      <c r="Q1310" s="2">
        <f>ROUND(P1310/(K1310*N1310)-1,4)</f>
        <v>0.5133</v>
      </c>
      <c r="R1310" t="str">
        <v/>
      </c>
      <c r="S1310" t="str">
        <v>2026-10-01 10:41:27 UTC</v>
      </c>
      <c r="T1310" t="str">
        <v>Local Line cache</v>
      </c>
      <c r="U1310" t="str">
        <v>Review before publishing</v>
      </c>
    </row>
    <row r="1311">
      <c r="A1311">
        <v>805749</v>
      </c>
      <c r="B1311" t="str">
        <v>Hen and Chicks Succulents</v>
      </c>
      <c r="C1311" t="str">
        <v>RL Plants &amp; Home Goods</v>
      </c>
      <c r="D1311">
        <v>526804</v>
      </c>
      <c r="E1311" t="str">
        <v>each</v>
      </c>
      <c r="F1311" t="str">
        <v>SNAP</v>
      </c>
      <c r="G1311" t="str">
        <v>Yes</v>
      </c>
      <c r="H1311" s="1">
        <v>0</v>
      </c>
      <c r="I1311" s="1">
        <v>4.2</v>
      </c>
      <c r="J1311" s="1">
        <v>4.2</v>
      </c>
      <c r="K1311" s="1">
        <v>3</v>
      </c>
      <c r="L1311" s="2">
        <v>0.4</v>
      </c>
      <c r="M1311" s="2">
        <v>0.40000000000000013</v>
      </c>
      <c r="N1311" s="2">
        <v>1</v>
      </c>
      <c r="O1311" t="str">
        <v>Yes</v>
      </c>
      <c r="P1311" s="1">
        <f>IF(O1311="Yes",J1311,ROUND(J1311*(1+Model!$B$3),2))</f>
        <v>4.2</v>
      </c>
      <c r="Q1311" s="2">
        <f>ROUND(P1311/(K1311*N1311)-1,4)</f>
        <v>0.4</v>
      </c>
      <c r="R1311" t="str">
        <v/>
      </c>
      <c r="S1311" t="str">
        <v>2026-10-01 10:41:27 UTC</v>
      </c>
      <c r="T1311" t="str">
        <v>Local Line cache</v>
      </c>
      <c r="U1311" t="str">
        <v>HOLD: preserve existing SNAP price</v>
      </c>
    </row>
    <row r="1312">
      <c r="A1312">
        <v>805750</v>
      </c>
      <c r="B1312" t="str">
        <v>Sedum Palmeri Succulents</v>
      </c>
      <c r="C1312" t="str">
        <v>RL Plants &amp; Home Goods</v>
      </c>
      <c r="D1312">
        <v>526805</v>
      </c>
      <c r="E1312" t="str">
        <v>each</v>
      </c>
      <c r="F1312" t="str">
        <v>CSA Members</v>
      </c>
      <c r="G1312" t="str">
        <v>Yes</v>
      </c>
      <c r="H1312" s="1">
        <v>0</v>
      </c>
      <c r="I1312" s="1">
        <v>5.6</v>
      </c>
      <c r="J1312" s="1">
        <v>5.6</v>
      </c>
      <c r="K1312" s="1">
        <v>4</v>
      </c>
      <c r="L1312" s="2">
        <v>0.4</v>
      </c>
      <c r="M1312" s="2">
        <v>0.3999999999999999</v>
      </c>
      <c r="N1312" s="2">
        <v>1</v>
      </c>
      <c r="O1312" t="str">
        <v>No</v>
      </c>
      <c r="P1312" s="1">
        <f>IF(O1312="Yes",J1312,ROUND(J1312*(1+Model!$B$3),2))</f>
        <v>6.05</v>
      </c>
      <c r="Q1312" s="2">
        <f>ROUND(P1312/(K1312*N1312)-1,4)</f>
        <v>0.5125</v>
      </c>
      <c r="R1312" t="str">
        <v/>
      </c>
      <c r="S1312" t="str">
        <v>2026-10-01 10:41:27 UTC</v>
      </c>
      <c r="T1312" t="str">
        <v>Local Line cache</v>
      </c>
      <c r="U1312" t="str">
        <v>Review before publishing</v>
      </c>
    </row>
    <row r="1313">
      <c r="A1313">
        <v>805750</v>
      </c>
      <c r="B1313" t="str">
        <v>Sedum Palmeri Succulents</v>
      </c>
      <c r="C1313" t="str">
        <v>RL Plants &amp; Home Goods</v>
      </c>
      <c r="D1313">
        <v>526805</v>
      </c>
      <c r="E1313" t="str">
        <v>each</v>
      </c>
      <c r="F1313" t="str">
        <v>SNAP</v>
      </c>
      <c r="G1313" t="str">
        <v>Yes</v>
      </c>
      <c r="H1313" s="1">
        <v>0</v>
      </c>
      <c r="I1313" s="1">
        <v>5.6</v>
      </c>
      <c r="J1313" s="1">
        <v>5.6</v>
      </c>
      <c r="K1313" s="1">
        <v>4</v>
      </c>
      <c r="L1313" s="2">
        <v>0.4</v>
      </c>
      <c r="M1313" s="2">
        <v>0.3999999999999999</v>
      </c>
      <c r="N1313" s="2">
        <v>1</v>
      </c>
      <c r="O1313" t="str">
        <v>Yes</v>
      </c>
      <c r="P1313" s="1">
        <f>IF(O1313="Yes",J1313,ROUND(J1313*(1+Model!$B$3),2))</f>
        <v>5.6</v>
      </c>
      <c r="Q1313" s="2">
        <f>ROUND(P1313/(K1313*N1313)-1,4)</f>
        <v>0.4</v>
      </c>
      <c r="R1313" t="str">
        <v/>
      </c>
      <c r="S1313" t="str">
        <v>2026-10-01 10:41:27 UTC</v>
      </c>
      <c r="T1313" t="str">
        <v>Local Line cache</v>
      </c>
      <c r="U1313" t="str">
        <v>HOLD: preserve existing SNAP price</v>
      </c>
    </row>
    <row r="1314">
      <c r="A1314">
        <v>805751</v>
      </c>
      <c r="B1314" t="str">
        <v>Sedum Rupestre "Blue Spruce"</v>
      </c>
      <c r="C1314" t="str">
        <v>RL Plants &amp; Home Goods</v>
      </c>
      <c r="D1314">
        <v>526806</v>
      </c>
      <c r="E1314" t="str">
        <v>each</v>
      </c>
      <c r="F1314" t="str">
        <v>CSA Members</v>
      </c>
      <c r="G1314" t="str">
        <v>Yes</v>
      </c>
      <c r="H1314" s="1">
        <v>0</v>
      </c>
      <c r="I1314" s="1">
        <v>5.6</v>
      </c>
      <c r="J1314" s="1">
        <v>5.6</v>
      </c>
      <c r="K1314" s="1">
        <v>4</v>
      </c>
      <c r="L1314" s="2">
        <v>0.4</v>
      </c>
      <c r="M1314" s="2">
        <v>0.3999999999999999</v>
      </c>
      <c r="N1314" s="2">
        <v>1</v>
      </c>
      <c r="O1314" t="str">
        <v>No</v>
      </c>
      <c r="P1314" s="1">
        <f>IF(O1314="Yes",J1314,ROUND(J1314*(1+Model!$B$3),2))</f>
        <v>6.05</v>
      </c>
      <c r="Q1314" s="2">
        <f>ROUND(P1314/(K1314*N1314)-1,4)</f>
        <v>0.5125</v>
      </c>
      <c r="R1314" t="str">
        <v/>
      </c>
      <c r="S1314" t="str">
        <v>2026-10-01 10:41:27 UTC</v>
      </c>
      <c r="T1314" t="str">
        <v>Local Line cache</v>
      </c>
      <c r="U1314" t="str">
        <v>Review before publishing</v>
      </c>
    </row>
    <row r="1315">
      <c r="A1315">
        <v>805751</v>
      </c>
      <c r="B1315" t="str">
        <v>Sedum Rupestre "Blue Spruce"</v>
      </c>
      <c r="C1315" t="str">
        <v>RL Plants &amp; Home Goods</v>
      </c>
      <c r="D1315">
        <v>526806</v>
      </c>
      <c r="E1315" t="str">
        <v>each</v>
      </c>
      <c r="F1315" t="str">
        <v>SNAP</v>
      </c>
      <c r="G1315" t="str">
        <v>Yes</v>
      </c>
      <c r="H1315" s="1">
        <v>0</v>
      </c>
      <c r="I1315" s="1">
        <v>5.6</v>
      </c>
      <c r="J1315" s="1">
        <v>5.6</v>
      </c>
      <c r="K1315" s="1">
        <v>4</v>
      </c>
      <c r="L1315" s="2">
        <v>0.4</v>
      </c>
      <c r="M1315" s="2">
        <v>0.3999999999999999</v>
      </c>
      <c r="N1315" s="2">
        <v>1</v>
      </c>
      <c r="O1315" t="str">
        <v>Yes</v>
      </c>
      <c r="P1315" s="1">
        <f>IF(O1315="Yes",J1315,ROUND(J1315*(1+Model!$B$3),2))</f>
        <v>5.6</v>
      </c>
      <c r="Q1315" s="2">
        <f>ROUND(P1315/(K1315*N1315)-1,4)</f>
        <v>0.4</v>
      </c>
      <c r="R1315" t="str">
        <v/>
      </c>
      <c r="S1315" t="str">
        <v>2026-10-01 10:41:27 UTC</v>
      </c>
      <c r="T1315" t="str">
        <v>Local Line cache</v>
      </c>
      <c r="U1315" t="str">
        <v>HOLD: preserve existing SNAP price</v>
      </c>
    </row>
    <row r="1316">
      <c r="A1316">
        <v>805752</v>
      </c>
      <c r="B1316" t="str">
        <v>Yellow Iris Rhizome</v>
      </c>
      <c r="C1316" t="str">
        <v>RL Plants &amp; Home Goods</v>
      </c>
      <c r="D1316">
        <v>526807</v>
      </c>
      <c r="E1316" t="str">
        <v>each</v>
      </c>
      <c r="F1316" t="str">
        <v>CSA Members</v>
      </c>
      <c r="G1316" t="str">
        <v>Yes</v>
      </c>
      <c r="H1316" s="1">
        <v>0</v>
      </c>
      <c r="I1316" s="1">
        <v>5.6</v>
      </c>
      <c r="J1316" s="1">
        <v>5.6</v>
      </c>
      <c r="K1316" s="1">
        <v>4</v>
      </c>
      <c r="L1316" s="2">
        <v>0.4</v>
      </c>
      <c r="M1316" s="2">
        <v>0.3999999999999999</v>
      </c>
      <c r="N1316" s="2">
        <v>1</v>
      </c>
      <c r="O1316" t="str">
        <v>No</v>
      </c>
      <c r="P1316" s="1">
        <f>IF(O1316="Yes",J1316,ROUND(J1316*(1+Model!$B$3),2))</f>
        <v>6.05</v>
      </c>
      <c r="Q1316" s="2">
        <f>ROUND(P1316/(K1316*N1316)-1,4)</f>
        <v>0.5125</v>
      </c>
      <c r="R1316" t="str">
        <v/>
      </c>
      <c r="S1316" t="str">
        <v>2026-10-01 10:41:27 UTC</v>
      </c>
      <c r="T1316" t="str">
        <v>Local Line cache</v>
      </c>
      <c r="U1316" t="str">
        <v>Review before publishing</v>
      </c>
    </row>
    <row r="1317">
      <c r="A1317">
        <v>805752</v>
      </c>
      <c r="B1317" t="str">
        <v>Yellow Iris Rhizome</v>
      </c>
      <c r="C1317" t="str">
        <v>RL Plants &amp; Home Goods</v>
      </c>
      <c r="D1317">
        <v>526807</v>
      </c>
      <c r="E1317" t="str">
        <v>each</v>
      </c>
      <c r="F1317" t="str">
        <v>Guest Basket</v>
      </c>
      <c r="G1317" t="str">
        <v>Yes</v>
      </c>
      <c r="H1317" s="1">
        <v>0</v>
      </c>
      <c r="I1317" s="1">
        <v>5.6</v>
      </c>
      <c r="J1317" s="1">
        <v>5.6</v>
      </c>
      <c r="K1317" s="1">
        <v>4</v>
      </c>
      <c r="L1317" s="2">
        <v>0.4</v>
      </c>
      <c r="M1317" s="2">
        <v>0.3999999999999999</v>
      </c>
      <c r="N1317" s="2">
        <v>1</v>
      </c>
      <c r="O1317" t="str">
        <v>No</v>
      </c>
      <c r="P1317" s="1">
        <f>IF(O1317="Yes",J1317,ROUND(J1317*(1+Model!$B$3),2))</f>
        <v>6.05</v>
      </c>
      <c r="Q1317" s="2">
        <f>ROUND(P1317/(K1317*N1317)-1,4)</f>
        <v>0.5125</v>
      </c>
      <c r="R1317" t="str">
        <v/>
      </c>
      <c r="S1317" t="str">
        <v>2026-10-01 10:41:27 UTC</v>
      </c>
      <c r="T1317" t="str">
        <v>Local Line cache</v>
      </c>
      <c r="U1317" t="str">
        <v>Review before publishing</v>
      </c>
    </row>
    <row r="1318">
      <c r="A1318">
        <v>805753</v>
      </c>
      <c r="B1318" t="str">
        <v>Cut Flower Bouquet</v>
      </c>
      <c r="C1318" t="str">
        <v>Small is Beautiful Farm</v>
      </c>
      <c r="D1318">
        <v>526808</v>
      </c>
      <c r="E1318" t="str">
        <v>each</v>
      </c>
      <c r="F1318" t="str">
        <v>SNAP</v>
      </c>
      <c r="G1318" t="str">
        <v>Yes</v>
      </c>
      <c r="H1318" s="1">
        <v>0</v>
      </c>
      <c r="I1318" s="1">
        <v>14</v>
      </c>
      <c r="J1318" s="1">
        <v>14</v>
      </c>
      <c r="K1318" s="1">
        <v>10</v>
      </c>
      <c r="L1318" s="2">
        <v>0.4</v>
      </c>
      <c r="M1318" s="2">
        <v>0.3999999999999999</v>
      </c>
      <c r="N1318" s="2">
        <v>1</v>
      </c>
      <c r="O1318" t="str">
        <v>Yes</v>
      </c>
      <c r="P1318" s="1">
        <f>IF(O1318="Yes",J1318,ROUND(J1318*(1+Model!$B$3),2))</f>
        <v>14</v>
      </c>
      <c r="Q1318" s="2">
        <f>ROUND(P1318/(K1318*N1318)-1,4)</f>
        <v>0.4</v>
      </c>
      <c r="R1318" t="str">
        <v/>
      </c>
      <c r="S1318" t="str">
        <v>2026-10-01 10:41:27 UTC</v>
      </c>
      <c r="T1318" t="str">
        <v>Local Line cache</v>
      </c>
      <c r="U1318" t="str">
        <v>HOLD: preserve existing SNAP price</v>
      </c>
    </row>
    <row r="1319">
      <c r="A1319">
        <v>805753</v>
      </c>
      <c r="B1319" t="str">
        <v>Cut Flower Bouquet</v>
      </c>
      <c r="C1319" t="str">
        <v>Small is Beautiful Farm</v>
      </c>
      <c r="D1319">
        <v>526808</v>
      </c>
      <c r="E1319" t="str">
        <v>each</v>
      </c>
      <c r="F1319" t="str">
        <v>CSA Members</v>
      </c>
      <c r="G1319" t="str">
        <v>Yes</v>
      </c>
      <c r="H1319" s="1">
        <v>0</v>
      </c>
      <c r="I1319" s="1">
        <v>14</v>
      </c>
      <c r="J1319" s="1">
        <v>14</v>
      </c>
      <c r="K1319" s="1">
        <v>10</v>
      </c>
      <c r="L1319" s="2">
        <v>0.4</v>
      </c>
      <c r="M1319" s="2">
        <v>0.3999999999999999</v>
      </c>
      <c r="N1319" s="2">
        <v>1</v>
      </c>
      <c r="O1319" t="str">
        <v>No</v>
      </c>
      <c r="P1319" s="1">
        <f>IF(O1319="Yes",J1319,ROUND(J1319*(1+Model!$B$3),2))</f>
        <v>15.12</v>
      </c>
      <c r="Q1319" s="2">
        <f>ROUND(P1319/(K1319*N1319)-1,4)</f>
        <v>0.512</v>
      </c>
      <c r="R1319" t="str">
        <v/>
      </c>
      <c r="S1319" t="str">
        <v>2026-10-01 10:41:27 UTC</v>
      </c>
      <c r="T1319" t="str">
        <v>Local Line cache</v>
      </c>
      <c r="U1319" t="str">
        <v>Review before publishing</v>
      </c>
    </row>
    <row r="1320">
      <c r="A1320">
        <v>805755</v>
      </c>
      <c r="B1320" t="str">
        <v>Striped Eggplant</v>
      </c>
      <c r="C1320" t="str">
        <v>Little Wings</v>
      </c>
      <c r="D1320">
        <v>526810</v>
      </c>
      <c r="E1320" t="str">
        <v>1 lb</v>
      </c>
      <c r="F1320" t="str">
        <v>SNAP</v>
      </c>
      <c r="G1320" t="str">
        <v>No</v>
      </c>
      <c r="H1320" s="1">
        <v>0</v>
      </c>
      <c r="I1320" s="1">
        <v>4.2</v>
      </c>
      <c r="J1320" s="1">
        <v>4.2</v>
      </c>
      <c r="K1320" s="1">
        <v>3</v>
      </c>
      <c r="L1320" s="2">
        <v>0.4</v>
      </c>
      <c r="M1320" s="2">
        <v>0.40000000000000013</v>
      </c>
      <c r="N1320" s="2">
        <v>1</v>
      </c>
      <c r="O1320" t="str">
        <v>Yes</v>
      </c>
      <c r="P1320" s="1">
        <f>IF(O1320="Yes",J1320,ROUND(J1320*(1+Model!$B$3),2))</f>
        <v>4.2</v>
      </c>
      <c r="Q1320" s="2">
        <f>ROUND(P1320/(K1320*N1320)-1,4)</f>
        <v>0.4</v>
      </c>
      <c r="R1320" t="str">
        <v/>
      </c>
      <c r="S1320" t="str">
        <v>2026-10-01 10:41:27 UTC</v>
      </c>
      <c r="T1320" t="str">
        <v>Local Line cache</v>
      </c>
      <c r="U1320" t="str">
        <v>HOLD: preserve existing SNAP price</v>
      </c>
    </row>
    <row r="1321">
      <c r="A1321">
        <v>805755</v>
      </c>
      <c r="B1321" t="str">
        <v>Striped Eggplant</v>
      </c>
      <c r="C1321" t="str">
        <v>Little Wings</v>
      </c>
      <c r="D1321">
        <v>526810</v>
      </c>
      <c r="E1321" t="str">
        <v>1 lb</v>
      </c>
      <c r="F1321" t="str">
        <v>CSA Members</v>
      </c>
      <c r="G1321" t="str">
        <v>No</v>
      </c>
      <c r="H1321" s="1">
        <v>0</v>
      </c>
      <c r="I1321" s="1">
        <v>4.2</v>
      </c>
      <c r="J1321" s="1">
        <v>4.2</v>
      </c>
      <c r="K1321" s="1">
        <v>3</v>
      </c>
      <c r="L1321" s="2">
        <v>0.4</v>
      </c>
      <c r="M1321" s="2">
        <v>0.40000000000000013</v>
      </c>
      <c r="N1321" s="2">
        <v>1</v>
      </c>
      <c r="O1321" t="str">
        <v>No</v>
      </c>
      <c r="P1321" s="1">
        <f>IF(O1321="Yes",J1321,ROUND(J1321*(1+Model!$B$3),2))</f>
        <v>4.54</v>
      </c>
      <c r="Q1321" s="2">
        <f>ROUND(P1321/(K1321*N1321)-1,4)</f>
        <v>0.5133</v>
      </c>
      <c r="R1321" t="str">
        <v/>
      </c>
      <c r="S1321" t="str">
        <v>2026-10-01 10:41:27 UTC</v>
      </c>
      <c r="T1321" t="str">
        <v>Local Line cache</v>
      </c>
      <c r="U1321" t="str">
        <v>Review before publishing</v>
      </c>
    </row>
    <row r="1322">
      <c r="A1322">
        <v>805757</v>
      </c>
      <c r="B1322" t="str">
        <v>Honeydew Melon</v>
      </c>
      <c r="C1322" t="str">
        <v>Grazier's Garden</v>
      </c>
      <c r="D1322">
        <v>526812</v>
      </c>
      <c r="E1322" t="str">
        <v>each</v>
      </c>
      <c r="F1322" t="str">
        <v>Guest Basket</v>
      </c>
      <c r="G1322" t="str">
        <v>No</v>
      </c>
      <c r="H1322" s="1">
        <v>0</v>
      </c>
      <c r="I1322" s="1">
        <v>9.31</v>
      </c>
      <c r="J1322" s="1">
        <v>9.31</v>
      </c>
      <c r="K1322" s="1">
        <v>6.65</v>
      </c>
      <c r="L1322" s="2">
        <v>0.4</v>
      </c>
      <c r="M1322" s="2">
        <v>0.3999999999999999</v>
      </c>
      <c r="N1322" s="2">
        <v>1</v>
      </c>
      <c r="O1322" t="str">
        <v>No</v>
      </c>
      <c r="P1322" s="1">
        <f>IF(O1322="Yes",J1322,ROUND(J1322*(1+Model!$B$3),2))</f>
        <v>10.05</v>
      </c>
      <c r="Q1322" s="2">
        <f>ROUND(P1322/(K1322*N1322)-1,4)</f>
        <v>0.5113</v>
      </c>
      <c r="R1322" t="str">
        <v/>
      </c>
      <c r="S1322" t="str">
        <v>2026-10-01 10:41:27 UTC</v>
      </c>
      <c r="T1322" t="str">
        <v>Local Line cache</v>
      </c>
      <c r="U1322" t="str">
        <v>Review before publishing</v>
      </c>
    </row>
    <row r="1323">
      <c r="A1323">
        <v>805757</v>
      </c>
      <c r="B1323" t="str">
        <v>Honeydew Melon</v>
      </c>
      <c r="C1323" t="str">
        <v>Grazier's Garden</v>
      </c>
      <c r="D1323">
        <v>526812</v>
      </c>
      <c r="E1323" t="str">
        <v>each</v>
      </c>
      <c r="F1323" t="str">
        <v>Herd Share Members</v>
      </c>
      <c r="G1323" t="str">
        <v>No</v>
      </c>
      <c r="H1323" s="1">
        <v>0</v>
      </c>
      <c r="I1323" s="1">
        <v>9.31</v>
      </c>
      <c r="J1323" s="1">
        <v>9.31</v>
      </c>
      <c r="K1323" s="1">
        <v>6.65</v>
      </c>
      <c r="L1323" s="2">
        <v>0.4</v>
      </c>
      <c r="M1323" s="2">
        <v>0.3999999999999999</v>
      </c>
      <c r="N1323" s="2">
        <v>1</v>
      </c>
      <c r="O1323" t="str">
        <v>No</v>
      </c>
      <c r="P1323" s="1">
        <f>IF(O1323="Yes",J1323,ROUND(J1323*(1+Model!$B$3),2))</f>
        <v>10.05</v>
      </c>
      <c r="Q1323" s="2">
        <f>ROUND(P1323/(K1323*N1323)-1,4)</f>
        <v>0.5113</v>
      </c>
      <c r="R1323" t="str">
        <v/>
      </c>
      <c r="S1323" t="str">
        <v>2026-10-01 10:41:27 UTC</v>
      </c>
      <c r="T1323" t="str">
        <v>Local Line cache</v>
      </c>
      <c r="U1323" t="str">
        <v>Review before publishing</v>
      </c>
    </row>
    <row r="1324">
      <c r="A1324">
        <v>805757</v>
      </c>
      <c r="B1324" t="str">
        <v>Honeydew Melon</v>
      </c>
      <c r="C1324" t="str">
        <v>Grazier's Garden</v>
      </c>
      <c r="D1324">
        <v>526812</v>
      </c>
      <c r="E1324" t="str">
        <v>each</v>
      </c>
      <c r="F1324" t="str">
        <v>CSA Members</v>
      </c>
      <c r="G1324" t="str">
        <v>No</v>
      </c>
      <c r="H1324" s="1">
        <v>0</v>
      </c>
      <c r="I1324" s="1">
        <v>9.31</v>
      </c>
      <c r="J1324" s="1">
        <v>9.31</v>
      </c>
      <c r="K1324" s="1">
        <v>6.65</v>
      </c>
      <c r="L1324" s="2">
        <v>0.4</v>
      </c>
      <c r="M1324" s="2">
        <v>0.3999999999999999</v>
      </c>
      <c r="N1324" s="2">
        <v>1</v>
      </c>
      <c r="O1324" t="str">
        <v>No</v>
      </c>
      <c r="P1324" s="1">
        <f>IF(O1324="Yes",J1324,ROUND(J1324*(1+Model!$B$3),2))</f>
        <v>10.05</v>
      </c>
      <c r="Q1324" s="2">
        <f>ROUND(P1324/(K1324*N1324)-1,4)</f>
        <v>0.5113</v>
      </c>
      <c r="R1324" t="str">
        <v/>
      </c>
      <c r="S1324" t="str">
        <v>2026-10-01 10:41:27 UTC</v>
      </c>
      <c r="T1324" t="str">
        <v>Local Line cache</v>
      </c>
      <c r="U1324" t="str">
        <v>Review before publishing</v>
      </c>
    </row>
    <row r="1325">
      <c r="A1325">
        <v>805757</v>
      </c>
      <c r="B1325" t="str">
        <v>Honeydew Melon</v>
      </c>
      <c r="C1325" t="str">
        <v>Grazier's Garden</v>
      </c>
      <c r="D1325">
        <v>526812</v>
      </c>
      <c r="E1325" t="str">
        <v>each</v>
      </c>
      <c r="F1325" t="str">
        <v>SNAP</v>
      </c>
      <c r="G1325" t="str">
        <v>No</v>
      </c>
      <c r="H1325" s="1">
        <v>0</v>
      </c>
      <c r="I1325" s="1">
        <v>9.31</v>
      </c>
      <c r="J1325" s="1">
        <v>9.31</v>
      </c>
      <c r="K1325" s="1">
        <v>6.65</v>
      </c>
      <c r="L1325" s="2">
        <v>0.4</v>
      </c>
      <c r="M1325" s="2">
        <v>0.3999999999999999</v>
      </c>
      <c r="N1325" s="2">
        <v>1</v>
      </c>
      <c r="O1325" t="str">
        <v>Yes</v>
      </c>
      <c r="P1325" s="1">
        <f>IF(O1325="Yes",J1325,ROUND(J1325*(1+Model!$B$3),2))</f>
        <v>9.31</v>
      </c>
      <c r="Q1325" s="2">
        <f>ROUND(P1325/(K1325*N1325)-1,4)</f>
        <v>0.4</v>
      </c>
      <c r="R1325" t="str">
        <v/>
      </c>
      <c r="S1325" t="str">
        <v>2026-10-01 10:41:27 UTC</v>
      </c>
      <c r="T1325" t="str">
        <v>Local Line cache</v>
      </c>
      <c r="U1325" t="str">
        <v>HOLD: preserve existing SNAP price</v>
      </c>
    </row>
    <row r="1326">
      <c r="A1326">
        <v>805758</v>
      </c>
      <c r="B1326" t="str">
        <v>Frozen Blueberries</v>
      </c>
      <c r="C1326" t="str">
        <v>Full Farm CSA</v>
      </c>
      <c r="D1326">
        <v>526813</v>
      </c>
      <c r="E1326" t="str">
        <v>~1.0 lbs</v>
      </c>
      <c r="F1326" t="str">
        <v>SNAP</v>
      </c>
      <c r="G1326" t="str">
        <v>Yes</v>
      </c>
      <c r="H1326" s="1">
        <v>0</v>
      </c>
      <c r="I1326" s="1">
        <v>6.3</v>
      </c>
      <c r="J1326" s="1">
        <v>6.3</v>
      </c>
      <c r="K1326" s="1">
        <v>4.5</v>
      </c>
      <c r="L1326" s="2">
        <v>0.4</v>
      </c>
      <c r="M1326" s="2">
        <v>0.3999999999999999</v>
      </c>
      <c r="N1326" s="2">
        <v>1</v>
      </c>
      <c r="O1326" t="str">
        <v>Yes</v>
      </c>
      <c r="P1326" s="1">
        <f>IF(O1326="Yes",J1326,ROUND(J1326*(1+Model!$B$3),2))</f>
        <v>6.3</v>
      </c>
      <c r="Q1326" s="2">
        <f>ROUND(P1326/(K1326*N1326)-1,4)</f>
        <v>0.4</v>
      </c>
      <c r="R1326" t="str">
        <v/>
      </c>
      <c r="S1326" t="str">
        <v>2026-10-01 10:41:27 UTC</v>
      </c>
      <c r="T1326" t="str">
        <v>Local Line cache</v>
      </c>
      <c r="U1326" t="str">
        <v>HOLD: preserve existing SNAP price</v>
      </c>
    </row>
    <row r="1327">
      <c r="A1327">
        <v>805764</v>
      </c>
      <c r="B1327" t="str">
        <v>Quince</v>
      </c>
      <c r="C1327" t="str">
        <v>Full Farm CSA</v>
      </c>
      <c r="D1327">
        <v>526820</v>
      </c>
      <c r="E1327" t="str">
        <v>each</v>
      </c>
      <c r="F1327" t="str">
        <v>CSA Members</v>
      </c>
      <c r="G1327" t="str">
        <v>No</v>
      </c>
      <c r="H1327" s="1">
        <v>0</v>
      </c>
      <c r="I1327" s="1">
        <v>2.1</v>
      </c>
      <c r="J1327" s="1">
        <v>2.1</v>
      </c>
      <c r="K1327" s="1">
        <v>1.5</v>
      </c>
      <c r="L1327" s="2">
        <v>0.4</v>
      </c>
      <c r="M1327" s="2">
        <v>0.40000000000000013</v>
      </c>
      <c r="N1327" s="2">
        <v>1</v>
      </c>
      <c r="O1327" t="str">
        <v>No</v>
      </c>
      <c r="P1327" s="1">
        <f>IF(O1327="Yes",J1327,ROUND(J1327*(1+Model!$B$3),2))</f>
        <v>2.27</v>
      </c>
      <c r="Q1327" s="2">
        <f>ROUND(P1327/(K1327*N1327)-1,4)</f>
        <v>0.5133</v>
      </c>
      <c r="R1327" t="str">
        <v/>
      </c>
      <c r="S1327" t="str">
        <v>2026-10-01 10:41:27 UTC</v>
      </c>
      <c r="T1327" t="str">
        <v>Local Line cache</v>
      </c>
      <c r="U1327" t="str">
        <v>Review before publishing</v>
      </c>
    </row>
    <row r="1328">
      <c r="A1328">
        <v>805764</v>
      </c>
      <c r="B1328" t="str">
        <v>Quince</v>
      </c>
      <c r="C1328" t="str">
        <v>Full Farm CSA</v>
      </c>
      <c r="D1328">
        <v>526820</v>
      </c>
      <c r="E1328" t="str">
        <v>each</v>
      </c>
      <c r="F1328" t="str">
        <v>Herd Share Members</v>
      </c>
      <c r="G1328" t="str">
        <v>No</v>
      </c>
      <c r="H1328" s="1">
        <v>0</v>
      </c>
      <c r="I1328" s="1">
        <v>2.1</v>
      </c>
      <c r="J1328" s="1">
        <v>2.1</v>
      </c>
      <c r="K1328" s="1">
        <v>1.5</v>
      </c>
      <c r="L1328" s="2">
        <v>0.4</v>
      </c>
      <c r="M1328" s="2">
        <v>0.40000000000000013</v>
      </c>
      <c r="N1328" s="2">
        <v>1</v>
      </c>
      <c r="O1328" t="str">
        <v>No</v>
      </c>
      <c r="P1328" s="1">
        <f>IF(O1328="Yes",J1328,ROUND(J1328*(1+Model!$B$3),2))</f>
        <v>2.27</v>
      </c>
      <c r="Q1328" s="2">
        <f>ROUND(P1328/(K1328*N1328)-1,4)</f>
        <v>0.5133</v>
      </c>
      <c r="R1328" t="str">
        <v/>
      </c>
      <c r="S1328" t="str">
        <v>2026-10-01 10:41:27 UTC</v>
      </c>
      <c r="T1328" t="str">
        <v>Local Line cache</v>
      </c>
      <c r="U1328" t="str">
        <v>Review before publishing</v>
      </c>
    </row>
    <row r="1329">
      <c r="A1329">
        <v>805764</v>
      </c>
      <c r="B1329" t="str">
        <v>Quince</v>
      </c>
      <c r="C1329" t="str">
        <v>Full Farm CSA</v>
      </c>
      <c r="D1329">
        <v>526820</v>
      </c>
      <c r="E1329" t="str">
        <v>each</v>
      </c>
      <c r="F1329" t="str">
        <v>SNAP</v>
      </c>
      <c r="G1329" t="str">
        <v>No</v>
      </c>
      <c r="H1329" s="1">
        <v>0</v>
      </c>
      <c r="I1329" s="1">
        <v>2.1</v>
      </c>
      <c r="J1329" s="1">
        <v>2.1</v>
      </c>
      <c r="K1329" s="1">
        <v>1.5</v>
      </c>
      <c r="L1329" s="2">
        <v>0.4</v>
      </c>
      <c r="M1329" s="2">
        <v>0.40000000000000013</v>
      </c>
      <c r="N1329" s="2">
        <v>1</v>
      </c>
      <c r="O1329" t="str">
        <v>Yes</v>
      </c>
      <c r="P1329" s="1">
        <f>IF(O1329="Yes",J1329,ROUND(J1329*(1+Model!$B$3),2))</f>
        <v>2.1</v>
      </c>
      <c r="Q1329" s="2">
        <f>ROUND(P1329/(K1329*N1329)-1,4)</f>
        <v>0.4</v>
      </c>
      <c r="R1329" t="str">
        <v/>
      </c>
      <c r="S1329" t="str">
        <v>2026-10-01 10:41:27 UTC</v>
      </c>
      <c r="T1329" t="str">
        <v>Local Line cache</v>
      </c>
      <c r="U1329" t="str">
        <v>HOLD: preserve existing SNAP price</v>
      </c>
    </row>
    <row r="1330">
      <c r="A1330">
        <v>805764</v>
      </c>
      <c r="B1330" t="str">
        <v>Quince</v>
      </c>
      <c r="C1330" t="str">
        <v>Full Farm CSA</v>
      </c>
      <c r="D1330">
        <v>526820</v>
      </c>
      <c r="E1330" t="str">
        <v>each</v>
      </c>
      <c r="F1330" t="str">
        <v>Guest Basket</v>
      </c>
      <c r="G1330" t="str">
        <v>No</v>
      </c>
      <c r="H1330" s="1">
        <v>0</v>
      </c>
      <c r="I1330" s="1">
        <v>2.1</v>
      </c>
      <c r="J1330" s="1">
        <v>2.1</v>
      </c>
      <c r="K1330" s="1">
        <v>1.5</v>
      </c>
      <c r="L1330" s="2">
        <v>0.4</v>
      </c>
      <c r="M1330" s="2">
        <v>0.40000000000000013</v>
      </c>
      <c r="N1330" s="2">
        <v>1</v>
      </c>
      <c r="O1330" t="str">
        <v>No</v>
      </c>
      <c r="P1330" s="1">
        <f>IF(O1330="Yes",J1330,ROUND(J1330*(1+Model!$B$3),2))</f>
        <v>2.27</v>
      </c>
      <c r="Q1330" s="2">
        <f>ROUND(P1330/(K1330*N1330)-1,4)</f>
        <v>0.5133</v>
      </c>
      <c r="R1330" t="str">
        <v/>
      </c>
      <c r="S1330" t="str">
        <v>2026-10-01 10:41:27 UTC</v>
      </c>
      <c r="T1330" t="str">
        <v>Local Line cache</v>
      </c>
      <c r="U1330" t="str">
        <v>Review before publishing</v>
      </c>
    </row>
    <row r="1331">
      <c r="A1331">
        <v>805765</v>
      </c>
      <c r="B1331" t="str">
        <v>Frozen Strawberries</v>
      </c>
      <c r="C1331" t="str">
        <v>Full Farm CSA</v>
      </c>
      <c r="D1331">
        <v>526821</v>
      </c>
      <c r="E1331" t="str">
        <v>~1 lbs</v>
      </c>
      <c r="F1331" t="str">
        <v>SNAP</v>
      </c>
      <c r="G1331" t="str">
        <v>No</v>
      </c>
      <c r="H1331" s="1">
        <v>0</v>
      </c>
      <c r="I1331" s="1">
        <v>9.8</v>
      </c>
      <c r="J1331" s="1">
        <v>9.8</v>
      </c>
      <c r="K1331" s="1">
        <v>7</v>
      </c>
      <c r="L1331" s="2">
        <v>0.4</v>
      </c>
      <c r="M1331" s="2">
        <v>0.40000000000000013</v>
      </c>
      <c r="N1331" s="2">
        <v>1</v>
      </c>
      <c r="O1331" t="str">
        <v>Yes</v>
      </c>
      <c r="P1331" s="1">
        <f>IF(O1331="Yes",J1331,ROUND(J1331*(1+Model!$B$3),2))</f>
        <v>9.8</v>
      </c>
      <c r="Q1331" s="2">
        <f>ROUND(P1331/(K1331*N1331)-1,4)</f>
        <v>0.4</v>
      </c>
      <c r="R1331" t="str">
        <v/>
      </c>
      <c r="S1331" t="str">
        <v>2026-10-01 10:41:27 UTC</v>
      </c>
      <c r="T1331" t="str">
        <v>Local Line cache</v>
      </c>
      <c r="U1331" t="str">
        <v>HOLD: preserve existing SNAP price</v>
      </c>
    </row>
    <row r="1332">
      <c r="A1332">
        <v>805767</v>
      </c>
      <c r="B1332" t="str">
        <v>Fresh Strawberries</v>
      </c>
      <c r="C1332" t="str">
        <v>Grazier's Garden</v>
      </c>
      <c r="D1332">
        <v>526823</v>
      </c>
      <c r="E1332" t="str">
        <v>Pint</v>
      </c>
      <c r="F1332" t="str">
        <v>SNAP</v>
      </c>
      <c r="G1332" t="str">
        <v>No</v>
      </c>
      <c r="H1332" s="1">
        <v>0</v>
      </c>
      <c r="I1332" s="1">
        <v>5.95</v>
      </c>
      <c r="J1332" s="1">
        <v>5.95</v>
      </c>
      <c r="K1332" s="1">
        <v>4.25</v>
      </c>
      <c r="L1332" s="2">
        <v>0.4</v>
      </c>
      <c r="M1332" s="2">
        <v>0.40000000000000013</v>
      </c>
      <c r="N1332" s="2">
        <v>1</v>
      </c>
      <c r="O1332" t="str">
        <v>Yes</v>
      </c>
      <c r="P1332" s="1">
        <f>IF(O1332="Yes",J1332,ROUND(J1332*(1+Model!$B$3),2))</f>
        <v>5.95</v>
      </c>
      <c r="Q1332" s="2">
        <f>ROUND(P1332/(K1332*N1332)-1,4)</f>
        <v>0.4</v>
      </c>
      <c r="R1332" t="str">
        <v/>
      </c>
      <c r="S1332" t="str">
        <v>2026-10-01 10:41:27 UTC</v>
      </c>
      <c r="T1332" t="str">
        <v>Local Line cache</v>
      </c>
      <c r="U1332" t="str">
        <v>HOLD: preserve existing SNAP price</v>
      </c>
    </row>
    <row r="1333">
      <c r="A1333">
        <v>805767</v>
      </c>
      <c r="B1333" t="str">
        <v>Fresh Strawberries</v>
      </c>
      <c r="C1333" t="str">
        <v>Grazier's Garden</v>
      </c>
      <c r="D1333">
        <v>526823</v>
      </c>
      <c r="E1333" t="str">
        <v>Pint</v>
      </c>
      <c r="F1333" t="str">
        <v>CSA Members</v>
      </c>
      <c r="G1333" t="str">
        <v>No</v>
      </c>
      <c r="H1333" s="1">
        <v>0</v>
      </c>
      <c r="I1333" s="1">
        <v>5.95</v>
      </c>
      <c r="J1333" s="1">
        <v>5.95</v>
      </c>
      <c r="K1333" s="1">
        <v>4.25</v>
      </c>
      <c r="L1333" s="2">
        <v>0.4</v>
      </c>
      <c r="M1333" s="2">
        <v>0.40000000000000013</v>
      </c>
      <c r="N1333" s="2">
        <v>1</v>
      </c>
      <c r="O1333" t="str">
        <v>No</v>
      </c>
      <c r="P1333" s="1">
        <f>IF(O1333="Yes",J1333,ROUND(J1333*(1+Model!$B$3),2))</f>
        <v>6.43</v>
      </c>
      <c r="Q1333" s="2">
        <f>ROUND(P1333/(K1333*N1333)-1,4)</f>
        <v>0.5129</v>
      </c>
      <c r="R1333" t="str">
        <v/>
      </c>
      <c r="S1333" t="str">
        <v>2026-10-01 10:41:27 UTC</v>
      </c>
      <c r="T1333" t="str">
        <v>Local Line cache</v>
      </c>
      <c r="U1333" t="str">
        <v>Review before publishing</v>
      </c>
    </row>
    <row r="1334">
      <c r="A1334">
        <v>805768</v>
      </c>
      <c r="B1334" t="str">
        <v>Canary Melon</v>
      </c>
      <c r="C1334" t="str">
        <v>MISSING VENDOR</v>
      </c>
      <c r="D1334">
        <v>526824</v>
      </c>
      <c r="E1334" t="str">
        <v>each</v>
      </c>
      <c r="F1334" t="str">
        <v>CSA Members</v>
      </c>
      <c r="G1334" t="str">
        <v>No</v>
      </c>
      <c r="H1334" s="1">
        <v>0</v>
      </c>
      <c r="I1334" s="1">
        <v>4.2</v>
      </c>
      <c r="J1334" s="1">
        <v>4.2</v>
      </c>
      <c r="K1334" s="1">
        <v>3</v>
      </c>
      <c r="L1334" s="2">
        <v>0.4</v>
      </c>
      <c r="M1334" s="2">
        <v>0.40000000000000013</v>
      </c>
      <c r="N1334" s="2">
        <v>1</v>
      </c>
      <c r="O1334" t="str">
        <v>Yes</v>
      </c>
      <c r="P1334" s="1">
        <f>IF(O1334="Yes",J1334,ROUND(J1334*(1+Model!$B$3),2))</f>
        <v>4.2</v>
      </c>
      <c r="Q1334" s="2">
        <f>ROUND(P1334/(K1334*N1334)-1,4)</f>
        <v>0.4</v>
      </c>
      <c r="R1334" t="str">
        <v/>
      </c>
      <c r="S1334" t="str">
        <v>2026-10-01 10:41:27 UTC</v>
      </c>
      <c r="T1334" t="str">
        <v>Local Line cache</v>
      </c>
      <c r="U1334" t="str">
        <v>HOLD: missing local vendor</v>
      </c>
    </row>
    <row r="1335">
      <c r="A1335">
        <v>805768</v>
      </c>
      <c r="B1335" t="str">
        <v>Canary Melon</v>
      </c>
      <c r="C1335" t="str">
        <v>MISSING VENDOR</v>
      </c>
      <c r="D1335">
        <v>526824</v>
      </c>
      <c r="E1335" t="str">
        <v>each</v>
      </c>
      <c r="F1335" t="str">
        <v>Herd Share Members</v>
      </c>
      <c r="G1335" t="str">
        <v>No</v>
      </c>
      <c r="H1335" s="1">
        <v>0</v>
      </c>
      <c r="I1335" s="1">
        <v>4.2</v>
      </c>
      <c r="J1335" s="1">
        <v>4.2</v>
      </c>
      <c r="K1335" s="1">
        <v>3</v>
      </c>
      <c r="L1335" s="2">
        <v>0.4</v>
      </c>
      <c r="M1335" s="2">
        <v>0.40000000000000013</v>
      </c>
      <c r="N1335" s="2">
        <v>1</v>
      </c>
      <c r="O1335" t="str">
        <v>Yes</v>
      </c>
      <c r="P1335" s="1">
        <f>IF(O1335="Yes",J1335,ROUND(J1335*(1+Model!$B$3),2))</f>
        <v>4.2</v>
      </c>
      <c r="Q1335" s="2">
        <f>ROUND(P1335/(K1335*N1335)-1,4)</f>
        <v>0.4</v>
      </c>
      <c r="R1335" t="str">
        <v/>
      </c>
      <c r="S1335" t="str">
        <v>2026-10-01 10:41:27 UTC</v>
      </c>
      <c r="T1335" t="str">
        <v>Local Line cache</v>
      </c>
      <c r="U1335" t="str">
        <v>HOLD: missing local vendor</v>
      </c>
    </row>
    <row r="1336">
      <c r="A1336">
        <v>805768</v>
      </c>
      <c r="B1336" t="str">
        <v>Canary Melon</v>
      </c>
      <c r="C1336" t="str">
        <v>MISSING VENDOR</v>
      </c>
      <c r="D1336">
        <v>526824</v>
      </c>
      <c r="E1336" t="str">
        <v>each</v>
      </c>
      <c r="F1336" t="str">
        <v>Guest Basket</v>
      </c>
      <c r="G1336" t="str">
        <v>No</v>
      </c>
      <c r="H1336" s="1">
        <v>0</v>
      </c>
      <c r="I1336" s="1">
        <v>4.65</v>
      </c>
      <c r="J1336" s="1">
        <v>4.2</v>
      </c>
      <c r="K1336" s="1">
        <v>3</v>
      </c>
      <c r="L1336" s="2">
        <v>0.55</v>
      </c>
      <c r="M1336" s="2">
        <v>0.40000000000000013</v>
      </c>
      <c r="N1336" s="2">
        <v>1</v>
      </c>
      <c r="O1336" t="str">
        <v>Yes</v>
      </c>
      <c r="P1336" s="1">
        <f>IF(O1336="Yes",J1336,ROUND(J1336*(1+Model!$B$3),2))</f>
        <v>4.2</v>
      </c>
      <c r="Q1336" s="2">
        <f>ROUND(P1336/(K1336*N1336)-1,4)</f>
        <v>0.4</v>
      </c>
      <c r="R1336" t="str">
        <v>Review</v>
      </c>
      <c r="S1336" t="str">
        <v>2026-10-01 10:41:27 UTC</v>
      </c>
      <c r="T1336" t="str">
        <v>Local Line cache</v>
      </c>
      <c r="U1336" t="str">
        <v>HOLD: missing local vendor</v>
      </c>
    </row>
    <row r="1337">
      <c r="A1337">
        <v>805768</v>
      </c>
      <c r="B1337" t="str">
        <v>Canary Melon</v>
      </c>
      <c r="C1337" t="str">
        <v>MISSING VENDOR</v>
      </c>
      <c r="D1337">
        <v>526824</v>
      </c>
      <c r="E1337" t="str">
        <v>each</v>
      </c>
      <c r="F1337" t="str">
        <v>SNAP</v>
      </c>
      <c r="G1337" t="str">
        <v>No</v>
      </c>
      <c r="H1337" s="1">
        <v>0</v>
      </c>
      <c r="I1337" s="1">
        <v>4.2</v>
      </c>
      <c r="J1337" s="1">
        <v>4.2</v>
      </c>
      <c r="K1337" s="1">
        <v>3</v>
      </c>
      <c r="L1337" s="2">
        <v>0.4</v>
      </c>
      <c r="M1337" s="2">
        <v>0.40000000000000013</v>
      </c>
      <c r="N1337" s="2">
        <v>1</v>
      </c>
      <c r="O1337" t="str">
        <v>Yes</v>
      </c>
      <c r="P1337" s="1">
        <f>IF(O1337="Yes",J1337,ROUND(J1337*(1+Model!$B$3),2))</f>
        <v>4.2</v>
      </c>
      <c r="Q1337" s="2">
        <f>ROUND(P1337/(K1337*N1337)-1,4)</f>
        <v>0.4</v>
      </c>
      <c r="R1337" t="str">
        <v/>
      </c>
      <c r="S1337" t="str">
        <v>2026-10-01 10:41:27 UTC</v>
      </c>
      <c r="T1337" t="str">
        <v>Local Line cache</v>
      </c>
      <c r="U1337" t="str">
        <v>HOLD: missing local vendor</v>
      </c>
    </row>
    <row r="1338">
      <c r="A1338">
        <v>805769</v>
      </c>
      <c r="B1338" t="str">
        <v>Cantaloupe</v>
      </c>
      <c r="C1338" t="str">
        <v>Grazier's Garden</v>
      </c>
      <c r="D1338">
        <v>526825</v>
      </c>
      <c r="E1338" t="str">
        <v>each</v>
      </c>
      <c r="F1338" t="str">
        <v>CSA Members</v>
      </c>
      <c r="G1338" t="str">
        <v>No</v>
      </c>
      <c r="H1338" s="1">
        <v>0</v>
      </c>
      <c r="I1338" s="1">
        <v>6.65</v>
      </c>
      <c r="J1338" s="1">
        <v>6.65</v>
      </c>
      <c r="K1338" s="1">
        <v>4.75</v>
      </c>
      <c r="L1338" s="2">
        <v>0.4</v>
      </c>
      <c r="M1338" s="2">
        <v>0.40000000000000013</v>
      </c>
      <c r="N1338" s="2">
        <v>1</v>
      </c>
      <c r="O1338" t="str">
        <v>No</v>
      </c>
      <c r="P1338" s="1">
        <f>IF(O1338="Yes",J1338,ROUND(J1338*(1+Model!$B$3),2))</f>
        <v>7.18</v>
      </c>
      <c r="Q1338" s="2">
        <f>ROUND(P1338/(K1338*N1338)-1,4)</f>
        <v>0.5116</v>
      </c>
      <c r="R1338" t="str">
        <v/>
      </c>
      <c r="S1338" t="str">
        <v>2026-10-01 10:41:27 UTC</v>
      </c>
      <c r="T1338" t="str">
        <v>Local Line cache</v>
      </c>
      <c r="U1338" t="str">
        <v>Review before publishing</v>
      </c>
    </row>
    <row r="1339">
      <c r="A1339">
        <v>805769</v>
      </c>
      <c r="B1339" t="str">
        <v>Cantaloupe</v>
      </c>
      <c r="C1339" t="str">
        <v>Grazier's Garden</v>
      </c>
      <c r="D1339">
        <v>526825</v>
      </c>
      <c r="E1339" t="str">
        <v>each</v>
      </c>
      <c r="F1339" t="str">
        <v>SNAP</v>
      </c>
      <c r="G1339" t="str">
        <v>No</v>
      </c>
      <c r="H1339" s="1">
        <v>0</v>
      </c>
      <c r="I1339" s="1">
        <v>6.65</v>
      </c>
      <c r="J1339" s="1">
        <v>6.65</v>
      </c>
      <c r="K1339" s="1">
        <v>4.75</v>
      </c>
      <c r="L1339" s="2">
        <v>0.4</v>
      </c>
      <c r="M1339" s="2">
        <v>0.40000000000000013</v>
      </c>
      <c r="N1339" s="2">
        <v>1</v>
      </c>
      <c r="O1339" t="str">
        <v>Yes</v>
      </c>
      <c r="P1339" s="1">
        <f>IF(O1339="Yes",J1339,ROUND(J1339*(1+Model!$B$3),2))</f>
        <v>6.65</v>
      </c>
      <c r="Q1339" s="2">
        <f>ROUND(P1339/(K1339*N1339)-1,4)</f>
        <v>0.4</v>
      </c>
      <c r="R1339" t="str">
        <v/>
      </c>
      <c r="S1339" t="str">
        <v>2026-10-01 10:41:27 UTC</v>
      </c>
      <c r="T1339" t="str">
        <v>Local Line cache</v>
      </c>
      <c r="U1339" t="str">
        <v>HOLD: preserve existing SNAP price</v>
      </c>
    </row>
    <row r="1340">
      <c r="A1340">
        <v>805770</v>
      </c>
      <c r="B1340" t="str">
        <v>Fuzzy Kiwis</v>
      </c>
      <c r="C1340" t="str">
        <v>MISSING VENDOR</v>
      </c>
      <c r="D1340">
        <v>526826</v>
      </c>
      <c r="E1340" t="str">
        <v>each</v>
      </c>
      <c r="F1340" t="str">
        <v>CSA Members</v>
      </c>
      <c r="G1340" t="str">
        <v>No</v>
      </c>
      <c r="H1340" s="1">
        <v>0</v>
      </c>
      <c r="I1340" s="1">
        <v>2.45</v>
      </c>
      <c r="J1340" s="1">
        <v>1.5</v>
      </c>
      <c r="K1340" s="1">
        <v>1.75</v>
      </c>
      <c r="L1340" s="2">
        <v>0.4</v>
      </c>
      <c r="M1340" s="2">
        <v>-0.1428571428571429</v>
      </c>
      <c r="N1340" s="2">
        <v>1</v>
      </c>
      <c r="O1340" t="str">
        <v>Yes</v>
      </c>
      <c r="P1340" s="1">
        <f>IF(O1340="Yes",J1340,ROUND(J1340*(1+Model!$B$3),2))</f>
        <v>1.5</v>
      </c>
      <c r="Q1340" s="2">
        <f>ROUND(P1340/(K1340*N1340)-1,4)</f>
        <v>-0.1429</v>
      </c>
      <c r="R1340" t="str">
        <v>Review</v>
      </c>
      <c r="S1340" t="str">
        <v>2026-10-01 10:41:27 UTC</v>
      </c>
      <c r="T1340" t="str">
        <v>Local Line cache</v>
      </c>
      <c r="U1340" t="str">
        <v>HOLD: missing local vendor</v>
      </c>
    </row>
    <row r="1341">
      <c r="A1341">
        <v>805770</v>
      </c>
      <c r="B1341" t="str">
        <v>Fuzzy Kiwis</v>
      </c>
      <c r="C1341" t="str">
        <v>MISSING VENDOR</v>
      </c>
      <c r="D1341">
        <v>526826</v>
      </c>
      <c r="E1341" t="str">
        <v>each</v>
      </c>
      <c r="F1341" t="str">
        <v>Herd Share Members</v>
      </c>
      <c r="G1341" t="str">
        <v>No</v>
      </c>
      <c r="H1341" s="1">
        <v>0</v>
      </c>
      <c r="I1341" s="1">
        <v>2.45</v>
      </c>
      <c r="J1341" s="1">
        <v>1.5</v>
      </c>
      <c r="K1341" s="1">
        <v>1.75</v>
      </c>
      <c r="L1341" s="2">
        <v>0.4</v>
      </c>
      <c r="M1341" s="2">
        <v>-0.1428571428571429</v>
      </c>
      <c r="N1341" s="2">
        <v>1</v>
      </c>
      <c r="O1341" t="str">
        <v>Yes</v>
      </c>
      <c r="P1341" s="1">
        <f>IF(O1341="Yes",J1341,ROUND(J1341*(1+Model!$B$3),2))</f>
        <v>1.5</v>
      </c>
      <c r="Q1341" s="2">
        <f>ROUND(P1341/(K1341*N1341)-1,4)</f>
        <v>-0.1429</v>
      </c>
      <c r="R1341" t="str">
        <v>Review</v>
      </c>
      <c r="S1341" t="str">
        <v>2026-10-01 10:41:27 UTC</v>
      </c>
      <c r="T1341" t="str">
        <v>Local Line cache</v>
      </c>
      <c r="U1341" t="str">
        <v>HOLD: missing local vendor</v>
      </c>
    </row>
    <row r="1342">
      <c r="A1342">
        <v>805770</v>
      </c>
      <c r="B1342" t="str">
        <v>Fuzzy Kiwis</v>
      </c>
      <c r="C1342" t="str">
        <v>MISSING VENDOR</v>
      </c>
      <c r="D1342">
        <v>526826</v>
      </c>
      <c r="E1342" t="str">
        <v>each</v>
      </c>
      <c r="F1342" t="str">
        <v>SNAP</v>
      </c>
      <c r="G1342" t="str">
        <v>No</v>
      </c>
      <c r="H1342" s="1">
        <v>0</v>
      </c>
      <c r="I1342" s="1">
        <v>2.45</v>
      </c>
      <c r="J1342" s="1">
        <v>1.5</v>
      </c>
      <c r="K1342" s="1">
        <v>1.75</v>
      </c>
      <c r="L1342" s="2">
        <v>0.4</v>
      </c>
      <c r="M1342" s="2">
        <v>-0.1428571428571429</v>
      </c>
      <c r="N1342" s="2">
        <v>1</v>
      </c>
      <c r="O1342" t="str">
        <v>Yes</v>
      </c>
      <c r="P1342" s="1">
        <f>IF(O1342="Yes",J1342,ROUND(J1342*(1+Model!$B$3),2))</f>
        <v>1.5</v>
      </c>
      <c r="Q1342" s="2">
        <f>ROUND(P1342/(K1342*N1342)-1,4)</f>
        <v>-0.1429</v>
      </c>
      <c r="R1342" t="str">
        <v>Review</v>
      </c>
      <c r="S1342" t="str">
        <v>2026-10-01 10:41:27 UTC</v>
      </c>
      <c r="T1342" t="str">
        <v>Local Line cache</v>
      </c>
      <c r="U1342" t="str">
        <v>HOLD: missing local vendor</v>
      </c>
    </row>
    <row r="1343">
      <c r="A1343">
        <v>805771</v>
      </c>
      <c r="B1343" t="str">
        <v>Cathay Bell Watermelon</v>
      </c>
      <c r="C1343" t="str">
        <v>MISSING VENDOR</v>
      </c>
      <c r="D1343">
        <v>526827</v>
      </c>
      <c r="E1343" t="str">
        <v>ea.</v>
      </c>
      <c r="F1343" t="str">
        <v>Herd Share Members</v>
      </c>
      <c r="G1343" t="str">
        <v>No</v>
      </c>
      <c r="H1343" s="1">
        <v>0</v>
      </c>
      <c r="I1343" s="1">
        <v>8.88</v>
      </c>
      <c r="J1343" s="1">
        <v>8.5</v>
      </c>
      <c r="K1343" s="1">
        <v>6.34</v>
      </c>
      <c r="L1343" s="2">
        <v>0.4</v>
      </c>
      <c r="M1343" s="2">
        <v>0.34069400630914837</v>
      </c>
      <c r="N1343" s="2">
        <v>1</v>
      </c>
      <c r="O1343" t="str">
        <v>Yes</v>
      </c>
      <c r="P1343" s="1">
        <f>IF(O1343="Yes",J1343,ROUND(J1343*(1+Model!$B$3),2))</f>
        <v>8.5</v>
      </c>
      <c r="Q1343" s="2">
        <f>ROUND(P1343/(K1343*N1343)-1,4)</f>
        <v>0.3407</v>
      </c>
      <c r="R1343" t="str">
        <v>Review</v>
      </c>
      <c r="S1343" t="str">
        <v>2026-10-01 10:41:27 UTC</v>
      </c>
      <c r="T1343" t="str">
        <v>Local Line cache</v>
      </c>
      <c r="U1343" t="str">
        <v>HOLD: missing local vendor</v>
      </c>
    </row>
    <row r="1344">
      <c r="A1344">
        <v>805771</v>
      </c>
      <c r="B1344" t="str">
        <v>Cathay Bell Watermelon</v>
      </c>
      <c r="C1344" t="str">
        <v>MISSING VENDOR</v>
      </c>
      <c r="D1344">
        <v>526827</v>
      </c>
      <c r="E1344" t="str">
        <v>ea.</v>
      </c>
      <c r="F1344" t="str">
        <v>Guest Basket</v>
      </c>
      <c r="G1344" t="str">
        <v>No</v>
      </c>
      <c r="H1344" s="1">
        <v>0</v>
      </c>
      <c r="I1344" s="1">
        <v>9.83</v>
      </c>
      <c r="J1344" s="1">
        <v>8.88</v>
      </c>
      <c r="K1344" s="1">
        <v>6.34</v>
      </c>
      <c r="L1344" s="2">
        <v>0.55</v>
      </c>
      <c r="M1344" s="2">
        <v>0.4006309148264986</v>
      </c>
      <c r="N1344" s="2">
        <v>1</v>
      </c>
      <c r="O1344" t="str">
        <v>Yes</v>
      </c>
      <c r="P1344" s="1">
        <f>IF(O1344="Yes",J1344,ROUND(J1344*(1+Model!$B$3),2))</f>
        <v>8.88</v>
      </c>
      <c r="Q1344" s="2">
        <f>ROUND(P1344/(K1344*N1344)-1,4)</f>
        <v>0.4006</v>
      </c>
      <c r="R1344" t="str">
        <v>Review</v>
      </c>
      <c r="S1344" t="str">
        <v>2026-10-01 10:41:27 UTC</v>
      </c>
      <c r="T1344" t="str">
        <v>Local Line cache</v>
      </c>
      <c r="U1344" t="str">
        <v>HOLD: missing local vendor</v>
      </c>
    </row>
    <row r="1345">
      <c r="A1345">
        <v>805771</v>
      </c>
      <c r="B1345" t="str">
        <v>Cathay Bell Watermelon</v>
      </c>
      <c r="C1345" t="str">
        <v>MISSING VENDOR</v>
      </c>
      <c r="D1345">
        <v>526827</v>
      </c>
      <c r="E1345" t="str">
        <v>ea.</v>
      </c>
      <c r="F1345" t="str">
        <v>CSA Members</v>
      </c>
      <c r="G1345" t="str">
        <v>No</v>
      </c>
      <c r="H1345" s="1">
        <v>0</v>
      </c>
      <c r="I1345" s="1">
        <v>8.88</v>
      </c>
      <c r="J1345" s="1">
        <v>8.5</v>
      </c>
      <c r="K1345" s="1">
        <v>6.34</v>
      </c>
      <c r="L1345" s="2">
        <v>0.4</v>
      </c>
      <c r="M1345" s="2">
        <v>0.34069400630914837</v>
      </c>
      <c r="N1345" s="2">
        <v>1</v>
      </c>
      <c r="O1345" t="str">
        <v>Yes</v>
      </c>
      <c r="P1345" s="1">
        <f>IF(O1345="Yes",J1345,ROUND(J1345*(1+Model!$B$3),2))</f>
        <v>8.5</v>
      </c>
      <c r="Q1345" s="2">
        <f>ROUND(P1345/(K1345*N1345)-1,4)</f>
        <v>0.3407</v>
      </c>
      <c r="R1345" t="str">
        <v>Review</v>
      </c>
      <c r="S1345" t="str">
        <v>2026-10-01 10:41:27 UTC</v>
      </c>
      <c r="T1345" t="str">
        <v>Local Line cache</v>
      </c>
      <c r="U1345" t="str">
        <v>HOLD: missing local vendor</v>
      </c>
    </row>
    <row r="1346">
      <c r="A1346">
        <v>805771</v>
      </c>
      <c r="B1346" t="str">
        <v>Cathay Bell Watermelon</v>
      </c>
      <c r="C1346" t="str">
        <v>MISSING VENDOR</v>
      </c>
      <c r="D1346">
        <v>526827</v>
      </c>
      <c r="E1346" t="str">
        <v>ea.</v>
      </c>
      <c r="F1346" t="str">
        <v>SNAP</v>
      </c>
      <c r="G1346" t="str">
        <v>No</v>
      </c>
      <c r="H1346" s="1">
        <v>0</v>
      </c>
      <c r="I1346" s="1">
        <v>8.88</v>
      </c>
      <c r="J1346" s="1">
        <v>8.5</v>
      </c>
      <c r="K1346" s="1">
        <v>6.34</v>
      </c>
      <c r="L1346" s="2">
        <v>0.4</v>
      </c>
      <c r="M1346" s="2">
        <v>0.34069400630914837</v>
      </c>
      <c r="N1346" s="2">
        <v>1</v>
      </c>
      <c r="O1346" t="str">
        <v>Yes</v>
      </c>
      <c r="P1346" s="1">
        <f>IF(O1346="Yes",J1346,ROUND(J1346*(1+Model!$B$3),2))</f>
        <v>8.5</v>
      </c>
      <c r="Q1346" s="2">
        <f>ROUND(P1346/(K1346*N1346)-1,4)</f>
        <v>0.3407</v>
      </c>
      <c r="R1346" t="str">
        <v>Review</v>
      </c>
      <c r="S1346" t="str">
        <v>2026-10-01 10:41:27 UTC</v>
      </c>
      <c r="T1346" t="str">
        <v>Local Line cache</v>
      </c>
      <c r="U1346" t="str">
        <v>HOLD: missing local vendor</v>
      </c>
    </row>
    <row r="1347">
      <c r="A1347">
        <v>805772</v>
      </c>
      <c r="B1347" t="str">
        <v>Blackberries</v>
      </c>
      <c r="C1347" t="str">
        <v>Organically Grown Company</v>
      </c>
      <c r="D1347">
        <v>526828</v>
      </c>
      <c r="E1347" t="str">
        <v>1/2  pt</v>
      </c>
      <c r="F1347" t="str">
        <v>SNAP</v>
      </c>
      <c r="G1347" t="str">
        <v>No</v>
      </c>
      <c r="H1347" s="1">
        <v>0</v>
      </c>
      <c r="I1347" s="1">
        <v>6.65</v>
      </c>
      <c r="J1347" s="1">
        <v>6.65</v>
      </c>
      <c r="K1347" s="1">
        <v>4.75</v>
      </c>
      <c r="L1347" s="2">
        <v>0.4</v>
      </c>
      <c r="M1347" s="2">
        <v>0.40000000000000013</v>
      </c>
      <c r="N1347" s="2">
        <v>1</v>
      </c>
      <c r="O1347" t="str">
        <v>Yes</v>
      </c>
      <c r="P1347" s="1">
        <f>IF(O1347="Yes",J1347,ROUND(J1347*(1+Model!$B$3),2))</f>
        <v>6.65</v>
      </c>
      <c r="Q1347" s="2">
        <f>ROUND(P1347/(K1347*N1347)-1,4)</f>
        <v>0.4</v>
      </c>
      <c r="R1347" t="str">
        <v/>
      </c>
      <c r="S1347" t="str">
        <v>2026-10-01 10:41:27 UTC</v>
      </c>
      <c r="T1347" t="str">
        <v>Local Line cache</v>
      </c>
      <c r="U1347" t="str">
        <v>HOLD: preserve existing SNAP price</v>
      </c>
    </row>
    <row r="1348">
      <c r="A1348">
        <v>805781</v>
      </c>
      <c r="B1348" t="str">
        <v>Red D'Anjou Pears</v>
      </c>
      <c r="C1348" t="str">
        <v>Organically Grown Company</v>
      </c>
      <c r="D1348">
        <v>526837</v>
      </c>
      <c r="E1348" t="str">
        <v>each</v>
      </c>
      <c r="F1348" t="str">
        <v>SNAP</v>
      </c>
      <c r="G1348" t="str">
        <v>No</v>
      </c>
      <c r="H1348" s="1">
        <v>0</v>
      </c>
      <c r="I1348" s="1">
        <v>1.4</v>
      </c>
      <c r="J1348" s="1">
        <v>1.4</v>
      </c>
      <c r="K1348" s="1">
        <v>1</v>
      </c>
      <c r="L1348" s="2">
        <v>0.4</v>
      </c>
      <c r="M1348" s="2">
        <v>0.3999999999999999</v>
      </c>
      <c r="N1348" s="2">
        <v>1</v>
      </c>
      <c r="O1348" t="str">
        <v>Yes</v>
      </c>
      <c r="P1348" s="1">
        <f>IF(O1348="Yes",J1348,ROUND(J1348*(1+Model!$B$3),2))</f>
        <v>1.4</v>
      </c>
      <c r="Q1348" s="2">
        <f>ROUND(P1348/(K1348*N1348)-1,4)</f>
        <v>0.4</v>
      </c>
      <c r="R1348" t="str">
        <v/>
      </c>
      <c r="S1348" t="str">
        <v>2026-10-01 10:41:27 UTC</v>
      </c>
      <c r="T1348" t="str">
        <v>Local Line cache</v>
      </c>
      <c r="U1348" t="str">
        <v>HOLD: preserve existing SNAP price</v>
      </c>
    </row>
    <row r="1349">
      <c r="A1349">
        <v>805782</v>
      </c>
      <c r="B1349" t="str">
        <v>Red Raspberries</v>
      </c>
      <c r="C1349" t="str">
        <v>Organically Grown Company</v>
      </c>
      <c r="D1349">
        <v>526838</v>
      </c>
      <c r="E1349" t="str">
        <v>1/2 pt</v>
      </c>
      <c r="F1349" t="str">
        <v>CSA Members</v>
      </c>
      <c r="G1349" t="str">
        <v>No</v>
      </c>
      <c r="H1349" s="1">
        <v>0</v>
      </c>
      <c r="I1349" s="1">
        <v>6.65</v>
      </c>
      <c r="J1349" s="1">
        <v>6.65</v>
      </c>
      <c r="K1349" s="1">
        <v>4.75</v>
      </c>
      <c r="L1349" s="2">
        <v>0.4</v>
      </c>
      <c r="M1349" s="2">
        <v>0.40000000000000013</v>
      </c>
      <c r="N1349" s="2">
        <v>1</v>
      </c>
      <c r="O1349" t="str">
        <v>No</v>
      </c>
      <c r="P1349" s="1">
        <f>IF(O1349="Yes",J1349,ROUND(J1349*(1+Model!$B$3),2))</f>
        <v>7.18</v>
      </c>
      <c r="Q1349" s="2">
        <f>ROUND(P1349/(K1349*N1349)-1,4)</f>
        <v>0.5116</v>
      </c>
      <c r="R1349" t="str">
        <v/>
      </c>
      <c r="S1349" t="str">
        <v>2026-10-01 10:41:27 UTC</v>
      </c>
      <c r="T1349" t="str">
        <v>Local Line cache</v>
      </c>
      <c r="U1349" t="str">
        <v>Review before publishing</v>
      </c>
    </row>
    <row r="1350">
      <c r="A1350">
        <v>805782</v>
      </c>
      <c r="B1350" t="str">
        <v>Red Raspberries</v>
      </c>
      <c r="C1350" t="str">
        <v>Organically Grown Company</v>
      </c>
      <c r="D1350">
        <v>526838</v>
      </c>
      <c r="E1350" t="str">
        <v>1/2 pt</v>
      </c>
      <c r="F1350" t="str">
        <v>SNAP</v>
      </c>
      <c r="G1350" t="str">
        <v>No</v>
      </c>
      <c r="H1350" s="1">
        <v>0</v>
      </c>
      <c r="I1350" s="1">
        <v>6.65</v>
      </c>
      <c r="J1350" s="1">
        <v>6.65</v>
      </c>
      <c r="K1350" s="1">
        <v>4.75</v>
      </c>
      <c r="L1350" s="2">
        <v>0.4</v>
      </c>
      <c r="M1350" s="2">
        <v>0.40000000000000013</v>
      </c>
      <c r="N1350" s="2">
        <v>1</v>
      </c>
      <c r="O1350" t="str">
        <v>Yes</v>
      </c>
      <c r="P1350" s="1">
        <f>IF(O1350="Yes",J1350,ROUND(J1350*(1+Model!$B$3),2))</f>
        <v>6.65</v>
      </c>
      <c r="Q1350" s="2">
        <f>ROUND(P1350/(K1350*N1350)-1,4)</f>
        <v>0.4</v>
      </c>
      <c r="R1350" t="str">
        <v/>
      </c>
      <c r="S1350" t="str">
        <v>2026-10-01 10:41:27 UTC</v>
      </c>
      <c r="T1350" t="str">
        <v>Local Line cache</v>
      </c>
      <c r="U1350" t="str">
        <v>HOLD: preserve existing SNAP price</v>
      </c>
    </row>
    <row r="1351">
      <c r="A1351">
        <v>805785</v>
      </c>
      <c r="B1351" t="str">
        <v>d'Anjou Pear</v>
      </c>
      <c r="C1351" t="str">
        <v>MISSING VENDOR</v>
      </c>
      <c r="D1351">
        <v>526841</v>
      </c>
      <c r="E1351" t="str">
        <v>each</v>
      </c>
      <c r="F1351" t="str">
        <v>CSA Members</v>
      </c>
      <c r="G1351" t="str">
        <v>No</v>
      </c>
      <c r="H1351" s="1">
        <v>0</v>
      </c>
      <c r="I1351" s="1">
        <v>2.1</v>
      </c>
      <c r="J1351" s="1">
        <v>1.25</v>
      </c>
      <c r="K1351" s="1">
        <v>1.5</v>
      </c>
      <c r="L1351" s="2">
        <v>0.4</v>
      </c>
      <c r="M1351" s="2">
        <v>-0.16666666666666663</v>
      </c>
      <c r="N1351" s="2">
        <v>1</v>
      </c>
      <c r="O1351" t="str">
        <v>Yes</v>
      </c>
      <c r="P1351" s="1">
        <f>IF(O1351="Yes",J1351,ROUND(J1351*(1+Model!$B$3),2))</f>
        <v>1.25</v>
      </c>
      <c r="Q1351" s="2">
        <f>ROUND(P1351/(K1351*N1351)-1,4)</f>
        <v>-0.1667</v>
      </c>
      <c r="R1351" t="str">
        <v>Review</v>
      </c>
      <c r="S1351" t="str">
        <v>2026-10-01 10:41:27 UTC</v>
      </c>
      <c r="T1351" t="str">
        <v>Local Line cache</v>
      </c>
      <c r="U1351" t="str">
        <v>HOLD: missing local vendor</v>
      </c>
    </row>
    <row r="1352">
      <c r="A1352">
        <v>805785</v>
      </c>
      <c r="B1352" t="str">
        <v>d'Anjou Pear</v>
      </c>
      <c r="C1352" t="str">
        <v>MISSING VENDOR</v>
      </c>
      <c r="D1352">
        <v>526841</v>
      </c>
      <c r="E1352" t="str">
        <v>each</v>
      </c>
      <c r="F1352" t="str">
        <v>Herd Share Members</v>
      </c>
      <c r="G1352" t="str">
        <v>No</v>
      </c>
      <c r="H1352" s="1">
        <v>0</v>
      </c>
      <c r="I1352" s="1">
        <v>2.1</v>
      </c>
      <c r="J1352" s="1">
        <v>1.25</v>
      </c>
      <c r="K1352" s="1">
        <v>1.5</v>
      </c>
      <c r="L1352" s="2">
        <v>0.4</v>
      </c>
      <c r="M1352" s="2">
        <v>-0.16666666666666663</v>
      </c>
      <c r="N1352" s="2">
        <v>1</v>
      </c>
      <c r="O1352" t="str">
        <v>Yes</v>
      </c>
      <c r="P1352" s="1">
        <f>IF(O1352="Yes",J1352,ROUND(J1352*(1+Model!$B$3),2))</f>
        <v>1.25</v>
      </c>
      <c r="Q1352" s="2">
        <f>ROUND(P1352/(K1352*N1352)-1,4)</f>
        <v>-0.1667</v>
      </c>
      <c r="R1352" t="str">
        <v>Review</v>
      </c>
      <c r="S1352" t="str">
        <v>2026-10-01 10:41:27 UTC</v>
      </c>
      <c r="T1352" t="str">
        <v>Local Line cache</v>
      </c>
      <c r="U1352" t="str">
        <v>HOLD: missing local vendor</v>
      </c>
    </row>
    <row r="1353">
      <c r="A1353">
        <v>805785</v>
      </c>
      <c r="B1353" t="str">
        <v>d'Anjou Pear</v>
      </c>
      <c r="C1353" t="str">
        <v>MISSING VENDOR</v>
      </c>
      <c r="D1353">
        <v>526841</v>
      </c>
      <c r="E1353" t="str">
        <v>each</v>
      </c>
      <c r="F1353" t="str">
        <v>Guest Basket</v>
      </c>
      <c r="G1353" t="str">
        <v>No</v>
      </c>
      <c r="H1353" s="1">
        <v>0</v>
      </c>
      <c r="I1353" s="1">
        <v>2.33</v>
      </c>
      <c r="J1353" s="1">
        <v>2.1</v>
      </c>
      <c r="K1353" s="1">
        <v>1.5</v>
      </c>
      <c r="L1353" s="2">
        <v>0.55</v>
      </c>
      <c r="M1353" s="2">
        <v>0.40000000000000013</v>
      </c>
      <c r="N1353" s="2">
        <v>1</v>
      </c>
      <c r="O1353" t="str">
        <v>Yes</v>
      </c>
      <c r="P1353" s="1">
        <f>IF(O1353="Yes",J1353,ROUND(J1353*(1+Model!$B$3),2))</f>
        <v>2.1</v>
      </c>
      <c r="Q1353" s="2">
        <f>ROUND(P1353/(K1353*N1353)-1,4)</f>
        <v>0.4</v>
      </c>
      <c r="R1353" t="str">
        <v>Review</v>
      </c>
      <c r="S1353" t="str">
        <v>2026-10-01 10:41:27 UTC</v>
      </c>
      <c r="T1353" t="str">
        <v>Local Line cache</v>
      </c>
      <c r="U1353" t="str">
        <v>HOLD: missing local vendor</v>
      </c>
    </row>
    <row r="1354">
      <c r="A1354">
        <v>805785</v>
      </c>
      <c r="B1354" t="str">
        <v>d'Anjou Pear</v>
      </c>
      <c r="C1354" t="str">
        <v>MISSING VENDOR</v>
      </c>
      <c r="D1354">
        <v>526841</v>
      </c>
      <c r="E1354" t="str">
        <v>each</v>
      </c>
      <c r="F1354" t="str">
        <v>SNAP</v>
      </c>
      <c r="G1354" t="str">
        <v>No</v>
      </c>
      <c r="H1354" s="1">
        <v>0</v>
      </c>
      <c r="I1354" s="1">
        <v>2.1</v>
      </c>
      <c r="J1354" s="1">
        <v>1.25</v>
      </c>
      <c r="K1354" s="1">
        <v>1.5</v>
      </c>
      <c r="L1354" s="2">
        <v>0.4</v>
      </c>
      <c r="M1354" s="2">
        <v>-0.16666666666666663</v>
      </c>
      <c r="N1354" s="2">
        <v>1</v>
      </c>
      <c r="O1354" t="str">
        <v>Yes</v>
      </c>
      <c r="P1354" s="1">
        <f>IF(O1354="Yes",J1354,ROUND(J1354*(1+Model!$B$3),2))</f>
        <v>1.25</v>
      </c>
      <c r="Q1354" s="2">
        <f>ROUND(P1354/(K1354*N1354)-1,4)</f>
        <v>-0.1667</v>
      </c>
      <c r="R1354" t="str">
        <v>Review</v>
      </c>
      <c r="S1354" t="str">
        <v>2026-10-01 10:41:27 UTC</v>
      </c>
      <c r="T1354" t="str">
        <v>Local Line cache</v>
      </c>
      <c r="U1354" t="str">
        <v>HOLD: missing local vendor</v>
      </c>
    </row>
    <row r="1355">
      <c r="A1355">
        <v>805788</v>
      </c>
      <c r="B1355" t="str">
        <v>Green Grapes</v>
      </c>
      <c r="C1355" t="str">
        <v>MISSING VENDOR</v>
      </c>
      <c r="D1355">
        <v>526844</v>
      </c>
      <c r="E1355" t="str">
        <v>each</v>
      </c>
      <c r="F1355" t="str">
        <v>CSA Members</v>
      </c>
      <c r="G1355" t="str">
        <v>No</v>
      </c>
      <c r="H1355" s="1">
        <v>0</v>
      </c>
      <c r="I1355" s="1">
        <v>5.95</v>
      </c>
      <c r="J1355" s="1">
        <v>3.5</v>
      </c>
      <c r="K1355" s="1">
        <v>4.25</v>
      </c>
      <c r="L1355" s="2">
        <v>0.4</v>
      </c>
      <c r="M1355" s="2">
        <v>-0.17647058823529416</v>
      </c>
      <c r="N1355" s="2">
        <v>1</v>
      </c>
      <c r="O1355" t="str">
        <v>Yes</v>
      </c>
      <c r="P1355" s="1">
        <f>IF(O1355="Yes",J1355,ROUND(J1355*(1+Model!$B$3),2))</f>
        <v>3.5</v>
      </c>
      <c r="Q1355" s="2">
        <f>ROUND(P1355/(K1355*N1355)-1,4)</f>
        <v>-0.1765</v>
      </c>
      <c r="R1355" t="str">
        <v>Review</v>
      </c>
      <c r="S1355" t="str">
        <v>2026-10-01 10:41:27 UTC</v>
      </c>
      <c r="T1355" t="str">
        <v>Local Line cache</v>
      </c>
      <c r="U1355" t="str">
        <v>HOLD: missing local vendor</v>
      </c>
    </row>
    <row r="1356">
      <c r="A1356">
        <v>805788</v>
      </c>
      <c r="B1356" t="str">
        <v>Green Grapes</v>
      </c>
      <c r="C1356" t="str">
        <v>MISSING VENDOR</v>
      </c>
      <c r="D1356">
        <v>526844</v>
      </c>
      <c r="E1356" t="str">
        <v>each</v>
      </c>
      <c r="F1356" t="str">
        <v>Herd Share Members</v>
      </c>
      <c r="G1356" t="str">
        <v>No</v>
      </c>
      <c r="H1356" s="1">
        <v>0</v>
      </c>
      <c r="I1356" s="1">
        <v>5.95</v>
      </c>
      <c r="J1356" s="1">
        <v>3.5</v>
      </c>
      <c r="K1356" s="1">
        <v>4.25</v>
      </c>
      <c r="L1356" s="2">
        <v>0.4</v>
      </c>
      <c r="M1356" s="2">
        <v>-0.17647058823529416</v>
      </c>
      <c r="N1356" s="2">
        <v>1</v>
      </c>
      <c r="O1356" t="str">
        <v>Yes</v>
      </c>
      <c r="P1356" s="1">
        <f>IF(O1356="Yes",J1356,ROUND(J1356*(1+Model!$B$3),2))</f>
        <v>3.5</v>
      </c>
      <c r="Q1356" s="2">
        <f>ROUND(P1356/(K1356*N1356)-1,4)</f>
        <v>-0.1765</v>
      </c>
      <c r="R1356" t="str">
        <v>Review</v>
      </c>
      <c r="S1356" t="str">
        <v>2026-10-01 10:41:27 UTC</v>
      </c>
      <c r="T1356" t="str">
        <v>Local Line cache</v>
      </c>
      <c r="U1356" t="str">
        <v>HOLD: missing local vendor</v>
      </c>
    </row>
    <row r="1357">
      <c r="A1357">
        <v>805788</v>
      </c>
      <c r="B1357" t="str">
        <v>Green Grapes</v>
      </c>
      <c r="C1357" t="str">
        <v>MISSING VENDOR</v>
      </c>
      <c r="D1357">
        <v>526844</v>
      </c>
      <c r="E1357" t="str">
        <v>each</v>
      </c>
      <c r="F1357" t="str">
        <v>SNAP</v>
      </c>
      <c r="G1357" t="str">
        <v>No</v>
      </c>
      <c r="H1357" s="1">
        <v>0</v>
      </c>
      <c r="I1357" s="1">
        <v>5.95</v>
      </c>
      <c r="J1357" s="1">
        <v>3.5</v>
      </c>
      <c r="K1357" s="1">
        <v>4.25</v>
      </c>
      <c r="L1357" s="2">
        <v>0.4</v>
      </c>
      <c r="M1357" s="2">
        <v>-0.17647058823529416</v>
      </c>
      <c r="N1357" s="2">
        <v>1</v>
      </c>
      <c r="O1357" t="str">
        <v>Yes</v>
      </c>
      <c r="P1357" s="1">
        <f>IF(O1357="Yes",J1357,ROUND(J1357*(1+Model!$B$3),2))</f>
        <v>3.5</v>
      </c>
      <c r="Q1357" s="2">
        <f>ROUND(P1357/(K1357*N1357)-1,4)</f>
        <v>-0.1765</v>
      </c>
      <c r="R1357" t="str">
        <v>Review</v>
      </c>
      <c r="S1357" t="str">
        <v>2026-10-01 10:41:27 UTC</v>
      </c>
      <c r="T1357" t="str">
        <v>Local Line cache</v>
      </c>
      <c r="U1357" t="str">
        <v>HOLD: missing local vendor</v>
      </c>
    </row>
    <row r="1358">
      <c r="A1358">
        <v>805790</v>
      </c>
      <c r="B1358" t="str">
        <v>Mixed Apple "Seconds"</v>
      </c>
      <c r="C1358" t="str">
        <v>Small is Beautiful Farm</v>
      </c>
      <c r="D1358">
        <v>526846</v>
      </c>
      <c r="E1358" t="str">
        <v>each</v>
      </c>
      <c r="F1358" t="str">
        <v>SNAP</v>
      </c>
      <c r="G1358" t="str">
        <v>Yes</v>
      </c>
      <c r="H1358" s="1">
        <v>0</v>
      </c>
      <c r="I1358" s="1">
        <v>0.7</v>
      </c>
      <c r="J1358" s="1">
        <v>0.7</v>
      </c>
      <c r="K1358" s="1">
        <v>0.5</v>
      </c>
      <c r="L1358" s="2">
        <v>0.4</v>
      </c>
      <c r="M1358" s="2">
        <v>0.3999999999999999</v>
      </c>
      <c r="N1358" s="2">
        <v>1</v>
      </c>
      <c r="O1358" t="str">
        <v>Yes</v>
      </c>
      <c r="P1358" s="1">
        <f>IF(O1358="Yes",J1358,ROUND(J1358*(1+Model!$B$3),2))</f>
        <v>0.7</v>
      </c>
      <c r="Q1358" s="2">
        <f>ROUND(P1358/(K1358*N1358)-1,4)</f>
        <v>0.4</v>
      </c>
      <c r="R1358" t="str">
        <v/>
      </c>
      <c r="S1358" t="str">
        <v>2026-10-01 10:41:27 UTC</v>
      </c>
      <c r="T1358" t="str">
        <v>Local Line cache</v>
      </c>
      <c r="U1358" t="str">
        <v>HOLD: preserve existing SNAP price</v>
      </c>
    </row>
    <row r="1359">
      <c r="A1359">
        <v>805793</v>
      </c>
      <c r="B1359" t="str">
        <v>Prune Plum</v>
      </c>
      <c r="C1359" t="str">
        <v>Small is Beautiful Farm</v>
      </c>
      <c r="D1359">
        <v>526849</v>
      </c>
      <c r="E1359" t="str">
        <v>each</v>
      </c>
      <c r="F1359" t="str">
        <v>Guest Basket</v>
      </c>
      <c r="G1359" t="str">
        <v>No</v>
      </c>
      <c r="H1359" s="1">
        <v>0</v>
      </c>
      <c r="I1359" s="1">
        <v>4.2</v>
      </c>
      <c r="J1359" s="1">
        <v>4.2</v>
      </c>
      <c r="K1359" s="1">
        <v>3</v>
      </c>
      <c r="L1359" s="2">
        <v>0.4</v>
      </c>
      <c r="M1359" s="2">
        <v>0.40000000000000013</v>
      </c>
      <c r="N1359" s="2">
        <v>1</v>
      </c>
      <c r="O1359" t="str">
        <v>No</v>
      </c>
      <c r="P1359" s="1">
        <f>IF(O1359="Yes",J1359,ROUND(J1359*(1+Model!$B$3),2))</f>
        <v>4.54</v>
      </c>
      <c r="Q1359" s="2">
        <f>ROUND(P1359/(K1359*N1359)-1,4)</f>
        <v>0.5133</v>
      </c>
      <c r="R1359" t="str">
        <v/>
      </c>
      <c r="S1359" t="str">
        <v>2026-10-01 10:41:27 UTC</v>
      </c>
      <c r="T1359" t="str">
        <v>Local Line cache</v>
      </c>
      <c r="U1359" t="str">
        <v>Review before publishing</v>
      </c>
    </row>
    <row r="1360">
      <c r="A1360">
        <v>805793</v>
      </c>
      <c r="B1360" t="str">
        <v>Prune Plum</v>
      </c>
      <c r="C1360" t="str">
        <v>Small is Beautiful Farm</v>
      </c>
      <c r="D1360">
        <v>526849</v>
      </c>
      <c r="E1360" t="str">
        <v>each</v>
      </c>
      <c r="F1360" t="str">
        <v>CSA Members</v>
      </c>
      <c r="G1360" t="str">
        <v>No</v>
      </c>
      <c r="H1360" s="1">
        <v>0</v>
      </c>
      <c r="I1360" s="1">
        <v>4.2</v>
      </c>
      <c r="J1360" s="1">
        <v>4.2</v>
      </c>
      <c r="K1360" s="1">
        <v>3</v>
      </c>
      <c r="L1360" s="2">
        <v>0.4</v>
      </c>
      <c r="M1360" s="2">
        <v>0.40000000000000013</v>
      </c>
      <c r="N1360" s="2">
        <v>1</v>
      </c>
      <c r="O1360" t="str">
        <v>No</v>
      </c>
      <c r="P1360" s="1">
        <f>IF(O1360="Yes",J1360,ROUND(J1360*(1+Model!$B$3),2))</f>
        <v>4.54</v>
      </c>
      <c r="Q1360" s="2">
        <f>ROUND(P1360/(K1360*N1360)-1,4)</f>
        <v>0.5133</v>
      </c>
      <c r="R1360" t="str">
        <v/>
      </c>
      <c r="S1360" t="str">
        <v>2026-10-01 10:41:27 UTC</v>
      </c>
      <c r="T1360" t="str">
        <v>Local Line cache</v>
      </c>
      <c r="U1360" t="str">
        <v>Review before publishing</v>
      </c>
    </row>
    <row r="1361">
      <c r="A1361">
        <v>805793</v>
      </c>
      <c r="B1361" t="str">
        <v>Prune Plum</v>
      </c>
      <c r="C1361" t="str">
        <v>Small is Beautiful Farm</v>
      </c>
      <c r="D1361">
        <v>526849</v>
      </c>
      <c r="E1361" t="str">
        <v>each</v>
      </c>
      <c r="F1361" t="str">
        <v>SNAP</v>
      </c>
      <c r="G1361" t="str">
        <v>No</v>
      </c>
      <c r="H1361" s="1">
        <v>0</v>
      </c>
      <c r="I1361" s="1">
        <v>4.2</v>
      </c>
      <c r="J1361" s="1">
        <v>4.2</v>
      </c>
      <c r="K1361" s="1">
        <v>3</v>
      </c>
      <c r="L1361" s="2">
        <v>0.4</v>
      </c>
      <c r="M1361" s="2">
        <v>0.40000000000000013</v>
      </c>
      <c r="N1361" s="2">
        <v>1</v>
      </c>
      <c r="O1361" t="str">
        <v>Yes</v>
      </c>
      <c r="P1361" s="1">
        <f>IF(O1361="Yes",J1361,ROUND(J1361*(1+Model!$B$3),2))</f>
        <v>4.2</v>
      </c>
      <c r="Q1361" s="2">
        <f>ROUND(P1361/(K1361*N1361)-1,4)</f>
        <v>0.4</v>
      </c>
      <c r="R1361" t="str">
        <v/>
      </c>
      <c r="S1361" t="str">
        <v>2026-10-01 10:41:27 UTC</v>
      </c>
      <c r="T1361" t="str">
        <v>Local Line cache</v>
      </c>
      <c r="U1361" t="str">
        <v>HOLD: preserve existing SNAP price</v>
      </c>
    </row>
    <row r="1362">
      <c r="A1362">
        <v>805797</v>
      </c>
      <c r="B1362" t="str">
        <v>Flat, Strawberries</v>
      </c>
      <c r="C1362" t="str">
        <v>MISSING VENDOR</v>
      </c>
      <c r="D1362">
        <v>526853</v>
      </c>
      <c r="E1362" t="str">
        <v>each</v>
      </c>
      <c r="F1362" t="str">
        <v>CSA Members</v>
      </c>
      <c r="G1362" t="str">
        <v>No</v>
      </c>
      <c r="H1362" s="1">
        <v>0</v>
      </c>
      <c r="I1362" s="1">
        <v>81.55</v>
      </c>
      <c r="J1362" s="1">
        <v>48.5</v>
      </c>
      <c r="K1362" s="1">
        <v>58.25</v>
      </c>
      <c r="L1362" s="2">
        <v>0.4</v>
      </c>
      <c r="M1362" s="2">
        <v>-0.1673819742489271</v>
      </c>
      <c r="N1362" s="2">
        <v>1</v>
      </c>
      <c r="O1362" t="str">
        <v>Yes</v>
      </c>
      <c r="P1362" s="1">
        <f>IF(O1362="Yes",J1362,ROUND(J1362*(1+Model!$B$3),2))</f>
        <v>48.5</v>
      </c>
      <c r="Q1362" s="2">
        <f>ROUND(P1362/(K1362*N1362)-1,4)</f>
        <v>-0.1674</v>
      </c>
      <c r="R1362" t="str">
        <v>Review</v>
      </c>
      <c r="S1362" t="str">
        <v>2026-10-01 10:41:27 UTC</v>
      </c>
      <c r="T1362" t="str">
        <v>Local Line cache</v>
      </c>
      <c r="U1362" t="str">
        <v>HOLD: missing local vendor</v>
      </c>
    </row>
    <row r="1363">
      <c r="A1363">
        <v>805797</v>
      </c>
      <c r="B1363" t="str">
        <v>Flat, Strawberries</v>
      </c>
      <c r="C1363" t="str">
        <v>MISSING VENDOR</v>
      </c>
      <c r="D1363">
        <v>526853</v>
      </c>
      <c r="E1363" t="str">
        <v>each</v>
      </c>
      <c r="F1363" t="str">
        <v>Herd Share Members</v>
      </c>
      <c r="G1363" t="str">
        <v>No</v>
      </c>
      <c r="H1363" s="1">
        <v>0</v>
      </c>
      <c r="I1363" s="1">
        <v>81.55</v>
      </c>
      <c r="J1363" s="1">
        <v>48.5</v>
      </c>
      <c r="K1363" s="1">
        <v>58.25</v>
      </c>
      <c r="L1363" s="2">
        <v>0.4</v>
      </c>
      <c r="M1363" s="2">
        <v>-0.1673819742489271</v>
      </c>
      <c r="N1363" s="2">
        <v>1</v>
      </c>
      <c r="O1363" t="str">
        <v>Yes</v>
      </c>
      <c r="P1363" s="1">
        <f>IF(O1363="Yes",J1363,ROUND(J1363*(1+Model!$B$3),2))</f>
        <v>48.5</v>
      </c>
      <c r="Q1363" s="2">
        <f>ROUND(P1363/(K1363*N1363)-1,4)</f>
        <v>-0.1674</v>
      </c>
      <c r="R1363" t="str">
        <v>Review</v>
      </c>
      <c r="S1363" t="str">
        <v>2026-10-01 10:41:27 UTC</v>
      </c>
      <c r="T1363" t="str">
        <v>Local Line cache</v>
      </c>
      <c r="U1363" t="str">
        <v>HOLD: missing local vendor</v>
      </c>
    </row>
    <row r="1364">
      <c r="A1364">
        <v>805797</v>
      </c>
      <c r="B1364" t="str">
        <v>Flat, Strawberries</v>
      </c>
      <c r="C1364" t="str">
        <v>MISSING VENDOR</v>
      </c>
      <c r="D1364">
        <v>526853</v>
      </c>
      <c r="E1364" t="str">
        <v>each</v>
      </c>
      <c r="F1364" t="str">
        <v>SNAP</v>
      </c>
      <c r="G1364" t="str">
        <v>No</v>
      </c>
      <c r="H1364" s="1">
        <v>0</v>
      </c>
      <c r="I1364" s="1">
        <v>81.55</v>
      </c>
      <c r="J1364" s="1">
        <v>48.5</v>
      </c>
      <c r="K1364" s="1">
        <v>58.25</v>
      </c>
      <c r="L1364" s="2">
        <v>0.4</v>
      </c>
      <c r="M1364" s="2">
        <v>-0.1673819742489271</v>
      </c>
      <c r="N1364" s="2">
        <v>1</v>
      </c>
      <c r="O1364" t="str">
        <v>Yes</v>
      </c>
      <c r="P1364" s="1">
        <f>IF(O1364="Yes",J1364,ROUND(J1364*(1+Model!$B$3),2))</f>
        <v>48.5</v>
      </c>
      <c r="Q1364" s="2">
        <f>ROUND(P1364/(K1364*N1364)-1,4)</f>
        <v>-0.1674</v>
      </c>
      <c r="R1364" t="str">
        <v>Review</v>
      </c>
      <c r="S1364" t="str">
        <v>2026-10-01 10:41:27 UTC</v>
      </c>
      <c r="T1364" t="str">
        <v>Local Line cache</v>
      </c>
      <c r="U1364" t="str">
        <v>HOLD: missing local vendor</v>
      </c>
    </row>
    <row r="1365">
      <c r="A1365">
        <v>805806</v>
      </c>
      <c r="B1365" t="str">
        <v>Rhubarb</v>
      </c>
      <c r="C1365" t="str">
        <v>Full Farm CSA</v>
      </c>
      <c r="D1365">
        <v>526862</v>
      </c>
      <c r="E1365" t="str">
        <v>1 lb</v>
      </c>
      <c r="F1365" t="str">
        <v>CSA Members</v>
      </c>
      <c r="G1365" t="str">
        <v>No</v>
      </c>
      <c r="H1365" s="1">
        <v>0</v>
      </c>
      <c r="I1365" s="1">
        <v>4.9</v>
      </c>
      <c r="J1365" s="1">
        <v>4.9</v>
      </c>
      <c r="K1365" s="1">
        <v>3.5</v>
      </c>
      <c r="L1365" s="2">
        <v>0.4</v>
      </c>
      <c r="M1365" s="2">
        <v>0.40000000000000013</v>
      </c>
      <c r="N1365" s="2">
        <v>1</v>
      </c>
      <c r="O1365" t="str">
        <v>No</v>
      </c>
      <c r="P1365" s="1">
        <f>IF(O1365="Yes",J1365,ROUND(J1365*(1+Model!$B$3),2))</f>
        <v>5.29</v>
      </c>
      <c r="Q1365" s="2">
        <f>ROUND(P1365/(K1365*N1365)-1,4)</f>
        <v>0.5114</v>
      </c>
      <c r="R1365" t="str">
        <v/>
      </c>
      <c r="S1365" t="str">
        <v>2026-10-01 10:41:27 UTC</v>
      </c>
      <c r="T1365" t="str">
        <v>Local Line cache</v>
      </c>
      <c r="U1365" t="str">
        <v>Review before publishing</v>
      </c>
    </row>
    <row r="1366">
      <c r="A1366">
        <v>805806</v>
      </c>
      <c r="B1366" t="str">
        <v>Rhubarb</v>
      </c>
      <c r="C1366" t="str">
        <v>Full Farm CSA</v>
      </c>
      <c r="D1366">
        <v>526862</v>
      </c>
      <c r="E1366" t="str">
        <v>1 lb</v>
      </c>
      <c r="F1366" t="str">
        <v>Herd Share Members</v>
      </c>
      <c r="G1366" t="str">
        <v>No</v>
      </c>
      <c r="H1366" s="1">
        <v>0</v>
      </c>
      <c r="I1366" s="1">
        <v>4.9</v>
      </c>
      <c r="J1366" s="1">
        <v>4.9</v>
      </c>
      <c r="K1366" s="1">
        <v>3.5</v>
      </c>
      <c r="L1366" s="2">
        <v>0.4</v>
      </c>
      <c r="M1366" s="2">
        <v>0.40000000000000013</v>
      </c>
      <c r="N1366" s="2">
        <v>1</v>
      </c>
      <c r="O1366" t="str">
        <v>No</v>
      </c>
      <c r="P1366" s="1">
        <f>IF(O1366="Yes",J1366,ROUND(J1366*(1+Model!$B$3),2))</f>
        <v>5.29</v>
      </c>
      <c r="Q1366" s="2">
        <f>ROUND(P1366/(K1366*N1366)-1,4)</f>
        <v>0.5114</v>
      </c>
      <c r="R1366" t="str">
        <v/>
      </c>
      <c r="S1366" t="str">
        <v>2026-10-01 10:41:27 UTC</v>
      </c>
      <c r="T1366" t="str">
        <v>Local Line cache</v>
      </c>
      <c r="U1366" t="str">
        <v>Review before publishing</v>
      </c>
    </row>
    <row r="1367">
      <c r="A1367">
        <v>805806</v>
      </c>
      <c r="B1367" t="str">
        <v>Rhubarb</v>
      </c>
      <c r="C1367" t="str">
        <v>Full Farm CSA</v>
      </c>
      <c r="D1367">
        <v>526862</v>
      </c>
      <c r="E1367" t="str">
        <v>1 lb</v>
      </c>
      <c r="F1367" t="str">
        <v>Guest Basket</v>
      </c>
      <c r="G1367" t="str">
        <v>No</v>
      </c>
      <c r="H1367" s="1">
        <v>0</v>
      </c>
      <c r="I1367" s="1">
        <v>4.9</v>
      </c>
      <c r="J1367" s="1">
        <v>5.42</v>
      </c>
      <c r="K1367" s="1">
        <v>3.5</v>
      </c>
      <c r="L1367" s="2">
        <v>0.4</v>
      </c>
      <c r="M1367" s="2">
        <v>0.5485714285714285</v>
      </c>
      <c r="N1367" s="2">
        <v>1</v>
      </c>
      <c r="O1367" t="str">
        <v>No</v>
      </c>
      <c r="P1367" s="1">
        <f>IF(O1367="Yes",J1367,ROUND(J1367*(1+Model!$B$3),2))</f>
        <v>5.85</v>
      </c>
      <c r="Q1367" s="2">
        <f>ROUND(P1367/(K1367*N1367)-1,4)</f>
        <v>0.6714</v>
      </c>
      <c r="R1367" t="str">
        <v>Review</v>
      </c>
      <c r="S1367" t="str">
        <v>2026-10-01 10:41:27 UTC</v>
      </c>
      <c r="T1367" t="str">
        <v>Local Line cache</v>
      </c>
      <c r="U1367" t="str">
        <v>Review local/Local Line price difference before publishing</v>
      </c>
    </row>
    <row r="1368">
      <c r="A1368">
        <v>805806</v>
      </c>
      <c r="B1368" t="str">
        <v>Rhubarb</v>
      </c>
      <c r="C1368" t="str">
        <v>Full Farm CSA</v>
      </c>
      <c r="D1368">
        <v>526862</v>
      </c>
      <c r="E1368" t="str">
        <v>1 lb</v>
      </c>
      <c r="F1368" t="str">
        <v>SNAP</v>
      </c>
      <c r="G1368" t="str">
        <v>No</v>
      </c>
      <c r="H1368" s="1">
        <v>0</v>
      </c>
      <c r="I1368" s="1">
        <v>4.9</v>
      </c>
      <c r="J1368" s="1">
        <v>4.9</v>
      </c>
      <c r="K1368" s="1">
        <v>3.5</v>
      </c>
      <c r="L1368" s="2">
        <v>0.4</v>
      </c>
      <c r="M1368" s="2">
        <v>0.40000000000000013</v>
      </c>
      <c r="N1368" s="2">
        <v>1</v>
      </c>
      <c r="O1368" t="str">
        <v>Yes</v>
      </c>
      <c r="P1368" s="1">
        <f>IF(O1368="Yes",J1368,ROUND(J1368*(1+Model!$B$3),2))</f>
        <v>4.9</v>
      </c>
      <c r="Q1368" s="2">
        <f>ROUND(P1368/(K1368*N1368)-1,4)</f>
        <v>0.4</v>
      </c>
      <c r="R1368" t="str">
        <v/>
      </c>
      <c r="S1368" t="str">
        <v>2026-10-01 10:41:27 UTC</v>
      </c>
      <c r="T1368" t="str">
        <v>Local Line cache</v>
      </c>
      <c r="U1368" t="str">
        <v>HOLD: preserve existing SNAP price</v>
      </c>
    </row>
    <row r="1369">
      <c r="A1369">
        <v>805809</v>
      </c>
      <c r="B1369" t="str">
        <v>Fresh Spearmint</v>
      </c>
      <c r="C1369" t="str">
        <v>Grazier's Garden</v>
      </c>
      <c r="D1369">
        <v>526867</v>
      </c>
      <c r="E1369" t="str">
        <v>Bunch</v>
      </c>
      <c r="F1369" t="str">
        <v>SNAP</v>
      </c>
      <c r="G1369" t="str">
        <v>No</v>
      </c>
      <c r="H1369" s="1">
        <v>0</v>
      </c>
      <c r="I1369" s="1">
        <v>2.8</v>
      </c>
      <c r="J1369" s="1">
        <v>2.8</v>
      </c>
      <c r="K1369" s="1">
        <v>2</v>
      </c>
      <c r="L1369" s="2">
        <v>0.4</v>
      </c>
      <c r="M1369" s="2">
        <v>0.3999999999999999</v>
      </c>
      <c r="N1369" s="2">
        <v>1</v>
      </c>
      <c r="O1369" t="str">
        <v>Yes</v>
      </c>
      <c r="P1369" s="1">
        <f>IF(O1369="Yes",J1369,ROUND(J1369*(1+Model!$B$3),2))</f>
        <v>2.8</v>
      </c>
      <c r="Q1369" s="2">
        <f>ROUND(P1369/(K1369*N1369)-1,4)</f>
        <v>0.4</v>
      </c>
      <c r="R1369" t="str">
        <v/>
      </c>
      <c r="S1369" t="str">
        <v>2026-10-01 10:41:27 UTC</v>
      </c>
      <c r="T1369" t="str">
        <v>Local Line cache</v>
      </c>
      <c r="U1369" t="str">
        <v>HOLD: preserve existing SNAP price</v>
      </c>
    </row>
    <row r="1370">
      <c r="A1370">
        <v>805809</v>
      </c>
      <c r="B1370" t="str">
        <v>Fresh Spearmint</v>
      </c>
      <c r="C1370" t="str">
        <v>Grazier's Garden</v>
      </c>
      <c r="D1370">
        <v>526867</v>
      </c>
      <c r="E1370" t="str">
        <v>Bunch</v>
      </c>
      <c r="F1370" t="str">
        <v>CSA Members</v>
      </c>
      <c r="G1370" t="str">
        <v>No</v>
      </c>
      <c r="H1370" s="1">
        <v>0</v>
      </c>
      <c r="I1370" s="1">
        <v>2.8</v>
      </c>
      <c r="J1370" s="1">
        <v>2.8</v>
      </c>
      <c r="K1370" s="1">
        <v>2</v>
      </c>
      <c r="L1370" s="2">
        <v>0.4</v>
      </c>
      <c r="M1370" s="2">
        <v>0.3999999999999999</v>
      </c>
      <c r="N1370" s="2">
        <v>1</v>
      </c>
      <c r="O1370" t="str">
        <v>No</v>
      </c>
      <c r="P1370" s="1">
        <f>IF(O1370="Yes",J1370,ROUND(J1370*(1+Model!$B$3),2))</f>
        <v>3.02</v>
      </c>
      <c r="Q1370" s="2">
        <f>ROUND(P1370/(K1370*N1370)-1,4)</f>
        <v>0.51</v>
      </c>
      <c r="R1370" t="str">
        <v/>
      </c>
      <c r="S1370" t="str">
        <v>2026-10-01 10:41:27 UTC</v>
      </c>
      <c r="T1370" t="str">
        <v>Local Line cache</v>
      </c>
      <c r="U1370" t="str">
        <v>Review before publishing</v>
      </c>
    </row>
    <row r="1371">
      <c r="A1371">
        <v>805813</v>
      </c>
      <c r="B1371" t="str">
        <v>Fresh Rosemary</v>
      </c>
      <c r="C1371" t="str">
        <v>Grazier's Garden</v>
      </c>
      <c r="D1371">
        <v>526870</v>
      </c>
      <c r="E1371" t="str">
        <v>each</v>
      </c>
      <c r="F1371" t="str">
        <v>CSA Members</v>
      </c>
      <c r="G1371" t="str">
        <v>Yes</v>
      </c>
      <c r="H1371" s="1">
        <v>0</v>
      </c>
      <c r="I1371" s="1">
        <v>2.8</v>
      </c>
      <c r="J1371" s="1">
        <v>2.8</v>
      </c>
      <c r="K1371" s="1">
        <v>2</v>
      </c>
      <c r="L1371" s="2">
        <v>0.4</v>
      </c>
      <c r="M1371" s="2">
        <v>0.3999999999999999</v>
      </c>
      <c r="N1371" s="2">
        <v>1</v>
      </c>
      <c r="O1371" t="str">
        <v>No</v>
      </c>
      <c r="P1371" s="1">
        <f>IF(O1371="Yes",J1371,ROUND(J1371*(1+Model!$B$3),2))</f>
        <v>3.02</v>
      </c>
      <c r="Q1371" s="2">
        <f>ROUND(P1371/(K1371*N1371)-1,4)</f>
        <v>0.51</v>
      </c>
      <c r="R1371" t="str">
        <v/>
      </c>
      <c r="S1371" t="str">
        <v>2026-10-01 10:41:27 UTC</v>
      </c>
      <c r="T1371" t="str">
        <v>Local Line cache</v>
      </c>
      <c r="U1371" t="str">
        <v>Review before publishing</v>
      </c>
    </row>
    <row r="1372">
      <c r="A1372">
        <v>805813</v>
      </c>
      <c r="B1372" t="str">
        <v>Fresh Rosemary</v>
      </c>
      <c r="C1372" t="str">
        <v>Grazier's Garden</v>
      </c>
      <c r="D1372">
        <v>526870</v>
      </c>
      <c r="E1372" t="str">
        <v>each</v>
      </c>
      <c r="F1372" t="str">
        <v>SNAP</v>
      </c>
      <c r="G1372" t="str">
        <v>Yes</v>
      </c>
      <c r="H1372" s="1">
        <v>0</v>
      </c>
      <c r="I1372" s="1">
        <v>2.8</v>
      </c>
      <c r="J1372" s="1">
        <v>2.8</v>
      </c>
      <c r="K1372" s="1">
        <v>2</v>
      </c>
      <c r="L1372" s="2">
        <v>0.4</v>
      </c>
      <c r="M1372" s="2">
        <v>0.3999999999999999</v>
      </c>
      <c r="N1372" s="2">
        <v>1</v>
      </c>
      <c r="O1372" t="str">
        <v>Yes</v>
      </c>
      <c r="P1372" s="1">
        <f>IF(O1372="Yes",J1372,ROUND(J1372*(1+Model!$B$3),2))</f>
        <v>2.8</v>
      </c>
      <c r="Q1372" s="2">
        <f>ROUND(P1372/(K1372*N1372)-1,4)</f>
        <v>0.4</v>
      </c>
      <c r="R1372" t="str">
        <v/>
      </c>
      <c r="S1372" t="str">
        <v>2026-10-01 10:41:27 UTC</v>
      </c>
      <c r="T1372" t="str">
        <v>Local Line cache</v>
      </c>
      <c r="U1372" t="str">
        <v>HOLD: preserve existing SNAP price</v>
      </c>
    </row>
    <row r="1373">
      <c r="A1373">
        <v>805813</v>
      </c>
      <c r="B1373" t="str">
        <v>Fresh Rosemary</v>
      </c>
      <c r="C1373" t="str">
        <v>Grazier's Garden</v>
      </c>
      <c r="D1373">
        <v>526870</v>
      </c>
      <c r="E1373" t="str">
        <v>each</v>
      </c>
      <c r="F1373" t="str">
        <v>Guest Basket</v>
      </c>
      <c r="G1373" t="str">
        <v>Yes</v>
      </c>
      <c r="H1373" s="1">
        <v>0</v>
      </c>
      <c r="I1373" s="1">
        <v>2.8</v>
      </c>
      <c r="J1373" s="1">
        <v>2.8</v>
      </c>
      <c r="K1373" s="1">
        <v>2</v>
      </c>
      <c r="L1373" s="2">
        <v>0.4</v>
      </c>
      <c r="M1373" s="2">
        <v>0.3999999999999999</v>
      </c>
      <c r="N1373" s="2">
        <v>1</v>
      </c>
      <c r="O1373" t="str">
        <v>No</v>
      </c>
      <c r="P1373" s="1">
        <f>IF(O1373="Yes",J1373,ROUND(J1373*(1+Model!$B$3),2))</f>
        <v>3.02</v>
      </c>
      <c r="Q1373" s="2">
        <f>ROUND(P1373/(K1373*N1373)-1,4)</f>
        <v>0.51</v>
      </c>
      <c r="R1373" t="str">
        <v/>
      </c>
      <c r="S1373" t="str">
        <v>2026-10-01 10:41:27 UTC</v>
      </c>
      <c r="T1373" t="str">
        <v>Local Line cache</v>
      </c>
      <c r="U1373" t="str">
        <v>Review before publishing</v>
      </c>
    </row>
    <row r="1374">
      <c r="A1374">
        <v>805814</v>
      </c>
      <c r="B1374" t="str">
        <v>Speckled Roman Tomato</v>
      </c>
      <c r="C1374" t="str">
        <v>Grazier's Garden</v>
      </c>
      <c r="D1374">
        <v>526871</v>
      </c>
      <c r="E1374" t="str">
        <v>1 lb</v>
      </c>
      <c r="F1374" t="str">
        <v>Herd Share Members</v>
      </c>
      <c r="G1374" t="str">
        <v>No</v>
      </c>
      <c r="H1374" s="1">
        <v>0</v>
      </c>
      <c r="I1374" s="1">
        <v>5.95</v>
      </c>
      <c r="J1374" s="1">
        <v>5.95</v>
      </c>
      <c r="K1374" s="1">
        <v>4.25</v>
      </c>
      <c r="L1374" s="2">
        <v>0.4</v>
      </c>
      <c r="M1374" s="2">
        <v>0.40000000000000013</v>
      </c>
      <c r="N1374" s="2">
        <v>1</v>
      </c>
      <c r="O1374" t="str">
        <v>No</v>
      </c>
      <c r="P1374" s="1">
        <f>IF(O1374="Yes",J1374,ROUND(J1374*(1+Model!$B$3),2))</f>
        <v>6.43</v>
      </c>
      <c r="Q1374" s="2">
        <f>ROUND(P1374/(K1374*N1374)-1,4)</f>
        <v>0.5129</v>
      </c>
      <c r="R1374" t="str">
        <v/>
      </c>
      <c r="S1374" t="str">
        <v>2026-10-01 10:41:27 UTC</v>
      </c>
      <c r="T1374" t="str">
        <v>Local Line cache</v>
      </c>
      <c r="U1374" t="str">
        <v>Review before publishing</v>
      </c>
    </row>
    <row r="1375">
      <c r="A1375">
        <v>805814</v>
      </c>
      <c r="B1375" t="str">
        <v>Speckled Roman Tomato</v>
      </c>
      <c r="C1375" t="str">
        <v>Grazier's Garden</v>
      </c>
      <c r="D1375">
        <v>526871</v>
      </c>
      <c r="E1375" t="str">
        <v>1 lb</v>
      </c>
      <c r="F1375" t="str">
        <v>SNAP</v>
      </c>
      <c r="G1375" t="str">
        <v>No</v>
      </c>
      <c r="H1375" s="1">
        <v>0</v>
      </c>
      <c r="I1375" s="1">
        <v>5.95</v>
      </c>
      <c r="J1375" s="1">
        <v>5.95</v>
      </c>
      <c r="K1375" s="1">
        <v>4.25</v>
      </c>
      <c r="L1375" s="2">
        <v>0.4</v>
      </c>
      <c r="M1375" s="2">
        <v>0.40000000000000013</v>
      </c>
      <c r="N1375" s="2">
        <v>1</v>
      </c>
      <c r="O1375" t="str">
        <v>Yes</v>
      </c>
      <c r="P1375" s="1">
        <f>IF(O1375="Yes",J1375,ROUND(J1375*(1+Model!$B$3),2))</f>
        <v>5.95</v>
      </c>
      <c r="Q1375" s="2">
        <f>ROUND(P1375/(K1375*N1375)-1,4)</f>
        <v>0.4</v>
      </c>
      <c r="R1375" t="str">
        <v/>
      </c>
      <c r="S1375" t="str">
        <v>2026-10-01 10:41:27 UTC</v>
      </c>
      <c r="T1375" t="str">
        <v>Local Line cache</v>
      </c>
      <c r="U1375" t="str">
        <v>HOLD: preserve existing SNAP price</v>
      </c>
    </row>
    <row r="1376">
      <c r="A1376">
        <v>805814</v>
      </c>
      <c r="B1376" t="str">
        <v>Speckled Roman Tomato</v>
      </c>
      <c r="C1376" t="str">
        <v>Grazier's Garden</v>
      </c>
      <c r="D1376">
        <v>526871</v>
      </c>
      <c r="E1376" t="str">
        <v>1 lb</v>
      </c>
      <c r="F1376" t="str">
        <v>CSA Members</v>
      </c>
      <c r="G1376" t="str">
        <v>No</v>
      </c>
      <c r="H1376" s="1">
        <v>0</v>
      </c>
      <c r="I1376" s="1">
        <v>5.95</v>
      </c>
      <c r="J1376" s="1">
        <v>5.95</v>
      </c>
      <c r="K1376" s="1">
        <v>4.25</v>
      </c>
      <c r="L1376" s="2">
        <v>0.4</v>
      </c>
      <c r="M1376" s="2">
        <v>0.40000000000000013</v>
      </c>
      <c r="N1376" s="2">
        <v>1</v>
      </c>
      <c r="O1376" t="str">
        <v>No</v>
      </c>
      <c r="P1376" s="1">
        <f>IF(O1376="Yes",J1376,ROUND(J1376*(1+Model!$B$3),2))</f>
        <v>6.43</v>
      </c>
      <c r="Q1376" s="2">
        <f>ROUND(P1376/(K1376*N1376)-1,4)</f>
        <v>0.5129</v>
      </c>
      <c r="R1376" t="str">
        <v/>
      </c>
      <c r="S1376" t="str">
        <v>2026-10-01 10:41:27 UTC</v>
      </c>
      <c r="T1376" t="str">
        <v>Local Line cache</v>
      </c>
      <c r="U1376" t="str">
        <v>Review before publishing</v>
      </c>
    </row>
    <row r="1377">
      <c r="A1377">
        <v>805816</v>
      </c>
      <c r="B1377" t="str">
        <v>Rutabega</v>
      </c>
      <c r="C1377" t="str">
        <v>Organically Grown Company</v>
      </c>
      <c r="D1377">
        <v>526873</v>
      </c>
      <c r="E1377" t="str">
        <v>1 lb</v>
      </c>
      <c r="F1377" t="str">
        <v>Guest Basket</v>
      </c>
      <c r="G1377" t="str">
        <v>No</v>
      </c>
      <c r="H1377" s="1">
        <v>0</v>
      </c>
      <c r="I1377" s="1">
        <v>2.66</v>
      </c>
      <c r="J1377" s="1">
        <v>2.66</v>
      </c>
      <c r="K1377" s="1">
        <v>1.9</v>
      </c>
      <c r="L1377" s="2">
        <v>0.4</v>
      </c>
      <c r="M1377" s="2">
        <v>0.40000000000000013</v>
      </c>
      <c r="N1377" s="2">
        <v>1</v>
      </c>
      <c r="O1377" t="str">
        <v>No</v>
      </c>
      <c r="P1377" s="1">
        <f>IF(O1377="Yes",J1377,ROUND(J1377*(1+Model!$B$3),2))</f>
        <v>2.87</v>
      </c>
      <c r="Q1377" s="2">
        <f>ROUND(P1377/(K1377*N1377)-1,4)</f>
        <v>0.5105</v>
      </c>
      <c r="R1377" t="str">
        <v/>
      </c>
      <c r="S1377" t="str">
        <v>2026-10-01 10:41:27 UTC</v>
      </c>
      <c r="T1377" t="str">
        <v>Local Line cache</v>
      </c>
      <c r="U1377" t="str">
        <v>Review before publishing</v>
      </c>
    </row>
    <row r="1378">
      <c r="A1378">
        <v>805816</v>
      </c>
      <c r="B1378" t="str">
        <v>Rutabega</v>
      </c>
      <c r="C1378" t="str">
        <v>Organically Grown Company</v>
      </c>
      <c r="D1378">
        <v>526873</v>
      </c>
      <c r="E1378" t="str">
        <v>1 lb</v>
      </c>
      <c r="F1378" t="str">
        <v>CSA Members</v>
      </c>
      <c r="G1378" t="str">
        <v>No</v>
      </c>
      <c r="H1378" s="1">
        <v>0</v>
      </c>
      <c r="I1378" s="1">
        <v>2.66</v>
      </c>
      <c r="J1378" s="1">
        <v>2.66</v>
      </c>
      <c r="K1378" s="1">
        <v>1.9</v>
      </c>
      <c r="L1378" s="2">
        <v>0.4</v>
      </c>
      <c r="M1378" s="2">
        <v>0.40000000000000013</v>
      </c>
      <c r="N1378" s="2">
        <v>1</v>
      </c>
      <c r="O1378" t="str">
        <v>No</v>
      </c>
      <c r="P1378" s="1">
        <f>IF(O1378="Yes",J1378,ROUND(J1378*(1+Model!$B$3),2))</f>
        <v>2.87</v>
      </c>
      <c r="Q1378" s="2">
        <f>ROUND(P1378/(K1378*N1378)-1,4)</f>
        <v>0.5105</v>
      </c>
      <c r="R1378" t="str">
        <v/>
      </c>
      <c r="S1378" t="str">
        <v>2026-10-01 10:41:27 UTC</v>
      </c>
      <c r="T1378" t="str">
        <v>Local Line cache</v>
      </c>
      <c r="U1378" t="str">
        <v>Review before publishing</v>
      </c>
    </row>
    <row r="1379">
      <c r="A1379">
        <v>805816</v>
      </c>
      <c r="B1379" t="str">
        <v>Rutabega</v>
      </c>
      <c r="C1379" t="str">
        <v>Organically Grown Company</v>
      </c>
      <c r="D1379">
        <v>526873</v>
      </c>
      <c r="E1379" t="str">
        <v>1 lb</v>
      </c>
      <c r="F1379" t="str">
        <v>Herd Share Members</v>
      </c>
      <c r="G1379" t="str">
        <v>No</v>
      </c>
      <c r="H1379" s="1">
        <v>0</v>
      </c>
      <c r="I1379" s="1">
        <v>2.66</v>
      </c>
      <c r="J1379" s="1">
        <v>2.66</v>
      </c>
      <c r="K1379" s="1">
        <v>1.9</v>
      </c>
      <c r="L1379" s="2">
        <v>0.4</v>
      </c>
      <c r="M1379" s="2">
        <v>0.40000000000000013</v>
      </c>
      <c r="N1379" s="2">
        <v>1</v>
      </c>
      <c r="O1379" t="str">
        <v>No</v>
      </c>
      <c r="P1379" s="1">
        <f>IF(O1379="Yes",J1379,ROUND(J1379*(1+Model!$B$3),2))</f>
        <v>2.87</v>
      </c>
      <c r="Q1379" s="2">
        <f>ROUND(P1379/(K1379*N1379)-1,4)</f>
        <v>0.5105</v>
      </c>
      <c r="R1379" t="str">
        <v/>
      </c>
      <c r="S1379" t="str">
        <v>2026-10-01 10:41:27 UTC</v>
      </c>
      <c r="T1379" t="str">
        <v>Local Line cache</v>
      </c>
      <c r="U1379" t="str">
        <v>Review before publishing</v>
      </c>
    </row>
    <row r="1380">
      <c r="A1380">
        <v>805816</v>
      </c>
      <c r="B1380" t="str">
        <v>Rutabega</v>
      </c>
      <c r="C1380" t="str">
        <v>Organically Grown Company</v>
      </c>
      <c r="D1380">
        <v>526873</v>
      </c>
      <c r="E1380" t="str">
        <v>1 lb</v>
      </c>
      <c r="F1380" t="str">
        <v>SNAP</v>
      </c>
      <c r="G1380" t="str">
        <v>No</v>
      </c>
      <c r="H1380" s="1">
        <v>0</v>
      </c>
      <c r="I1380" s="1">
        <v>2.66</v>
      </c>
      <c r="J1380" s="1">
        <v>2.66</v>
      </c>
      <c r="K1380" s="1">
        <v>1.9</v>
      </c>
      <c r="L1380" s="2">
        <v>0.4</v>
      </c>
      <c r="M1380" s="2">
        <v>0.40000000000000013</v>
      </c>
      <c r="N1380" s="2">
        <v>1</v>
      </c>
      <c r="O1380" t="str">
        <v>Yes</v>
      </c>
      <c r="P1380" s="1">
        <f>IF(O1380="Yes",J1380,ROUND(J1380*(1+Model!$B$3),2))</f>
        <v>2.66</v>
      </c>
      <c r="Q1380" s="2">
        <f>ROUND(P1380/(K1380*N1380)-1,4)</f>
        <v>0.4</v>
      </c>
      <c r="R1380" t="str">
        <v/>
      </c>
      <c r="S1380" t="str">
        <v>2026-10-01 10:41:27 UTC</v>
      </c>
      <c r="T1380" t="str">
        <v>Local Line cache</v>
      </c>
      <c r="U1380" t="str">
        <v>HOLD: preserve existing SNAP price</v>
      </c>
    </row>
    <row r="1381">
      <c r="A1381">
        <v>805819</v>
      </c>
      <c r="B1381" t="str">
        <v>Celeriac</v>
      </c>
      <c r="C1381" t="str">
        <v>MISSING VENDOR</v>
      </c>
      <c r="D1381">
        <v>526876</v>
      </c>
      <c r="E1381" t="str">
        <v>each</v>
      </c>
      <c r="F1381" t="str">
        <v>CSA Members</v>
      </c>
      <c r="G1381" t="str">
        <v>Yes</v>
      </c>
      <c r="H1381" s="1">
        <v>0</v>
      </c>
      <c r="I1381" s="1">
        <v>2.8</v>
      </c>
      <c r="J1381" s="1">
        <v>2.8</v>
      </c>
      <c r="K1381" s="1">
        <v>2</v>
      </c>
      <c r="L1381" s="2">
        <v>0.4</v>
      </c>
      <c r="M1381" s="2">
        <v>0.3999999999999999</v>
      </c>
      <c r="N1381" s="2">
        <v>1</v>
      </c>
      <c r="O1381" t="str">
        <v>Yes</v>
      </c>
      <c r="P1381" s="1">
        <f>IF(O1381="Yes",J1381,ROUND(J1381*(1+Model!$B$3),2))</f>
        <v>2.8</v>
      </c>
      <c r="Q1381" s="2">
        <f>ROUND(P1381/(K1381*N1381)-1,4)</f>
        <v>0.4</v>
      </c>
      <c r="R1381" t="str">
        <v/>
      </c>
      <c r="S1381" t="str">
        <v>2026-10-01 10:41:27 UTC</v>
      </c>
      <c r="T1381" t="str">
        <v>Local Line cache</v>
      </c>
      <c r="U1381" t="str">
        <v>HOLD: missing local vendor</v>
      </c>
    </row>
    <row r="1382">
      <c r="A1382">
        <v>805819</v>
      </c>
      <c r="B1382" t="str">
        <v>Celeriac</v>
      </c>
      <c r="C1382" t="str">
        <v>MISSING VENDOR</v>
      </c>
      <c r="D1382">
        <v>526876</v>
      </c>
      <c r="E1382" t="str">
        <v>each</v>
      </c>
      <c r="F1382" t="str">
        <v>Herd Share Members</v>
      </c>
      <c r="G1382" t="str">
        <v>Yes</v>
      </c>
      <c r="H1382" s="1">
        <v>0</v>
      </c>
      <c r="I1382" s="1">
        <v>2.8</v>
      </c>
      <c r="J1382" s="1">
        <v>2.8</v>
      </c>
      <c r="K1382" s="1">
        <v>2</v>
      </c>
      <c r="L1382" s="2">
        <v>0.4</v>
      </c>
      <c r="M1382" s="2">
        <v>0.3999999999999999</v>
      </c>
      <c r="N1382" s="2">
        <v>1</v>
      </c>
      <c r="O1382" t="str">
        <v>Yes</v>
      </c>
      <c r="P1382" s="1">
        <f>IF(O1382="Yes",J1382,ROUND(J1382*(1+Model!$B$3),2))</f>
        <v>2.8</v>
      </c>
      <c r="Q1382" s="2">
        <f>ROUND(P1382/(K1382*N1382)-1,4)</f>
        <v>0.4</v>
      </c>
      <c r="R1382" t="str">
        <v/>
      </c>
      <c r="S1382" t="str">
        <v>2026-10-01 10:41:27 UTC</v>
      </c>
      <c r="T1382" t="str">
        <v>Local Line cache</v>
      </c>
      <c r="U1382" t="str">
        <v>HOLD: missing local vendor</v>
      </c>
    </row>
    <row r="1383">
      <c r="A1383">
        <v>805819</v>
      </c>
      <c r="B1383" t="str">
        <v>Celeriac</v>
      </c>
      <c r="C1383" t="str">
        <v>MISSING VENDOR</v>
      </c>
      <c r="D1383">
        <v>526876</v>
      </c>
      <c r="E1383" t="str">
        <v>each</v>
      </c>
      <c r="F1383" t="str">
        <v>Guest Basket</v>
      </c>
      <c r="G1383" t="str">
        <v>Yes</v>
      </c>
      <c r="H1383" s="1">
        <v>0</v>
      </c>
      <c r="I1383" s="1">
        <v>3.1</v>
      </c>
      <c r="J1383" s="1">
        <v>2.8</v>
      </c>
      <c r="K1383" s="1">
        <v>2</v>
      </c>
      <c r="L1383" s="2">
        <v>0.55</v>
      </c>
      <c r="M1383" s="2">
        <v>0.3999999999999999</v>
      </c>
      <c r="N1383" s="2">
        <v>1</v>
      </c>
      <c r="O1383" t="str">
        <v>Yes</v>
      </c>
      <c r="P1383" s="1">
        <f>IF(O1383="Yes",J1383,ROUND(J1383*(1+Model!$B$3),2))</f>
        <v>2.8</v>
      </c>
      <c r="Q1383" s="2">
        <f>ROUND(P1383/(K1383*N1383)-1,4)</f>
        <v>0.4</v>
      </c>
      <c r="R1383" t="str">
        <v>Review</v>
      </c>
      <c r="S1383" t="str">
        <v>2026-10-01 10:41:27 UTC</v>
      </c>
      <c r="T1383" t="str">
        <v>Local Line cache</v>
      </c>
      <c r="U1383" t="str">
        <v>HOLD: missing local vendor</v>
      </c>
    </row>
    <row r="1384">
      <c r="A1384">
        <v>805819</v>
      </c>
      <c r="B1384" t="str">
        <v>Celeriac</v>
      </c>
      <c r="C1384" t="str">
        <v>MISSING VENDOR</v>
      </c>
      <c r="D1384">
        <v>526876</v>
      </c>
      <c r="E1384" t="str">
        <v>each</v>
      </c>
      <c r="F1384" t="str">
        <v>SNAP</v>
      </c>
      <c r="G1384" t="str">
        <v>Yes</v>
      </c>
      <c r="H1384" s="1">
        <v>0</v>
      </c>
      <c r="I1384" s="1">
        <v>2.8</v>
      </c>
      <c r="J1384" s="1">
        <v>2.8</v>
      </c>
      <c r="K1384" s="1">
        <v>2</v>
      </c>
      <c r="L1384" s="2">
        <v>0.4</v>
      </c>
      <c r="M1384" s="2">
        <v>0.3999999999999999</v>
      </c>
      <c r="N1384" s="2">
        <v>1</v>
      </c>
      <c r="O1384" t="str">
        <v>Yes</v>
      </c>
      <c r="P1384" s="1">
        <f>IF(O1384="Yes",J1384,ROUND(J1384*(1+Model!$B$3),2))</f>
        <v>2.8</v>
      </c>
      <c r="Q1384" s="2">
        <f>ROUND(P1384/(K1384*N1384)-1,4)</f>
        <v>0.4</v>
      </c>
      <c r="R1384" t="str">
        <v/>
      </c>
      <c r="S1384" t="str">
        <v>2026-10-01 10:41:27 UTC</v>
      </c>
      <c r="T1384" t="str">
        <v>Local Line cache</v>
      </c>
      <c r="U1384" t="str">
        <v>HOLD: missing local vendor</v>
      </c>
    </row>
    <row r="1385">
      <c r="A1385">
        <v>805822</v>
      </c>
      <c r="B1385" t="str">
        <v>Spring Onion Bunch</v>
      </c>
      <c r="C1385" t="str">
        <v>Winter Green Farm</v>
      </c>
      <c r="D1385">
        <v>526879</v>
      </c>
      <c r="E1385" t="str">
        <v>1 bunch</v>
      </c>
      <c r="F1385" t="str">
        <v>CSA Members</v>
      </c>
      <c r="G1385" t="str">
        <v>No</v>
      </c>
      <c r="H1385" s="1">
        <v>0</v>
      </c>
      <c r="I1385" s="1">
        <v>4.2</v>
      </c>
      <c r="J1385" s="1">
        <v>4.2</v>
      </c>
      <c r="K1385" s="1">
        <v>3</v>
      </c>
      <c r="L1385" s="2">
        <v>0.4</v>
      </c>
      <c r="M1385" s="2">
        <v>0.40000000000000013</v>
      </c>
      <c r="N1385" s="2">
        <v>1</v>
      </c>
      <c r="O1385" t="str">
        <v>No</v>
      </c>
      <c r="P1385" s="1">
        <f>IF(O1385="Yes",J1385,ROUND(J1385*(1+Model!$B$3),2))</f>
        <v>4.54</v>
      </c>
      <c r="Q1385" s="2">
        <f>ROUND(P1385/(K1385*N1385)-1,4)</f>
        <v>0.5133</v>
      </c>
      <c r="R1385" t="str">
        <v/>
      </c>
      <c r="S1385" t="str">
        <v>2026-10-01 10:41:27 UTC</v>
      </c>
      <c r="T1385" t="str">
        <v>Local Line cache</v>
      </c>
      <c r="U1385" t="str">
        <v>Review before publishing</v>
      </c>
    </row>
    <row r="1386">
      <c r="A1386">
        <v>805822</v>
      </c>
      <c r="B1386" t="str">
        <v>Spring Onion Bunch</v>
      </c>
      <c r="C1386" t="str">
        <v>Winter Green Farm</v>
      </c>
      <c r="D1386">
        <v>526879</v>
      </c>
      <c r="E1386" t="str">
        <v>1 bunch</v>
      </c>
      <c r="F1386" t="str">
        <v>SNAP</v>
      </c>
      <c r="G1386" t="str">
        <v>No</v>
      </c>
      <c r="H1386" s="1">
        <v>0</v>
      </c>
      <c r="I1386" s="1">
        <v>4.2</v>
      </c>
      <c r="J1386" s="1">
        <v>4.2</v>
      </c>
      <c r="K1386" s="1">
        <v>3</v>
      </c>
      <c r="L1386" s="2">
        <v>0.4</v>
      </c>
      <c r="M1386" s="2">
        <v>0.40000000000000013</v>
      </c>
      <c r="N1386" s="2">
        <v>1</v>
      </c>
      <c r="O1386" t="str">
        <v>Yes</v>
      </c>
      <c r="P1386" s="1">
        <f>IF(O1386="Yes",J1386,ROUND(J1386*(1+Model!$B$3),2))</f>
        <v>4.2</v>
      </c>
      <c r="Q1386" s="2">
        <f>ROUND(P1386/(K1386*N1386)-1,4)</f>
        <v>0.4</v>
      </c>
      <c r="R1386" t="str">
        <v/>
      </c>
      <c r="S1386" t="str">
        <v>2026-10-01 10:41:27 UTC</v>
      </c>
      <c r="T1386" t="str">
        <v>Local Line cache</v>
      </c>
      <c r="U1386" t="str">
        <v>HOLD: preserve existing SNAP price</v>
      </c>
    </row>
    <row r="1387">
      <c r="A1387">
        <v>805827</v>
      </c>
      <c r="B1387" t="str">
        <v>Sungold Cherry Tomato Pint</v>
      </c>
      <c r="C1387" t="str">
        <v>Organically Grown Company</v>
      </c>
      <c r="D1387">
        <v>526885</v>
      </c>
      <c r="E1387" t="str">
        <v>each</v>
      </c>
      <c r="F1387" t="str">
        <v>SNAP</v>
      </c>
      <c r="G1387" t="str">
        <v>No</v>
      </c>
      <c r="H1387" s="1">
        <v>0</v>
      </c>
      <c r="I1387" s="1">
        <v>4.9</v>
      </c>
      <c r="J1387" s="1">
        <v>4.9</v>
      </c>
      <c r="K1387" s="1">
        <v>3.5</v>
      </c>
      <c r="L1387" s="2">
        <v>0.4</v>
      </c>
      <c r="M1387" s="2">
        <v>0.40000000000000013</v>
      </c>
      <c r="N1387" s="2">
        <v>1</v>
      </c>
      <c r="O1387" t="str">
        <v>Yes</v>
      </c>
      <c r="P1387" s="1">
        <f>IF(O1387="Yes",J1387,ROUND(J1387*(1+Model!$B$3),2))</f>
        <v>4.9</v>
      </c>
      <c r="Q1387" s="2">
        <f>ROUND(P1387/(K1387*N1387)-1,4)</f>
        <v>0.4</v>
      </c>
      <c r="R1387" t="str">
        <v/>
      </c>
      <c r="S1387" t="str">
        <v>2026-10-01 10:41:27 UTC</v>
      </c>
      <c r="T1387" t="str">
        <v>Local Line cache</v>
      </c>
      <c r="U1387" t="str">
        <v>HOLD: preserve existing SNAP price</v>
      </c>
    </row>
    <row r="1388">
      <c r="A1388">
        <v>805831</v>
      </c>
      <c r="B1388" t="str">
        <v>Collard Greens</v>
      </c>
      <c r="C1388" t="str">
        <v>Organically Grown Company</v>
      </c>
      <c r="D1388">
        <v>526888</v>
      </c>
      <c r="E1388" t="str">
        <v>each</v>
      </c>
      <c r="F1388" t="str">
        <v>SNAP</v>
      </c>
      <c r="G1388" t="str">
        <v>No</v>
      </c>
      <c r="H1388" s="1">
        <v>0</v>
      </c>
      <c r="I1388" s="1">
        <v>2.31</v>
      </c>
      <c r="J1388" s="1">
        <v>2.31</v>
      </c>
      <c r="K1388" s="1">
        <v>1.65</v>
      </c>
      <c r="L1388" s="2">
        <v>0.4</v>
      </c>
      <c r="M1388" s="2">
        <v>0.40000000000000013</v>
      </c>
      <c r="N1388" s="2">
        <v>1</v>
      </c>
      <c r="O1388" t="str">
        <v>Yes</v>
      </c>
      <c r="P1388" s="1">
        <f>IF(O1388="Yes",J1388,ROUND(J1388*(1+Model!$B$3),2))</f>
        <v>2.31</v>
      </c>
      <c r="Q1388" s="2">
        <f>ROUND(P1388/(K1388*N1388)-1,4)</f>
        <v>0.4</v>
      </c>
      <c r="R1388" t="str">
        <v/>
      </c>
      <c r="S1388" t="str">
        <v>2026-10-01 10:41:27 UTC</v>
      </c>
      <c r="T1388" t="str">
        <v>Local Line cache</v>
      </c>
      <c r="U1388" t="str">
        <v>HOLD: preserve existing SNAP price</v>
      </c>
    </row>
    <row r="1389">
      <c r="A1389">
        <v>805832</v>
      </c>
      <c r="B1389" t="str">
        <v>Spinach  1/2 Lb.</v>
      </c>
      <c r="C1389" t="str">
        <v>Small is Beautiful Farm</v>
      </c>
      <c r="D1389">
        <v>526889</v>
      </c>
      <c r="E1389" t="str">
        <v>each</v>
      </c>
      <c r="F1389" t="str">
        <v>CSA Members</v>
      </c>
      <c r="G1389" t="str">
        <v>No</v>
      </c>
      <c r="H1389" s="1">
        <v>0</v>
      </c>
      <c r="I1389" s="1">
        <v>5.6</v>
      </c>
      <c r="J1389" s="1">
        <v>5.6</v>
      </c>
      <c r="K1389" s="1">
        <v>4</v>
      </c>
      <c r="L1389" s="2">
        <v>0.4</v>
      </c>
      <c r="M1389" s="2">
        <v>0.3999999999999999</v>
      </c>
      <c r="N1389" s="2">
        <v>1</v>
      </c>
      <c r="O1389" t="str">
        <v>No</v>
      </c>
      <c r="P1389" s="1">
        <f>IF(O1389="Yes",J1389,ROUND(J1389*(1+Model!$B$3),2))</f>
        <v>6.05</v>
      </c>
      <c r="Q1389" s="2">
        <f>ROUND(P1389/(K1389*N1389)-1,4)</f>
        <v>0.5125</v>
      </c>
      <c r="R1389" t="str">
        <v/>
      </c>
      <c r="S1389" t="str">
        <v>2026-10-01 10:41:27 UTC</v>
      </c>
      <c r="T1389" t="str">
        <v>Local Line cache</v>
      </c>
      <c r="U1389" t="str">
        <v>Review before publishing</v>
      </c>
    </row>
    <row r="1390">
      <c r="A1390">
        <v>805832</v>
      </c>
      <c r="B1390" t="str">
        <v>Spinach  1/2 Lb.</v>
      </c>
      <c r="C1390" t="str">
        <v>Small is Beautiful Farm</v>
      </c>
      <c r="D1390">
        <v>526889</v>
      </c>
      <c r="E1390" t="str">
        <v>each</v>
      </c>
      <c r="F1390" t="str">
        <v>SNAP</v>
      </c>
      <c r="G1390" t="str">
        <v>No</v>
      </c>
      <c r="H1390" s="1">
        <v>0</v>
      </c>
      <c r="I1390" s="1">
        <v>5.6</v>
      </c>
      <c r="J1390" s="1">
        <v>5.6</v>
      </c>
      <c r="K1390" s="1">
        <v>4</v>
      </c>
      <c r="L1390" s="2">
        <v>0.4</v>
      </c>
      <c r="M1390" s="2">
        <v>0.3999999999999999</v>
      </c>
      <c r="N1390" s="2">
        <v>1</v>
      </c>
      <c r="O1390" t="str">
        <v>Yes</v>
      </c>
      <c r="P1390" s="1">
        <f>IF(O1390="Yes",J1390,ROUND(J1390*(1+Model!$B$3),2))</f>
        <v>5.6</v>
      </c>
      <c r="Q1390" s="2">
        <f>ROUND(P1390/(K1390*N1390)-1,4)</f>
        <v>0.4</v>
      </c>
      <c r="R1390" t="str">
        <v/>
      </c>
      <c r="S1390" t="str">
        <v>2026-10-01 10:41:27 UTC</v>
      </c>
      <c r="T1390" t="str">
        <v>Local Line cache</v>
      </c>
      <c r="U1390" t="str">
        <v>HOLD: preserve existing SNAP price</v>
      </c>
    </row>
    <row r="1391">
      <c r="A1391">
        <v>805837</v>
      </c>
      <c r="B1391" t="str">
        <v>Watermelon Radish</v>
      </c>
      <c r="C1391" t="str">
        <v>Little Wings</v>
      </c>
      <c r="D1391">
        <v>526894</v>
      </c>
      <c r="E1391" t="str">
        <v>1 lb</v>
      </c>
      <c r="F1391" t="str">
        <v>Herd Share Members</v>
      </c>
      <c r="G1391" t="str">
        <v>No</v>
      </c>
      <c r="H1391" s="1">
        <v>0</v>
      </c>
      <c r="I1391" s="1">
        <v>4.83</v>
      </c>
      <c r="J1391" s="1">
        <v>4.83</v>
      </c>
      <c r="K1391" s="1">
        <v>3.45</v>
      </c>
      <c r="L1391" s="2">
        <v>0.4</v>
      </c>
      <c r="M1391" s="2">
        <v>0.3999999999999999</v>
      </c>
      <c r="N1391" s="2">
        <v>1</v>
      </c>
      <c r="O1391" t="str">
        <v>No</v>
      </c>
      <c r="P1391" s="1">
        <f>IF(O1391="Yes",J1391,ROUND(J1391*(1+Model!$B$3),2))</f>
        <v>5.22</v>
      </c>
      <c r="Q1391" s="2">
        <f>ROUND(P1391/(K1391*N1391)-1,4)</f>
        <v>0.513</v>
      </c>
      <c r="R1391" t="str">
        <v/>
      </c>
      <c r="S1391" t="str">
        <v>2026-10-01 10:41:27 UTC</v>
      </c>
      <c r="T1391" t="str">
        <v>Local Line cache</v>
      </c>
      <c r="U1391" t="str">
        <v>Review before publishing</v>
      </c>
    </row>
    <row r="1392">
      <c r="A1392">
        <v>805837</v>
      </c>
      <c r="B1392" t="str">
        <v>Watermelon Radish</v>
      </c>
      <c r="C1392" t="str">
        <v>Little Wings</v>
      </c>
      <c r="D1392">
        <v>526894</v>
      </c>
      <c r="E1392" t="str">
        <v>1 lb</v>
      </c>
      <c r="F1392" t="str">
        <v>CSA Members</v>
      </c>
      <c r="G1392" t="str">
        <v>No</v>
      </c>
      <c r="H1392" s="1">
        <v>0</v>
      </c>
      <c r="I1392" s="1">
        <v>4.83</v>
      </c>
      <c r="J1392" s="1">
        <v>4.83</v>
      </c>
      <c r="K1392" s="1">
        <v>3.45</v>
      </c>
      <c r="L1392" s="2">
        <v>0.4</v>
      </c>
      <c r="M1392" s="2">
        <v>0.3999999999999999</v>
      </c>
      <c r="N1392" s="2">
        <v>1</v>
      </c>
      <c r="O1392" t="str">
        <v>No</v>
      </c>
      <c r="P1392" s="1">
        <f>IF(O1392="Yes",J1392,ROUND(J1392*(1+Model!$B$3),2))</f>
        <v>5.22</v>
      </c>
      <c r="Q1392" s="2">
        <f>ROUND(P1392/(K1392*N1392)-1,4)</f>
        <v>0.513</v>
      </c>
      <c r="R1392" t="str">
        <v/>
      </c>
      <c r="S1392" t="str">
        <v>2026-10-01 10:41:27 UTC</v>
      </c>
      <c r="T1392" t="str">
        <v>Local Line cache</v>
      </c>
      <c r="U1392" t="str">
        <v>Review before publishing</v>
      </c>
    </row>
    <row r="1393">
      <c r="A1393">
        <v>805837</v>
      </c>
      <c r="B1393" t="str">
        <v>Watermelon Radish</v>
      </c>
      <c r="C1393" t="str">
        <v>Little Wings</v>
      </c>
      <c r="D1393">
        <v>526894</v>
      </c>
      <c r="E1393" t="str">
        <v>1 lb</v>
      </c>
      <c r="F1393" t="str">
        <v>SNAP</v>
      </c>
      <c r="G1393" t="str">
        <v>No</v>
      </c>
      <c r="H1393" s="1">
        <v>0</v>
      </c>
      <c r="I1393" s="1">
        <v>4.83</v>
      </c>
      <c r="J1393" s="1">
        <v>4.83</v>
      </c>
      <c r="K1393" s="1">
        <v>3.45</v>
      </c>
      <c r="L1393" s="2">
        <v>0.4</v>
      </c>
      <c r="M1393" s="2">
        <v>0.3999999999999999</v>
      </c>
      <c r="N1393" s="2">
        <v>1</v>
      </c>
      <c r="O1393" t="str">
        <v>Yes</v>
      </c>
      <c r="P1393" s="1">
        <f>IF(O1393="Yes",J1393,ROUND(J1393*(1+Model!$B$3),2))</f>
        <v>4.83</v>
      </c>
      <c r="Q1393" s="2">
        <f>ROUND(P1393/(K1393*N1393)-1,4)</f>
        <v>0.4</v>
      </c>
      <c r="R1393" t="str">
        <v/>
      </c>
      <c r="S1393" t="str">
        <v>2026-10-01 10:41:27 UTC</v>
      </c>
      <c r="T1393" t="str">
        <v>Local Line cache</v>
      </c>
      <c r="U1393" t="str">
        <v>HOLD: preserve existing SNAP price</v>
      </c>
    </row>
    <row r="1394">
      <c r="A1394">
        <v>805837</v>
      </c>
      <c r="B1394" t="str">
        <v>Watermelon Radish</v>
      </c>
      <c r="C1394" t="str">
        <v>Little Wings</v>
      </c>
      <c r="D1394">
        <v>526894</v>
      </c>
      <c r="E1394" t="str">
        <v>1 lb</v>
      </c>
      <c r="F1394" t="str">
        <v>Guest Basket</v>
      </c>
      <c r="G1394" t="str">
        <v>No</v>
      </c>
      <c r="H1394" s="1">
        <v>0</v>
      </c>
      <c r="I1394" s="1">
        <v>4.83</v>
      </c>
      <c r="J1394" s="1">
        <v>4.83</v>
      </c>
      <c r="K1394" s="1">
        <v>3.45</v>
      </c>
      <c r="L1394" s="2">
        <v>0.4</v>
      </c>
      <c r="M1394" s="2">
        <v>0.3999999999999999</v>
      </c>
      <c r="N1394" s="2">
        <v>1</v>
      </c>
      <c r="O1394" t="str">
        <v>No</v>
      </c>
      <c r="P1394" s="1">
        <f>IF(O1394="Yes",J1394,ROUND(J1394*(1+Model!$B$3),2))</f>
        <v>5.22</v>
      </c>
      <c r="Q1394" s="2">
        <f>ROUND(P1394/(K1394*N1394)-1,4)</f>
        <v>0.513</v>
      </c>
      <c r="R1394" t="str">
        <v/>
      </c>
      <c r="S1394" t="str">
        <v>2026-10-01 10:41:27 UTC</v>
      </c>
      <c r="T1394" t="str">
        <v>Local Line cache</v>
      </c>
      <c r="U1394" t="str">
        <v>Review before publishing</v>
      </c>
    </row>
    <row r="1395">
      <c r="A1395">
        <v>805838</v>
      </c>
      <c r="B1395" t="str">
        <v>Arugula</v>
      </c>
      <c r="C1395" t="str">
        <v>Small is Beautiful Farm</v>
      </c>
      <c r="D1395">
        <v>526896</v>
      </c>
      <c r="E1395" t="str">
        <v>1 bunch</v>
      </c>
      <c r="F1395" t="str">
        <v>Herd Share Members</v>
      </c>
      <c r="G1395" t="str">
        <v>No</v>
      </c>
      <c r="H1395" s="1">
        <v>0</v>
      </c>
      <c r="I1395" s="1">
        <v>3.5</v>
      </c>
      <c r="J1395" s="1">
        <v>3.5</v>
      </c>
      <c r="K1395" s="1">
        <v>2.5</v>
      </c>
      <c r="L1395" s="2">
        <v>0.4</v>
      </c>
      <c r="M1395" s="2">
        <v>0.3999999999999999</v>
      </c>
      <c r="N1395" s="2">
        <v>1</v>
      </c>
      <c r="O1395" t="str">
        <v>No</v>
      </c>
      <c r="P1395" s="1">
        <f>IF(O1395="Yes",J1395,ROUND(J1395*(1+Model!$B$3),2))</f>
        <v>3.78</v>
      </c>
      <c r="Q1395" s="2">
        <f>ROUND(P1395/(K1395*N1395)-1,4)</f>
        <v>0.512</v>
      </c>
      <c r="R1395" t="str">
        <v/>
      </c>
      <c r="S1395" t="str">
        <v>2026-10-01 10:41:27 UTC</v>
      </c>
      <c r="T1395" t="str">
        <v>Local Line cache</v>
      </c>
      <c r="U1395" t="str">
        <v>Review before publishing</v>
      </c>
    </row>
    <row r="1396">
      <c r="A1396">
        <v>805838</v>
      </c>
      <c r="B1396" t="str">
        <v>Arugula</v>
      </c>
      <c r="C1396" t="str">
        <v>Small is Beautiful Farm</v>
      </c>
      <c r="D1396">
        <v>526896</v>
      </c>
      <c r="E1396" t="str">
        <v>1 bunch</v>
      </c>
      <c r="F1396" t="str">
        <v>CSA Members</v>
      </c>
      <c r="G1396" t="str">
        <v>No</v>
      </c>
      <c r="H1396" s="1">
        <v>0</v>
      </c>
      <c r="I1396" s="1">
        <v>3.5</v>
      </c>
      <c r="J1396" s="1">
        <v>3.5</v>
      </c>
      <c r="K1396" s="1">
        <v>2.5</v>
      </c>
      <c r="L1396" s="2">
        <v>0.4</v>
      </c>
      <c r="M1396" s="2">
        <v>0.3999999999999999</v>
      </c>
      <c r="N1396" s="2">
        <v>1</v>
      </c>
      <c r="O1396" t="str">
        <v>No</v>
      </c>
      <c r="P1396" s="1">
        <f>IF(O1396="Yes",J1396,ROUND(J1396*(1+Model!$B$3),2))</f>
        <v>3.78</v>
      </c>
      <c r="Q1396" s="2">
        <f>ROUND(P1396/(K1396*N1396)-1,4)</f>
        <v>0.512</v>
      </c>
      <c r="R1396" t="str">
        <v/>
      </c>
      <c r="S1396" t="str">
        <v>2026-10-01 10:41:27 UTC</v>
      </c>
      <c r="T1396" t="str">
        <v>Local Line cache</v>
      </c>
      <c r="U1396" t="str">
        <v>Review before publishing</v>
      </c>
    </row>
    <row r="1397">
      <c r="A1397">
        <v>805838</v>
      </c>
      <c r="B1397" t="str">
        <v>Arugula</v>
      </c>
      <c r="C1397" t="str">
        <v>Small is Beautiful Farm</v>
      </c>
      <c r="D1397">
        <v>526896</v>
      </c>
      <c r="E1397" t="str">
        <v>1 bunch</v>
      </c>
      <c r="F1397" t="str">
        <v>Guest Basket</v>
      </c>
      <c r="G1397" t="str">
        <v>No</v>
      </c>
      <c r="H1397" s="1">
        <v>0</v>
      </c>
      <c r="I1397" s="1">
        <v>3.5</v>
      </c>
      <c r="J1397" s="1">
        <v>3.5</v>
      </c>
      <c r="K1397" s="1">
        <v>2.5</v>
      </c>
      <c r="L1397" s="2">
        <v>0.4</v>
      </c>
      <c r="M1397" s="2">
        <v>0.3999999999999999</v>
      </c>
      <c r="N1397" s="2">
        <v>1</v>
      </c>
      <c r="O1397" t="str">
        <v>No</v>
      </c>
      <c r="P1397" s="1">
        <f>IF(O1397="Yes",J1397,ROUND(J1397*(1+Model!$B$3),2))</f>
        <v>3.78</v>
      </c>
      <c r="Q1397" s="2">
        <f>ROUND(P1397/(K1397*N1397)-1,4)</f>
        <v>0.512</v>
      </c>
      <c r="R1397" t="str">
        <v/>
      </c>
      <c r="S1397" t="str">
        <v>2026-10-01 10:41:27 UTC</v>
      </c>
      <c r="T1397" t="str">
        <v>Local Line cache</v>
      </c>
      <c r="U1397" t="str">
        <v>Review before publishing</v>
      </c>
    </row>
    <row r="1398">
      <c r="A1398">
        <v>805838</v>
      </c>
      <c r="B1398" t="str">
        <v>Arugula</v>
      </c>
      <c r="C1398" t="str">
        <v>Small is Beautiful Farm</v>
      </c>
      <c r="D1398">
        <v>526896</v>
      </c>
      <c r="E1398" t="str">
        <v>1 bunch</v>
      </c>
      <c r="F1398" t="str">
        <v>SNAP</v>
      </c>
      <c r="G1398" t="str">
        <v>No</v>
      </c>
      <c r="H1398" s="1">
        <v>0</v>
      </c>
      <c r="I1398" s="1">
        <v>3.5</v>
      </c>
      <c r="J1398" s="1">
        <v>3.5</v>
      </c>
      <c r="K1398" s="1">
        <v>2.5</v>
      </c>
      <c r="L1398" s="2">
        <v>0.4</v>
      </c>
      <c r="M1398" s="2">
        <v>0.3999999999999999</v>
      </c>
      <c r="N1398" s="2">
        <v>1</v>
      </c>
      <c r="O1398" t="str">
        <v>Yes</v>
      </c>
      <c r="P1398" s="1">
        <f>IF(O1398="Yes",J1398,ROUND(J1398*(1+Model!$B$3),2))</f>
        <v>3.5</v>
      </c>
      <c r="Q1398" s="2">
        <f>ROUND(P1398/(K1398*N1398)-1,4)</f>
        <v>0.4</v>
      </c>
      <c r="R1398" t="str">
        <v/>
      </c>
      <c r="S1398" t="str">
        <v>2026-10-01 10:41:27 UTC</v>
      </c>
      <c r="T1398" t="str">
        <v>Local Line cache</v>
      </c>
      <c r="U1398" t="str">
        <v>HOLD: preserve existing SNAP price</v>
      </c>
    </row>
    <row r="1399">
      <c r="A1399">
        <v>805839</v>
      </c>
      <c r="B1399" t="str">
        <v>Sweet Potato “Seconds”</v>
      </c>
      <c r="C1399" t="str">
        <v>MISSING VENDOR</v>
      </c>
      <c r="D1399">
        <v>526897</v>
      </c>
      <c r="E1399" t="str">
        <v>1 lb</v>
      </c>
      <c r="F1399" t="str">
        <v>CSA Members</v>
      </c>
      <c r="G1399" t="str">
        <v>No</v>
      </c>
      <c r="H1399" s="1">
        <v>0</v>
      </c>
      <c r="I1399" s="1">
        <v>4.55</v>
      </c>
      <c r="J1399" s="1">
        <v>2.75</v>
      </c>
      <c r="K1399" s="1">
        <v>3.25</v>
      </c>
      <c r="L1399" s="2">
        <v>0.4</v>
      </c>
      <c r="M1399" s="2">
        <v>-0.15384615384615385</v>
      </c>
      <c r="N1399" s="2">
        <v>1</v>
      </c>
      <c r="O1399" t="str">
        <v>Yes</v>
      </c>
      <c r="P1399" s="1">
        <f>IF(O1399="Yes",J1399,ROUND(J1399*(1+Model!$B$3),2))</f>
        <v>2.75</v>
      </c>
      <c r="Q1399" s="2">
        <f>ROUND(P1399/(K1399*N1399)-1,4)</f>
        <v>-0.1538</v>
      </c>
      <c r="R1399" t="str">
        <v>Review</v>
      </c>
      <c r="S1399" t="str">
        <v>2026-10-01 10:41:27 UTC</v>
      </c>
      <c r="T1399" t="str">
        <v>Local Line cache</v>
      </c>
      <c r="U1399" t="str">
        <v>HOLD: missing local vendor</v>
      </c>
    </row>
    <row r="1400">
      <c r="A1400">
        <v>805839</v>
      </c>
      <c r="B1400" t="str">
        <v>Sweet Potato “Seconds”</v>
      </c>
      <c r="C1400" t="str">
        <v>MISSING VENDOR</v>
      </c>
      <c r="D1400">
        <v>526897</v>
      </c>
      <c r="E1400" t="str">
        <v>1 lb</v>
      </c>
      <c r="F1400" t="str">
        <v>Herd Share Members</v>
      </c>
      <c r="G1400" t="str">
        <v>No</v>
      </c>
      <c r="H1400" s="1">
        <v>0</v>
      </c>
      <c r="I1400" s="1">
        <v>4.55</v>
      </c>
      <c r="J1400" s="1">
        <v>2.75</v>
      </c>
      <c r="K1400" s="1">
        <v>3.25</v>
      </c>
      <c r="L1400" s="2">
        <v>0.4</v>
      </c>
      <c r="M1400" s="2">
        <v>-0.15384615384615385</v>
      </c>
      <c r="N1400" s="2">
        <v>1</v>
      </c>
      <c r="O1400" t="str">
        <v>Yes</v>
      </c>
      <c r="P1400" s="1">
        <f>IF(O1400="Yes",J1400,ROUND(J1400*(1+Model!$B$3),2))</f>
        <v>2.75</v>
      </c>
      <c r="Q1400" s="2">
        <f>ROUND(P1400/(K1400*N1400)-1,4)</f>
        <v>-0.1538</v>
      </c>
      <c r="R1400" t="str">
        <v>Review</v>
      </c>
      <c r="S1400" t="str">
        <v>2026-10-01 10:41:27 UTC</v>
      </c>
      <c r="T1400" t="str">
        <v>Local Line cache</v>
      </c>
      <c r="U1400" t="str">
        <v>HOLD: missing local vendor</v>
      </c>
    </row>
    <row r="1401">
      <c r="A1401">
        <v>805839</v>
      </c>
      <c r="B1401" t="str">
        <v>Sweet Potato “Seconds”</v>
      </c>
      <c r="C1401" t="str">
        <v>MISSING VENDOR</v>
      </c>
      <c r="D1401">
        <v>526897</v>
      </c>
      <c r="E1401" t="str">
        <v>1 lb</v>
      </c>
      <c r="F1401" t="str">
        <v>SNAP</v>
      </c>
      <c r="G1401" t="str">
        <v>No</v>
      </c>
      <c r="H1401" s="1">
        <v>0</v>
      </c>
      <c r="I1401" s="1">
        <v>4.55</v>
      </c>
      <c r="J1401" s="1">
        <v>2.75</v>
      </c>
      <c r="K1401" s="1">
        <v>3.25</v>
      </c>
      <c r="L1401" s="2">
        <v>0.4</v>
      </c>
      <c r="M1401" s="2">
        <v>-0.15384615384615385</v>
      </c>
      <c r="N1401" s="2">
        <v>1</v>
      </c>
      <c r="O1401" t="str">
        <v>Yes</v>
      </c>
      <c r="P1401" s="1">
        <f>IF(O1401="Yes",J1401,ROUND(J1401*(1+Model!$B$3),2))</f>
        <v>2.75</v>
      </c>
      <c r="Q1401" s="2">
        <f>ROUND(P1401/(K1401*N1401)-1,4)</f>
        <v>-0.1538</v>
      </c>
      <c r="R1401" t="str">
        <v>Review</v>
      </c>
      <c r="S1401" t="str">
        <v>2026-10-01 10:41:27 UTC</v>
      </c>
      <c r="T1401" t="str">
        <v>Local Line cache</v>
      </c>
      <c r="U1401" t="str">
        <v>HOLD: missing local vendor</v>
      </c>
    </row>
    <row r="1402">
      <c r="A1402">
        <v>805840</v>
      </c>
      <c r="B1402" t="str">
        <v>Escarole</v>
      </c>
      <c r="C1402" t="str">
        <v>Red Tail Growers</v>
      </c>
      <c r="D1402">
        <v>526898</v>
      </c>
      <c r="E1402" t="str">
        <v>each</v>
      </c>
      <c r="F1402" t="str">
        <v>CSA Members</v>
      </c>
      <c r="G1402" t="str">
        <v>Yes</v>
      </c>
      <c r="H1402" s="1">
        <v>0</v>
      </c>
      <c r="I1402" s="1">
        <v>3.29</v>
      </c>
      <c r="J1402" s="1">
        <v>3.29</v>
      </c>
      <c r="K1402" s="1">
        <v>2.35</v>
      </c>
      <c r="L1402" s="2">
        <v>0.4</v>
      </c>
      <c r="M1402" s="2">
        <v>0.3999999999999999</v>
      </c>
      <c r="N1402" s="2">
        <v>1</v>
      </c>
      <c r="O1402" t="str">
        <v>No</v>
      </c>
      <c r="P1402" s="1">
        <f>IF(O1402="Yes",J1402,ROUND(J1402*(1+Model!$B$3),2))</f>
        <v>3.55</v>
      </c>
      <c r="Q1402" s="2">
        <f>ROUND(P1402/(K1402*N1402)-1,4)</f>
        <v>0.5106</v>
      </c>
      <c r="R1402" t="str">
        <v/>
      </c>
      <c r="S1402" t="str">
        <v>2026-10-01 10:41:27 UTC</v>
      </c>
      <c r="T1402" t="str">
        <v>Local Line cache</v>
      </c>
      <c r="U1402" t="str">
        <v>Review before publishing</v>
      </c>
    </row>
    <row r="1403">
      <c r="A1403">
        <v>805840</v>
      </c>
      <c r="B1403" t="str">
        <v>Escarole</v>
      </c>
      <c r="C1403" t="str">
        <v>Red Tail Growers</v>
      </c>
      <c r="D1403">
        <v>526898</v>
      </c>
      <c r="E1403" t="str">
        <v>each</v>
      </c>
      <c r="F1403" t="str">
        <v>Guest Basket</v>
      </c>
      <c r="G1403" t="str">
        <v>Yes</v>
      </c>
      <c r="H1403" s="1">
        <v>0</v>
      </c>
      <c r="I1403" s="1">
        <v>3.29</v>
      </c>
      <c r="J1403" s="1">
        <v>3.29</v>
      </c>
      <c r="K1403" s="1">
        <v>2.35</v>
      </c>
      <c r="L1403" s="2">
        <v>0.4</v>
      </c>
      <c r="M1403" s="2">
        <v>0.3999999999999999</v>
      </c>
      <c r="N1403" s="2">
        <v>1</v>
      </c>
      <c r="O1403" t="str">
        <v>No</v>
      </c>
      <c r="P1403" s="1">
        <f>IF(O1403="Yes",J1403,ROUND(J1403*(1+Model!$B$3),2))</f>
        <v>3.55</v>
      </c>
      <c r="Q1403" s="2">
        <f>ROUND(P1403/(K1403*N1403)-1,4)</f>
        <v>0.5106</v>
      </c>
      <c r="R1403" t="str">
        <v/>
      </c>
      <c r="S1403" t="str">
        <v>2026-10-01 10:41:27 UTC</v>
      </c>
      <c r="T1403" t="str">
        <v>Local Line cache</v>
      </c>
      <c r="U1403" t="str">
        <v>Review before publishing</v>
      </c>
    </row>
    <row r="1404">
      <c r="A1404">
        <v>805840</v>
      </c>
      <c r="B1404" t="str">
        <v>Escarole</v>
      </c>
      <c r="C1404" t="str">
        <v>Red Tail Growers</v>
      </c>
      <c r="D1404">
        <v>526898</v>
      </c>
      <c r="E1404" t="str">
        <v>each</v>
      </c>
      <c r="F1404" t="str">
        <v>SNAP</v>
      </c>
      <c r="G1404" t="str">
        <v>Yes</v>
      </c>
      <c r="H1404" s="1">
        <v>0</v>
      </c>
      <c r="I1404" s="1">
        <v>3.29</v>
      </c>
      <c r="J1404" s="1">
        <v>3.29</v>
      </c>
      <c r="K1404" s="1">
        <v>2.35</v>
      </c>
      <c r="L1404" s="2">
        <v>0.4</v>
      </c>
      <c r="M1404" s="2">
        <v>0.3999999999999999</v>
      </c>
      <c r="N1404" s="2">
        <v>1</v>
      </c>
      <c r="O1404" t="str">
        <v>Yes</v>
      </c>
      <c r="P1404" s="1">
        <f>IF(O1404="Yes",J1404,ROUND(J1404*(1+Model!$B$3),2))</f>
        <v>3.29</v>
      </c>
      <c r="Q1404" s="2">
        <f>ROUND(P1404/(K1404*N1404)-1,4)</f>
        <v>0.4</v>
      </c>
      <c r="R1404" t="str">
        <v/>
      </c>
      <c r="S1404" t="str">
        <v>2026-10-01 10:41:27 UTC</v>
      </c>
      <c r="T1404" t="str">
        <v>Local Line cache</v>
      </c>
      <c r="U1404" t="str">
        <v>HOLD: preserve existing SNAP price</v>
      </c>
    </row>
    <row r="1405">
      <c r="A1405">
        <v>805841</v>
      </c>
      <c r="B1405" t="str">
        <v>Yellow Summer Squash</v>
      </c>
      <c r="C1405" t="str">
        <v>Grazier's Garden</v>
      </c>
      <c r="D1405">
        <v>526899</v>
      </c>
      <c r="E1405" t="str">
        <v>1 lb</v>
      </c>
      <c r="F1405" t="str">
        <v>SNAP</v>
      </c>
      <c r="G1405" t="str">
        <v>No</v>
      </c>
      <c r="H1405" s="1">
        <v>0</v>
      </c>
      <c r="I1405" s="1">
        <v>2.8</v>
      </c>
      <c r="J1405" s="1">
        <v>2.8</v>
      </c>
      <c r="K1405" s="1">
        <v>2</v>
      </c>
      <c r="L1405" s="2">
        <v>0.4</v>
      </c>
      <c r="M1405" s="2">
        <v>0.3999999999999999</v>
      </c>
      <c r="N1405" s="2">
        <v>1</v>
      </c>
      <c r="O1405" t="str">
        <v>Yes</v>
      </c>
      <c r="P1405" s="1">
        <f>IF(O1405="Yes",J1405,ROUND(J1405*(1+Model!$B$3),2))</f>
        <v>2.8</v>
      </c>
      <c r="Q1405" s="2">
        <f>ROUND(P1405/(K1405*N1405)-1,4)</f>
        <v>0.4</v>
      </c>
      <c r="R1405" t="str">
        <v/>
      </c>
      <c r="S1405" t="str">
        <v>2026-10-01 10:41:27 UTC</v>
      </c>
      <c r="T1405" t="str">
        <v>Local Line cache</v>
      </c>
      <c r="U1405" t="str">
        <v>HOLD: preserve existing SNAP price</v>
      </c>
    </row>
    <row r="1406">
      <c r="A1406">
        <v>805841</v>
      </c>
      <c r="B1406" t="str">
        <v>Yellow Summer Squash</v>
      </c>
      <c r="C1406" t="str">
        <v>Grazier's Garden</v>
      </c>
      <c r="D1406">
        <v>526899</v>
      </c>
      <c r="E1406" t="str">
        <v>1 lb</v>
      </c>
      <c r="F1406" t="str">
        <v>Guest Basket</v>
      </c>
      <c r="G1406" t="str">
        <v>No</v>
      </c>
      <c r="H1406" s="1">
        <v>0</v>
      </c>
      <c r="I1406" s="1">
        <v>2.8</v>
      </c>
      <c r="J1406" s="1">
        <v>2.8</v>
      </c>
      <c r="K1406" s="1">
        <v>2</v>
      </c>
      <c r="L1406" s="2">
        <v>0.4</v>
      </c>
      <c r="M1406" s="2">
        <v>0.3999999999999999</v>
      </c>
      <c r="N1406" s="2">
        <v>1</v>
      </c>
      <c r="O1406" t="str">
        <v>No</v>
      </c>
      <c r="P1406" s="1">
        <f>IF(O1406="Yes",J1406,ROUND(J1406*(1+Model!$B$3),2))</f>
        <v>3.02</v>
      </c>
      <c r="Q1406" s="2">
        <f>ROUND(P1406/(K1406*N1406)-1,4)</f>
        <v>0.51</v>
      </c>
      <c r="R1406" t="str">
        <v/>
      </c>
      <c r="S1406" t="str">
        <v>2026-10-01 10:41:27 UTC</v>
      </c>
      <c r="T1406" t="str">
        <v>Local Line cache</v>
      </c>
      <c r="U1406" t="str">
        <v>Review before publishing</v>
      </c>
    </row>
    <row r="1407">
      <c r="A1407">
        <v>805841</v>
      </c>
      <c r="B1407" t="str">
        <v>Yellow Summer Squash</v>
      </c>
      <c r="C1407" t="str">
        <v>Grazier's Garden</v>
      </c>
      <c r="D1407">
        <v>526899</v>
      </c>
      <c r="E1407" t="str">
        <v>1 lb</v>
      </c>
      <c r="F1407" t="str">
        <v>CSA Members</v>
      </c>
      <c r="G1407" t="str">
        <v>No</v>
      </c>
      <c r="H1407" s="1">
        <v>0</v>
      </c>
      <c r="I1407" s="1">
        <v>2.8</v>
      </c>
      <c r="J1407" s="1">
        <v>2.8</v>
      </c>
      <c r="K1407" s="1">
        <v>2</v>
      </c>
      <c r="L1407" s="2">
        <v>0.4</v>
      </c>
      <c r="M1407" s="2">
        <v>0.3999999999999999</v>
      </c>
      <c r="N1407" s="2">
        <v>1</v>
      </c>
      <c r="O1407" t="str">
        <v>No</v>
      </c>
      <c r="P1407" s="1">
        <f>IF(O1407="Yes",J1407,ROUND(J1407*(1+Model!$B$3),2))</f>
        <v>3.02</v>
      </c>
      <c r="Q1407" s="2">
        <f>ROUND(P1407/(K1407*N1407)-1,4)</f>
        <v>0.51</v>
      </c>
      <c r="R1407" t="str">
        <v/>
      </c>
      <c r="S1407" t="str">
        <v>2026-10-01 10:41:27 UTC</v>
      </c>
      <c r="T1407" t="str">
        <v>Local Line cache</v>
      </c>
      <c r="U1407" t="str">
        <v>Review before publishing</v>
      </c>
    </row>
    <row r="1408">
      <c r="A1408">
        <v>805841</v>
      </c>
      <c r="B1408" t="str">
        <v>Yellow Summer Squash</v>
      </c>
      <c r="C1408" t="str">
        <v>Grazier's Garden</v>
      </c>
      <c r="D1408">
        <v>526899</v>
      </c>
      <c r="E1408" t="str">
        <v>1 lb</v>
      </c>
      <c r="F1408" t="str">
        <v>Herd Share Members</v>
      </c>
      <c r="G1408" t="str">
        <v>No</v>
      </c>
      <c r="H1408" s="1">
        <v>0</v>
      </c>
      <c r="I1408" s="1">
        <v>2.8</v>
      </c>
      <c r="J1408" s="1">
        <v>2.8</v>
      </c>
      <c r="K1408" s="1">
        <v>2</v>
      </c>
      <c r="L1408" s="2">
        <v>0.4</v>
      </c>
      <c r="M1408" s="2">
        <v>0.3999999999999999</v>
      </c>
      <c r="N1408" s="2">
        <v>1</v>
      </c>
      <c r="O1408" t="str">
        <v>No</v>
      </c>
      <c r="P1408" s="1">
        <f>IF(O1408="Yes",J1408,ROUND(J1408*(1+Model!$B$3),2))</f>
        <v>3.02</v>
      </c>
      <c r="Q1408" s="2">
        <f>ROUND(P1408/(K1408*N1408)-1,4)</f>
        <v>0.51</v>
      </c>
      <c r="R1408" t="str">
        <v/>
      </c>
      <c r="S1408" t="str">
        <v>2026-10-01 10:41:27 UTC</v>
      </c>
      <c r="T1408" t="str">
        <v>Local Line cache</v>
      </c>
      <c r="U1408" t="str">
        <v>Review before publishing</v>
      </c>
    </row>
    <row r="1409">
      <c r="A1409">
        <v>805842</v>
      </c>
      <c r="B1409" t="str">
        <v>Tatsoi</v>
      </c>
      <c r="C1409" t="str">
        <v>Red Tail Growers</v>
      </c>
      <c r="D1409">
        <v>526900</v>
      </c>
      <c r="E1409" t="str">
        <v>1/2 lb bag</v>
      </c>
      <c r="F1409" t="str">
        <v>CSA Members</v>
      </c>
      <c r="G1409" t="str">
        <v>No</v>
      </c>
      <c r="H1409" s="1">
        <v>0</v>
      </c>
      <c r="I1409" s="1">
        <v>4.9</v>
      </c>
      <c r="J1409" s="1">
        <v>4.9</v>
      </c>
      <c r="K1409" s="1">
        <v>3.5</v>
      </c>
      <c r="L1409" s="2">
        <v>0.4</v>
      </c>
      <c r="M1409" s="2">
        <v>0.40000000000000013</v>
      </c>
      <c r="N1409" s="2">
        <v>1</v>
      </c>
      <c r="O1409" t="str">
        <v>No</v>
      </c>
      <c r="P1409" s="1">
        <f>IF(O1409="Yes",J1409,ROUND(J1409*(1+Model!$B$3),2))</f>
        <v>5.29</v>
      </c>
      <c r="Q1409" s="2">
        <f>ROUND(P1409/(K1409*N1409)-1,4)</f>
        <v>0.5114</v>
      </c>
      <c r="R1409" t="str">
        <v/>
      </c>
      <c r="S1409" t="str">
        <v>2026-10-01 10:41:27 UTC</v>
      </c>
      <c r="T1409" t="str">
        <v>Local Line cache</v>
      </c>
      <c r="U1409" t="str">
        <v>Review before publishing</v>
      </c>
    </row>
    <row r="1410">
      <c r="A1410">
        <v>805842</v>
      </c>
      <c r="B1410" t="str">
        <v>Tatsoi</v>
      </c>
      <c r="C1410" t="str">
        <v>Red Tail Growers</v>
      </c>
      <c r="D1410">
        <v>526900</v>
      </c>
      <c r="E1410" t="str">
        <v>1/2 lb bag</v>
      </c>
      <c r="F1410" t="str">
        <v>Herd Share Members</v>
      </c>
      <c r="G1410" t="str">
        <v>No</v>
      </c>
      <c r="H1410" s="1">
        <v>0</v>
      </c>
      <c r="I1410" s="1">
        <v>4.9</v>
      </c>
      <c r="J1410" s="1">
        <v>4.9</v>
      </c>
      <c r="K1410" s="1">
        <v>3.5</v>
      </c>
      <c r="L1410" s="2">
        <v>0.4</v>
      </c>
      <c r="M1410" s="2">
        <v>0.40000000000000013</v>
      </c>
      <c r="N1410" s="2">
        <v>1</v>
      </c>
      <c r="O1410" t="str">
        <v>No</v>
      </c>
      <c r="P1410" s="1">
        <f>IF(O1410="Yes",J1410,ROUND(J1410*(1+Model!$B$3),2))</f>
        <v>5.29</v>
      </c>
      <c r="Q1410" s="2">
        <f>ROUND(P1410/(K1410*N1410)-1,4)</f>
        <v>0.5114</v>
      </c>
      <c r="R1410" t="str">
        <v/>
      </c>
      <c r="S1410" t="str">
        <v>2026-10-01 10:41:27 UTC</v>
      </c>
      <c r="T1410" t="str">
        <v>Local Line cache</v>
      </c>
      <c r="U1410" t="str">
        <v>Review before publishing</v>
      </c>
    </row>
    <row r="1411">
      <c r="A1411">
        <v>805842</v>
      </c>
      <c r="B1411" t="str">
        <v>Tatsoi</v>
      </c>
      <c r="C1411" t="str">
        <v>Red Tail Growers</v>
      </c>
      <c r="D1411">
        <v>526900</v>
      </c>
      <c r="E1411" t="str">
        <v>1/2 lb bag</v>
      </c>
      <c r="F1411" t="str">
        <v>SNAP</v>
      </c>
      <c r="G1411" t="str">
        <v>No</v>
      </c>
      <c r="H1411" s="1">
        <v>0</v>
      </c>
      <c r="I1411" s="1">
        <v>4.9</v>
      </c>
      <c r="J1411" s="1">
        <v>4.9</v>
      </c>
      <c r="K1411" s="1">
        <v>3.5</v>
      </c>
      <c r="L1411" s="2">
        <v>0.4</v>
      </c>
      <c r="M1411" s="2">
        <v>0.40000000000000013</v>
      </c>
      <c r="N1411" s="2">
        <v>1</v>
      </c>
      <c r="O1411" t="str">
        <v>Yes</v>
      </c>
      <c r="P1411" s="1">
        <f>IF(O1411="Yes",J1411,ROUND(J1411*(1+Model!$B$3),2))</f>
        <v>4.9</v>
      </c>
      <c r="Q1411" s="2">
        <f>ROUND(P1411/(K1411*N1411)-1,4)</f>
        <v>0.4</v>
      </c>
      <c r="R1411" t="str">
        <v/>
      </c>
      <c r="S1411" t="str">
        <v>2026-10-01 10:41:27 UTC</v>
      </c>
      <c r="T1411" t="str">
        <v>Local Line cache</v>
      </c>
      <c r="U1411" t="str">
        <v>HOLD: preserve existing SNAP price</v>
      </c>
    </row>
    <row r="1412">
      <c r="A1412">
        <v>805845</v>
      </c>
      <c r="B1412" t="str">
        <v>Yellow Potatoes (Canada Gold)</v>
      </c>
      <c r="C1412" t="str">
        <v>Winter Green Farm</v>
      </c>
      <c r="D1412">
        <v>526903</v>
      </c>
      <c r="E1412" t="str">
        <v>1 lb</v>
      </c>
      <c r="F1412" t="str">
        <v>SNAP</v>
      </c>
      <c r="G1412" t="str">
        <v>No</v>
      </c>
      <c r="H1412" s="1">
        <v>0</v>
      </c>
      <c r="I1412" s="1">
        <v>3.01</v>
      </c>
      <c r="J1412" s="1">
        <v>3.01</v>
      </c>
      <c r="K1412" s="1">
        <v>2.15</v>
      </c>
      <c r="L1412" s="2">
        <v>0.4</v>
      </c>
      <c r="M1412" s="2">
        <v>0.3999999999999999</v>
      </c>
      <c r="N1412" s="2">
        <v>1</v>
      </c>
      <c r="O1412" t="str">
        <v>Yes</v>
      </c>
      <c r="P1412" s="1">
        <f>IF(O1412="Yes",J1412,ROUND(J1412*(1+Model!$B$3),2))</f>
        <v>3.01</v>
      </c>
      <c r="Q1412" s="2">
        <f>ROUND(P1412/(K1412*N1412)-1,4)</f>
        <v>0.4</v>
      </c>
      <c r="R1412" t="str">
        <v/>
      </c>
      <c r="S1412" t="str">
        <v>2026-10-01 10:41:27 UTC</v>
      </c>
      <c r="T1412" t="str">
        <v>Local Line cache</v>
      </c>
      <c r="U1412" t="str">
        <v>HOLD: preserve existing SNAP price</v>
      </c>
    </row>
    <row r="1413">
      <c r="A1413">
        <v>805846</v>
      </c>
      <c r="B1413" t="str">
        <v>Walla Walla Onions</v>
      </c>
      <c r="C1413" t="str">
        <v>MISSING VENDOR</v>
      </c>
      <c r="D1413">
        <v>526904</v>
      </c>
      <c r="E1413" t="str">
        <v>1 lb</v>
      </c>
      <c r="F1413" t="str">
        <v>CSA Members</v>
      </c>
      <c r="G1413" t="str">
        <v>No</v>
      </c>
      <c r="H1413" s="1">
        <v>0</v>
      </c>
      <c r="I1413" s="1">
        <v>2.8</v>
      </c>
      <c r="J1413" s="1">
        <v>1.75</v>
      </c>
      <c r="K1413" s="1">
        <v>2</v>
      </c>
      <c r="L1413" s="2">
        <v>0.4</v>
      </c>
      <c r="M1413" s="2">
        <v>-0.125</v>
      </c>
      <c r="N1413" s="2">
        <v>1</v>
      </c>
      <c r="O1413" t="str">
        <v>Yes</v>
      </c>
      <c r="P1413" s="1">
        <f>IF(O1413="Yes",J1413,ROUND(J1413*(1+Model!$B$3),2))</f>
        <v>1.75</v>
      </c>
      <c r="Q1413" s="2">
        <f>ROUND(P1413/(K1413*N1413)-1,4)</f>
        <v>-0.125</v>
      </c>
      <c r="R1413" t="str">
        <v>Review</v>
      </c>
      <c r="S1413" t="str">
        <v>2026-10-01 10:41:27 UTC</v>
      </c>
      <c r="T1413" t="str">
        <v>Local Line cache</v>
      </c>
      <c r="U1413" t="str">
        <v>HOLD: missing local vendor</v>
      </c>
    </row>
    <row r="1414">
      <c r="A1414">
        <v>805846</v>
      </c>
      <c r="B1414" t="str">
        <v>Walla Walla Onions</v>
      </c>
      <c r="C1414" t="str">
        <v>MISSING VENDOR</v>
      </c>
      <c r="D1414">
        <v>526904</v>
      </c>
      <c r="E1414" t="str">
        <v>1 lb</v>
      </c>
      <c r="F1414" t="str">
        <v>Herd Share Members</v>
      </c>
      <c r="G1414" t="str">
        <v>No</v>
      </c>
      <c r="H1414" s="1">
        <v>0</v>
      </c>
      <c r="I1414" s="1">
        <v>2.8</v>
      </c>
      <c r="J1414" s="1">
        <v>1.75</v>
      </c>
      <c r="K1414" s="1">
        <v>2</v>
      </c>
      <c r="L1414" s="2">
        <v>0.4</v>
      </c>
      <c r="M1414" s="2">
        <v>-0.125</v>
      </c>
      <c r="N1414" s="2">
        <v>1</v>
      </c>
      <c r="O1414" t="str">
        <v>Yes</v>
      </c>
      <c r="P1414" s="1">
        <f>IF(O1414="Yes",J1414,ROUND(J1414*(1+Model!$B$3),2))</f>
        <v>1.75</v>
      </c>
      <c r="Q1414" s="2">
        <f>ROUND(P1414/(K1414*N1414)-1,4)</f>
        <v>-0.125</v>
      </c>
      <c r="R1414" t="str">
        <v>Review</v>
      </c>
      <c r="S1414" t="str">
        <v>2026-10-01 10:41:27 UTC</v>
      </c>
      <c r="T1414" t="str">
        <v>Local Line cache</v>
      </c>
      <c r="U1414" t="str">
        <v>HOLD: missing local vendor</v>
      </c>
    </row>
    <row r="1415">
      <c r="A1415">
        <v>805846</v>
      </c>
      <c r="B1415" t="str">
        <v>Walla Walla Onions</v>
      </c>
      <c r="C1415" t="str">
        <v>MISSING VENDOR</v>
      </c>
      <c r="D1415">
        <v>526904</v>
      </c>
      <c r="E1415" t="str">
        <v>1 lb</v>
      </c>
      <c r="F1415" t="str">
        <v>SNAP</v>
      </c>
      <c r="G1415" t="str">
        <v>No</v>
      </c>
      <c r="H1415" s="1">
        <v>0</v>
      </c>
      <c r="I1415" s="1">
        <v>2.8</v>
      </c>
      <c r="J1415" s="1">
        <v>1.75</v>
      </c>
      <c r="K1415" s="1">
        <v>2</v>
      </c>
      <c r="L1415" s="2">
        <v>0.4</v>
      </c>
      <c r="M1415" s="2">
        <v>-0.125</v>
      </c>
      <c r="N1415" s="2">
        <v>1</v>
      </c>
      <c r="O1415" t="str">
        <v>Yes</v>
      </c>
      <c r="P1415" s="1">
        <f>IF(O1415="Yes",J1415,ROUND(J1415*(1+Model!$B$3),2))</f>
        <v>1.75</v>
      </c>
      <c r="Q1415" s="2">
        <f>ROUND(P1415/(K1415*N1415)-1,4)</f>
        <v>-0.125</v>
      </c>
      <c r="R1415" t="str">
        <v>Review</v>
      </c>
      <c r="S1415" t="str">
        <v>2026-10-01 10:41:27 UTC</v>
      </c>
      <c r="T1415" t="str">
        <v>Local Line cache</v>
      </c>
      <c r="U1415" t="str">
        <v>HOLD: missing local vendor</v>
      </c>
    </row>
    <row r="1416">
      <c r="A1416">
        <v>805847</v>
      </c>
      <c r="B1416" t="str">
        <v>Butternut Squash</v>
      </c>
      <c r="C1416" t="str">
        <v>Grazier's Garden</v>
      </c>
      <c r="D1416">
        <v>526905</v>
      </c>
      <c r="E1416" t="str">
        <v>each</v>
      </c>
      <c r="F1416" t="str">
        <v>Herd Share Members</v>
      </c>
      <c r="G1416" t="str">
        <v>No</v>
      </c>
      <c r="H1416" s="1">
        <v>0</v>
      </c>
      <c r="I1416" s="1">
        <v>4.9</v>
      </c>
      <c r="J1416" s="1">
        <v>4.9</v>
      </c>
      <c r="K1416" s="1">
        <v>3.5</v>
      </c>
      <c r="L1416" s="2">
        <v>0.4</v>
      </c>
      <c r="M1416" s="2">
        <v>0.40000000000000013</v>
      </c>
      <c r="N1416" s="2">
        <v>1</v>
      </c>
      <c r="O1416" t="str">
        <v>No</v>
      </c>
      <c r="P1416" s="1">
        <f>IF(O1416="Yes",J1416,ROUND(J1416*(1+Model!$B$3),2))</f>
        <v>5.29</v>
      </c>
      <c r="Q1416" s="2">
        <f>ROUND(P1416/(K1416*N1416)-1,4)</f>
        <v>0.5114</v>
      </c>
      <c r="R1416" t="str">
        <v/>
      </c>
      <c r="S1416" t="str">
        <v>2026-10-01 10:41:27 UTC</v>
      </c>
      <c r="T1416" t="str">
        <v>Local Line cache</v>
      </c>
      <c r="U1416" t="str">
        <v>Review before publishing</v>
      </c>
    </row>
    <row r="1417">
      <c r="A1417">
        <v>805847</v>
      </c>
      <c r="B1417" t="str">
        <v>Butternut Squash</v>
      </c>
      <c r="C1417" t="str">
        <v>Grazier's Garden</v>
      </c>
      <c r="D1417">
        <v>526905</v>
      </c>
      <c r="E1417" t="str">
        <v>each</v>
      </c>
      <c r="F1417" t="str">
        <v>SNAP</v>
      </c>
      <c r="G1417" t="str">
        <v>No</v>
      </c>
      <c r="H1417" s="1">
        <v>0</v>
      </c>
      <c r="I1417" s="1">
        <v>4.9</v>
      </c>
      <c r="J1417" s="1">
        <v>4.9</v>
      </c>
      <c r="K1417" s="1">
        <v>3.5</v>
      </c>
      <c r="L1417" s="2">
        <v>0.4</v>
      </c>
      <c r="M1417" s="2">
        <v>0.40000000000000013</v>
      </c>
      <c r="N1417" s="2">
        <v>1</v>
      </c>
      <c r="O1417" t="str">
        <v>Yes</v>
      </c>
      <c r="P1417" s="1">
        <f>IF(O1417="Yes",J1417,ROUND(J1417*(1+Model!$B$3),2))</f>
        <v>4.9</v>
      </c>
      <c r="Q1417" s="2">
        <f>ROUND(P1417/(K1417*N1417)-1,4)</f>
        <v>0.4</v>
      </c>
      <c r="R1417" t="str">
        <v/>
      </c>
      <c r="S1417" t="str">
        <v>2026-10-01 10:41:27 UTC</v>
      </c>
      <c r="T1417" t="str">
        <v>Local Line cache</v>
      </c>
      <c r="U1417" t="str">
        <v>HOLD: preserve existing SNAP price</v>
      </c>
    </row>
    <row r="1418">
      <c r="A1418">
        <v>805847</v>
      </c>
      <c r="B1418" t="str">
        <v>Butternut Squash</v>
      </c>
      <c r="C1418" t="str">
        <v>Grazier's Garden</v>
      </c>
      <c r="D1418">
        <v>526905</v>
      </c>
      <c r="E1418" t="str">
        <v>each</v>
      </c>
      <c r="F1418" t="str">
        <v>Guest Basket</v>
      </c>
      <c r="G1418" t="str">
        <v>No</v>
      </c>
      <c r="H1418" s="1">
        <v>0</v>
      </c>
      <c r="I1418" s="1">
        <v>4.9</v>
      </c>
      <c r="J1418" s="1">
        <v>4.9</v>
      </c>
      <c r="K1418" s="1">
        <v>3.5</v>
      </c>
      <c r="L1418" s="2">
        <v>0.4</v>
      </c>
      <c r="M1418" s="2">
        <v>0.40000000000000013</v>
      </c>
      <c r="N1418" s="2">
        <v>1</v>
      </c>
      <c r="O1418" t="str">
        <v>No</v>
      </c>
      <c r="P1418" s="1">
        <f>IF(O1418="Yes",J1418,ROUND(J1418*(1+Model!$B$3),2))</f>
        <v>5.29</v>
      </c>
      <c r="Q1418" s="2">
        <f>ROUND(P1418/(K1418*N1418)-1,4)</f>
        <v>0.5114</v>
      </c>
      <c r="R1418" t="str">
        <v/>
      </c>
      <c r="S1418" t="str">
        <v>2026-10-01 10:41:27 UTC</v>
      </c>
      <c r="T1418" t="str">
        <v>Local Line cache</v>
      </c>
      <c r="U1418" t="str">
        <v>Review before publishing</v>
      </c>
    </row>
    <row r="1419">
      <c r="A1419">
        <v>805847</v>
      </c>
      <c r="B1419" t="str">
        <v>Butternut Squash</v>
      </c>
      <c r="C1419" t="str">
        <v>Grazier's Garden</v>
      </c>
      <c r="D1419">
        <v>526905</v>
      </c>
      <c r="E1419" t="str">
        <v>each</v>
      </c>
      <c r="F1419" t="str">
        <v>CSA Members</v>
      </c>
      <c r="G1419" t="str">
        <v>No</v>
      </c>
      <c r="H1419" s="1">
        <v>0</v>
      </c>
      <c r="I1419" s="1">
        <v>4.9</v>
      </c>
      <c r="J1419" s="1">
        <v>4.9</v>
      </c>
      <c r="K1419" s="1">
        <v>3.5</v>
      </c>
      <c r="L1419" s="2">
        <v>0.4</v>
      </c>
      <c r="M1419" s="2">
        <v>0.40000000000000013</v>
      </c>
      <c r="N1419" s="2">
        <v>1</v>
      </c>
      <c r="O1419" t="str">
        <v>No</v>
      </c>
      <c r="P1419" s="1">
        <f>IF(O1419="Yes",J1419,ROUND(J1419*(1+Model!$B$3),2))</f>
        <v>5.29</v>
      </c>
      <c r="Q1419" s="2">
        <f>ROUND(P1419/(K1419*N1419)-1,4)</f>
        <v>0.5114</v>
      </c>
      <c r="R1419" t="str">
        <v/>
      </c>
      <c r="S1419" t="str">
        <v>2026-10-01 10:41:27 UTC</v>
      </c>
      <c r="T1419" t="str">
        <v>Local Line cache</v>
      </c>
      <c r="U1419" t="str">
        <v>Review before publishing</v>
      </c>
    </row>
    <row r="1420">
      <c r="A1420">
        <v>805848</v>
      </c>
      <c r="B1420" t="str">
        <v>Green Curly Kale</v>
      </c>
      <c r="C1420" t="str">
        <v>Little Wings</v>
      </c>
      <c r="D1420">
        <v>526906</v>
      </c>
      <c r="E1420" t="str">
        <v>each</v>
      </c>
      <c r="F1420" t="str">
        <v>SNAP</v>
      </c>
      <c r="G1420" t="str">
        <v>Yes</v>
      </c>
      <c r="H1420" s="1">
        <v>0</v>
      </c>
      <c r="I1420" s="1">
        <v>2.8</v>
      </c>
      <c r="J1420" s="1">
        <v>2.8</v>
      </c>
      <c r="K1420" s="1">
        <v>2</v>
      </c>
      <c r="L1420" s="2">
        <v>0.4</v>
      </c>
      <c r="M1420" s="2">
        <v>0.3999999999999999</v>
      </c>
      <c r="N1420" s="2">
        <v>1</v>
      </c>
      <c r="O1420" t="str">
        <v>Yes</v>
      </c>
      <c r="P1420" s="1">
        <f>IF(O1420="Yes",J1420,ROUND(J1420*(1+Model!$B$3),2))</f>
        <v>2.8</v>
      </c>
      <c r="Q1420" s="2">
        <f>ROUND(P1420/(K1420*N1420)-1,4)</f>
        <v>0.4</v>
      </c>
      <c r="R1420" t="str">
        <v/>
      </c>
      <c r="S1420" t="str">
        <v>2026-10-01 10:41:27 UTC</v>
      </c>
      <c r="T1420" t="str">
        <v>Local Line cache</v>
      </c>
      <c r="U1420" t="str">
        <v>HOLD: preserve existing SNAP price</v>
      </c>
    </row>
    <row r="1421">
      <c r="A1421">
        <v>805855</v>
      </c>
      <c r="B1421" t="str">
        <v>Paste Tomatoes</v>
      </c>
      <c r="C1421" t="str">
        <v>Grazier's Garden</v>
      </c>
      <c r="D1421">
        <v>526913</v>
      </c>
      <c r="E1421" t="str">
        <v>1 lb</v>
      </c>
      <c r="F1421" t="str">
        <v>Herd Share Members</v>
      </c>
      <c r="G1421" t="str">
        <v>No</v>
      </c>
      <c r="H1421" s="1">
        <v>0</v>
      </c>
      <c r="I1421" s="1">
        <v>3.5</v>
      </c>
      <c r="J1421" s="1">
        <v>3.5</v>
      </c>
      <c r="K1421" s="1">
        <v>2.5</v>
      </c>
      <c r="L1421" s="2">
        <v>0.4</v>
      </c>
      <c r="M1421" s="2">
        <v>0.3999999999999999</v>
      </c>
      <c r="N1421" s="2">
        <v>1</v>
      </c>
      <c r="O1421" t="str">
        <v>No</v>
      </c>
      <c r="P1421" s="1">
        <f>IF(O1421="Yes",J1421,ROUND(J1421*(1+Model!$B$3),2))</f>
        <v>3.78</v>
      </c>
      <c r="Q1421" s="2">
        <f>ROUND(P1421/(K1421*N1421)-1,4)</f>
        <v>0.512</v>
      </c>
      <c r="R1421" t="str">
        <v/>
      </c>
      <c r="S1421" t="str">
        <v>2026-10-01 10:41:27 UTC</v>
      </c>
      <c r="T1421" t="str">
        <v>Local Line cache</v>
      </c>
      <c r="U1421" t="str">
        <v>Review before publishing</v>
      </c>
    </row>
    <row r="1422">
      <c r="A1422">
        <v>805855</v>
      </c>
      <c r="B1422" t="str">
        <v>Paste Tomatoes</v>
      </c>
      <c r="C1422" t="str">
        <v>Grazier's Garden</v>
      </c>
      <c r="D1422">
        <v>526913</v>
      </c>
      <c r="E1422" t="str">
        <v>1 lb</v>
      </c>
      <c r="F1422" t="str">
        <v>Guest Basket</v>
      </c>
      <c r="G1422" t="str">
        <v>No</v>
      </c>
      <c r="H1422" s="1">
        <v>0</v>
      </c>
      <c r="I1422" s="1">
        <v>3.5</v>
      </c>
      <c r="J1422" s="1">
        <v>3.5</v>
      </c>
      <c r="K1422" s="1">
        <v>2.5</v>
      </c>
      <c r="L1422" s="2">
        <v>0.4</v>
      </c>
      <c r="M1422" s="2">
        <v>0.3999999999999999</v>
      </c>
      <c r="N1422" s="2">
        <v>1</v>
      </c>
      <c r="O1422" t="str">
        <v>No</v>
      </c>
      <c r="P1422" s="1">
        <f>IF(O1422="Yes",J1422,ROUND(J1422*(1+Model!$B$3),2))</f>
        <v>3.78</v>
      </c>
      <c r="Q1422" s="2">
        <f>ROUND(P1422/(K1422*N1422)-1,4)</f>
        <v>0.512</v>
      </c>
      <c r="R1422" t="str">
        <v/>
      </c>
      <c r="S1422" t="str">
        <v>2026-10-01 10:41:27 UTC</v>
      </c>
      <c r="T1422" t="str">
        <v>Local Line cache</v>
      </c>
      <c r="U1422" t="str">
        <v>Review before publishing</v>
      </c>
    </row>
    <row r="1423">
      <c r="A1423">
        <v>805855</v>
      </c>
      <c r="B1423" t="str">
        <v>Paste Tomatoes</v>
      </c>
      <c r="C1423" t="str">
        <v>Grazier's Garden</v>
      </c>
      <c r="D1423">
        <v>526913</v>
      </c>
      <c r="E1423" t="str">
        <v>1 lb</v>
      </c>
      <c r="F1423" t="str">
        <v>CSA Members</v>
      </c>
      <c r="G1423" t="str">
        <v>No</v>
      </c>
      <c r="H1423" s="1">
        <v>0</v>
      </c>
      <c r="I1423" s="1">
        <v>3.5</v>
      </c>
      <c r="J1423" s="1">
        <v>3.5</v>
      </c>
      <c r="K1423" s="1">
        <v>2.5</v>
      </c>
      <c r="L1423" s="2">
        <v>0.4</v>
      </c>
      <c r="M1423" s="2">
        <v>0.3999999999999999</v>
      </c>
      <c r="N1423" s="2">
        <v>1</v>
      </c>
      <c r="O1423" t="str">
        <v>No</v>
      </c>
      <c r="P1423" s="1">
        <f>IF(O1423="Yes",J1423,ROUND(J1423*(1+Model!$B$3),2))</f>
        <v>3.78</v>
      </c>
      <c r="Q1423" s="2">
        <f>ROUND(P1423/(K1423*N1423)-1,4)</f>
        <v>0.512</v>
      </c>
      <c r="R1423" t="str">
        <v/>
      </c>
      <c r="S1423" t="str">
        <v>2026-10-01 10:41:27 UTC</v>
      </c>
      <c r="T1423" t="str">
        <v>Local Line cache</v>
      </c>
      <c r="U1423" t="str">
        <v>Review before publishing</v>
      </c>
    </row>
    <row r="1424">
      <c r="A1424">
        <v>805855</v>
      </c>
      <c r="B1424" t="str">
        <v>Paste Tomatoes</v>
      </c>
      <c r="C1424" t="str">
        <v>Grazier's Garden</v>
      </c>
      <c r="D1424">
        <v>526913</v>
      </c>
      <c r="E1424" t="str">
        <v>1 lb</v>
      </c>
      <c r="F1424" t="str">
        <v>SNAP</v>
      </c>
      <c r="G1424" t="str">
        <v>No</v>
      </c>
      <c r="H1424" s="1">
        <v>0</v>
      </c>
      <c r="I1424" s="1">
        <v>3.5</v>
      </c>
      <c r="J1424" s="1">
        <v>3.5</v>
      </c>
      <c r="K1424" s="1">
        <v>2.5</v>
      </c>
      <c r="L1424" s="2">
        <v>0.4</v>
      </c>
      <c r="M1424" s="2">
        <v>0.3999999999999999</v>
      </c>
      <c r="N1424" s="2">
        <v>1</v>
      </c>
      <c r="O1424" t="str">
        <v>Yes</v>
      </c>
      <c r="P1424" s="1">
        <f>IF(O1424="Yes",J1424,ROUND(J1424*(1+Model!$B$3),2))</f>
        <v>3.5</v>
      </c>
      <c r="Q1424" s="2">
        <f>ROUND(P1424/(K1424*N1424)-1,4)</f>
        <v>0.4</v>
      </c>
      <c r="R1424" t="str">
        <v/>
      </c>
      <c r="S1424" t="str">
        <v>2026-10-01 10:41:27 UTC</v>
      </c>
      <c r="T1424" t="str">
        <v>Local Line cache</v>
      </c>
      <c r="U1424" t="str">
        <v>HOLD: preserve existing SNAP price</v>
      </c>
    </row>
    <row r="1425">
      <c r="A1425">
        <v>805856</v>
      </c>
      <c r="B1425" t="str">
        <v>Green Mizuna</v>
      </c>
      <c r="C1425" t="str">
        <v>Little Wings</v>
      </c>
      <c r="D1425">
        <v>526915</v>
      </c>
      <c r="E1425" t="str">
        <v>each</v>
      </c>
      <c r="F1425" t="str">
        <v>CSA Members</v>
      </c>
      <c r="G1425" t="str">
        <v>No</v>
      </c>
      <c r="H1425" s="1">
        <v>0</v>
      </c>
      <c r="I1425" s="1">
        <v>3.15</v>
      </c>
      <c r="J1425" s="1">
        <v>3.15</v>
      </c>
      <c r="K1425" s="1">
        <v>2.25</v>
      </c>
      <c r="L1425" s="2">
        <v>0.4</v>
      </c>
      <c r="M1425" s="2">
        <v>0.3999999999999999</v>
      </c>
      <c r="N1425" s="2">
        <v>1</v>
      </c>
      <c r="O1425" t="str">
        <v>No</v>
      </c>
      <c r="P1425" s="1">
        <f>IF(O1425="Yes",J1425,ROUND(J1425*(1+Model!$B$3),2))</f>
        <v>3.4</v>
      </c>
      <c r="Q1425" s="2">
        <f>ROUND(P1425/(K1425*N1425)-1,4)</f>
        <v>0.5111</v>
      </c>
      <c r="R1425" t="str">
        <v/>
      </c>
      <c r="S1425" t="str">
        <v>2026-10-01 10:41:27 UTC</v>
      </c>
      <c r="T1425" t="str">
        <v>Local Line cache</v>
      </c>
      <c r="U1425" t="str">
        <v>Review before publishing</v>
      </c>
    </row>
    <row r="1426">
      <c r="A1426">
        <v>805856</v>
      </c>
      <c r="B1426" t="str">
        <v>Green Mizuna</v>
      </c>
      <c r="C1426" t="str">
        <v>Little Wings</v>
      </c>
      <c r="D1426">
        <v>526915</v>
      </c>
      <c r="E1426" t="str">
        <v>each</v>
      </c>
      <c r="F1426" t="str">
        <v>Guest Basket</v>
      </c>
      <c r="G1426" t="str">
        <v>No</v>
      </c>
      <c r="H1426" s="1">
        <v>0</v>
      </c>
      <c r="I1426" s="1">
        <v>3.15</v>
      </c>
      <c r="J1426" s="1">
        <v>3.15</v>
      </c>
      <c r="K1426" s="1">
        <v>2.25</v>
      </c>
      <c r="L1426" s="2">
        <v>0.4</v>
      </c>
      <c r="M1426" s="2">
        <v>0.3999999999999999</v>
      </c>
      <c r="N1426" s="2">
        <v>1</v>
      </c>
      <c r="O1426" t="str">
        <v>No</v>
      </c>
      <c r="P1426" s="1">
        <f>IF(O1426="Yes",J1426,ROUND(J1426*(1+Model!$B$3),2))</f>
        <v>3.4</v>
      </c>
      <c r="Q1426" s="2">
        <f>ROUND(P1426/(K1426*N1426)-1,4)</f>
        <v>0.5111</v>
      </c>
      <c r="R1426" t="str">
        <v/>
      </c>
      <c r="S1426" t="str">
        <v>2026-10-01 10:41:27 UTC</v>
      </c>
      <c r="T1426" t="str">
        <v>Local Line cache</v>
      </c>
      <c r="U1426" t="str">
        <v>Review before publishing</v>
      </c>
    </row>
    <row r="1427">
      <c r="A1427">
        <v>805856</v>
      </c>
      <c r="B1427" t="str">
        <v>Green Mizuna</v>
      </c>
      <c r="C1427" t="str">
        <v>Little Wings</v>
      </c>
      <c r="D1427">
        <v>526915</v>
      </c>
      <c r="E1427" t="str">
        <v>each</v>
      </c>
      <c r="F1427" t="str">
        <v>Herd Share Members</v>
      </c>
      <c r="G1427" t="str">
        <v>No</v>
      </c>
      <c r="H1427" s="1">
        <v>0</v>
      </c>
      <c r="I1427" s="1">
        <v>3.15</v>
      </c>
      <c r="J1427" s="1">
        <v>3.15</v>
      </c>
      <c r="K1427" s="1">
        <v>2.25</v>
      </c>
      <c r="L1427" s="2">
        <v>0.4</v>
      </c>
      <c r="M1427" s="2">
        <v>0.3999999999999999</v>
      </c>
      <c r="N1427" s="2">
        <v>1</v>
      </c>
      <c r="O1427" t="str">
        <v>No</v>
      </c>
      <c r="P1427" s="1">
        <f>IF(O1427="Yes",J1427,ROUND(J1427*(1+Model!$B$3),2))</f>
        <v>3.4</v>
      </c>
      <c r="Q1427" s="2">
        <f>ROUND(P1427/(K1427*N1427)-1,4)</f>
        <v>0.5111</v>
      </c>
      <c r="R1427" t="str">
        <v/>
      </c>
      <c r="S1427" t="str">
        <v>2026-10-01 10:41:27 UTC</v>
      </c>
      <c r="T1427" t="str">
        <v>Local Line cache</v>
      </c>
      <c r="U1427" t="str">
        <v>Review before publishing</v>
      </c>
    </row>
    <row r="1428">
      <c r="A1428">
        <v>805856</v>
      </c>
      <c r="B1428" t="str">
        <v>Green Mizuna</v>
      </c>
      <c r="C1428" t="str">
        <v>Little Wings</v>
      </c>
      <c r="D1428">
        <v>526915</v>
      </c>
      <c r="E1428" t="str">
        <v>each</v>
      </c>
      <c r="F1428" t="str">
        <v>SNAP</v>
      </c>
      <c r="G1428" t="str">
        <v>No</v>
      </c>
      <c r="H1428" s="1">
        <v>0</v>
      </c>
      <c r="I1428" s="1">
        <v>3.15</v>
      </c>
      <c r="J1428" s="1">
        <v>3.15</v>
      </c>
      <c r="K1428" s="1">
        <v>2.25</v>
      </c>
      <c r="L1428" s="2">
        <v>0.4</v>
      </c>
      <c r="M1428" s="2">
        <v>0.3999999999999999</v>
      </c>
      <c r="N1428" s="2">
        <v>1</v>
      </c>
      <c r="O1428" t="str">
        <v>Yes</v>
      </c>
      <c r="P1428" s="1">
        <f>IF(O1428="Yes",J1428,ROUND(J1428*(1+Model!$B$3),2))</f>
        <v>3.15</v>
      </c>
      <c r="Q1428" s="2">
        <f>ROUND(P1428/(K1428*N1428)-1,4)</f>
        <v>0.4</v>
      </c>
      <c r="R1428" t="str">
        <v/>
      </c>
      <c r="S1428" t="str">
        <v>2026-10-01 10:41:27 UTC</v>
      </c>
      <c r="T1428" t="str">
        <v>Local Line cache</v>
      </c>
      <c r="U1428" t="str">
        <v>HOLD: preserve existing SNAP price</v>
      </c>
    </row>
    <row r="1429">
      <c r="A1429">
        <v>805858</v>
      </c>
      <c r="B1429" t="str">
        <v>Broccoli Greens</v>
      </c>
      <c r="C1429" t="str">
        <v>Grazier's Garden</v>
      </c>
      <c r="D1429">
        <v>526916</v>
      </c>
      <c r="E1429" t="str">
        <v>each</v>
      </c>
      <c r="F1429" t="str">
        <v>CSA Members</v>
      </c>
      <c r="G1429" t="str">
        <v>No</v>
      </c>
      <c r="H1429" s="1">
        <v>0</v>
      </c>
      <c r="I1429" s="1">
        <v>5.95</v>
      </c>
      <c r="J1429" s="1">
        <v>5.95</v>
      </c>
      <c r="K1429" s="1">
        <v>4.25</v>
      </c>
      <c r="L1429" s="2">
        <v>0.4</v>
      </c>
      <c r="M1429" s="2">
        <v>0.40000000000000013</v>
      </c>
      <c r="N1429" s="2">
        <v>1</v>
      </c>
      <c r="O1429" t="str">
        <v>No</v>
      </c>
      <c r="P1429" s="1">
        <f>IF(O1429="Yes",J1429,ROUND(J1429*(1+Model!$B$3),2))</f>
        <v>6.43</v>
      </c>
      <c r="Q1429" s="2">
        <f>ROUND(P1429/(K1429*N1429)-1,4)</f>
        <v>0.5129</v>
      </c>
      <c r="R1429" t="str">
        <v/>
      </c>
      <c r="S1429" t="str">
        <v>2026-10-01 10:41:27 UTC</v>
      </c>
      <c r="T1429" t="str">
        <v>Local Line cache</v>
      </c>
      <c r="U1429" t="str">
        <v>Review before publishing</v>
      </c>
    </row>
    <row r="1430">
      <c r="A1430">
        <v>805858</v>
      </c>
      <c r="B1430" t="str">
        <v>Broccoli Greens</v>
      </c>
      <c r="C1430" t="str">
        <v>Grazier's Garden</v>
      </c>
      <c r="D1430">
        <v>526916</v>
      </c>
      <c r="E1430" t="str">
        <v>each</v>
      </c>
      <c r="F1430" t="str">
        <v>Herd Share Members</v>
      </c>
      <c r="G1430" t="str">
        <v>No</v>
      </c>
      <c r="H1430" s="1">
        <v>0</v>
      </c>
      <c r="I1430" s="1">
        <v>5.95</v>
      </c>
      <c r="J1430" s="1">
        <v>5.95</v>
      </c>
      <c r="K1430" s="1">
        <v>4.25</v>
      </c>
      <c r="L1430" s="2">
        <v>0.4</v>
      </c>
      <c r="M1430" s="2">
        <v>0.40000000000000013</v>
      </c>
      <c r="N1430" s="2">
        <v>1</v>
      </c>
      <c r="O1430" t="str">
        <v>No</v>
      </c>
      <c r="P1430" s="1">
        <f>IF(O1430="Yes",J1430,ROUND(J1430*(1+Model!$B$3),2))</f>
        <v>6.43</v>
      </c>
      <c r="Q1430" s="2">
        <f>ROUND(P1430/(K1430*N1430)-1,4)</f>
        <v>0.5129</v>
      </c>
      <c r="R1430" t="str">
        <v/>
      </c>
      <c r="S1430" t="str">
        <v>2026-10-01 10:41:27 UTC</v>
      </c>
      <c r="T1430" t="str">
        <v>Local Line cache</v>
      </c>
      <c r="U1430" t="str">
        <v>Review before publishing</v>
      </c>
    </row>
    <row r="1431">
      <c r="A1431">
        <v>805858</v>
      </c>
      <c r="B1431" t="str">
        <v>Broccoli Greens</v>
      </c>
      <c r="C1431" t="str">
        <v>Grazier's Garden</v>
      </c>
      <c r="D1431">
        <v>526916</v>
      </c>
      <c r="E1431" t="str">
        <v>each</v>
      </c>
      <c r="F1431" t="str">
        <v>SNAP</v>
      </c>
      <c r="G1431" t="str">
        <v>No</v>
      </c>
      <c r="H1431" s="1">
        <v>0</v>
      </c>
      <c r="I1431" s="1">
        <v>5.95</v>
      </c>
      <c r="J1431" s="1">
        <v>5.95</v>
      </c>
      <c r="K1431" s="1">
        <v>4.25</v>
      </c>
      <c r="L1431" s="2">
        <v>0.4</v>
      </c>
      <c r="M1431" s="2">
        <v>0.40000000000000013</v>
      </c>
      <c r="N1431" s="2">
        <v>1</v>
      </c>
      <c r="O1431" t="str">
        <v>Yes</v>
      </c>
      <c r="P1431" s="1">
        <f>IF(O1431="Yes",J1431,ROUND(J1431*(1+Model!$B$3),2))</f>
        <v>5.95</v>
      </c>
      <c r="Q1431" s="2">
        <f>ROUND(P1431/(K1431*N1431)-1,4)</f>
        <v>0.4</v>
      </c>
      <c r="R1431" t="str">
        <v/>
      </c>
      <c r="S1431" t="str">
        <v>2026-10-01 10:41:27 UTC</v>
      </c>
      <c r="T1431" t="str">
        <v>Local Line cache</v>
      </c>
      <c r="U1431" t="str">
        <v>HOLD: preserve existing SNAP price</v>
      </c>
    </row>
    <row r="1432">
      <c r="A1432">
        <v>805858</v>
      </c>
      <c r="B1432" t="str">
        <v>Broccoli Greens</v>
      </c>
      <c r="C1432" t="str">
        <v>Grazier's Garden</v>
      </c>
      <c r="D1432">
        <v>526916</v>
      </c>
      <c r="E1432" t="str">
        <v>each</v>
      </c>
      <c r="F1432" t="str">
        <v>Guest Basket</v>
      </c>
      <c r="G1432" t="str">
        <v>No</v>
      </c>
      <c r="H1432" s="1">
        <v>0</v>
      </c>
      <c r="I1432" s="1">
        <v>5.95</v>
      </c>
      <c r="J1432" s="1">
        <v>5.95</v>
      </c>
      <c r="K1432" s="1">
        <v>4.25</v>
      </c>
      <c r="L1432" s="2">
        <v>0.4</v>
      </c>
      <c r="M1432" s="2">
        <v>0.40000000000000013</v>
      </c>
      <c r="N1432" s="2">
        <v>1</v>
      </c>
      <c r="O1432" t="str">
        <v>No</v>
      </c>
      <c r="P1432" s="1">
        <f>IF(O1432="Yes",J1432,ROUND(J1432*(1+Model!$B$3),2))</f>
        <v>6.43</v>
      </c>
      <c r="Q1432" s="2">
        <f>ROUND(P1432/(K1432*N1432)-1,4)</f>
        <v>0.5129</v>
      </c>
      <c r="R1432" t="str">
        <v/>
      </c>
      <c r="S1432" t="str">
        <v>2026-10-01 10:41:27 UTC</v>
      </c>
      <c r="T1432" t="str">
        <v>Local Line cache</v>
      </c>
      <c r="U1432" t="str">
        <v>Review before publishing</v>
      </c>
    </row>
    <row r="1433">
      <c r="A1433">
        <v>805861</v>
      </c>
      <c r="B1433" t="str">
        <v>Purple and Green Broccolini</v>
      </c>
      <c r="C1433" t="str">
        <v>Red Tail Growers</v>
      </c>
      <c r="D1433">
        <v>526919</v>
      </c>
      <c r="E1433" t="str">
        <v>each</v>
      </c>
      <c r="F1433" t="str">
        <v>Guest Basket</v>
      </c>
      <c r="G1433" t="str">
        <v>No</v>
      </c>
      <c r="H1433" s="1">
        <v>0</v>
      </c>
      <c r="I1433" s="1">
        <v>3.85</v>
      </c>
      <c r="J1433" s="1">
        <v>3.85</v>
      </c>
      <c r="K1433" s="1">
        <v>2.75</v>
      </c>
      <c r="L1433" s="2">
        <v>0.4</v>
      </c>
      <c r="M1433" s="2">
        <v>0.40000000000000013</v>
      </c>
      <c r="N1433" s="2">
        <v>1</v>
      </c>
      <c r="O1433" t="str">
        <v>No</v>
      </c>
      <c r="P1433" s="1">
        <f>IF(O1433="Yes",J1433,ROUND(J1433*(1+Model!$B$3),2))</f>
        <v>4.16</v>
      </c>
      <c r="Q1433" s="2">
        <f>ROUND(P1433/(K1433*N1433)-1,4)</f>
        <v>0.5127</v>
      </c>
      <c r="R1433" t="str">
        <v/>
      </c>
      <c r="S1433" t="str">
        <v>2026-10-01 10:41:27 UTC</v>
      </c>
      <c r="T1433" t="str">
        <v>Local Line cache</v>
      </c>
      <c r="U1433" t="str">
        <v>Review before publishing</v>
      </c>
    </row>
    <row r="1434">
      <c r="A1434">
        <v>805861</v>
      </c>
      <c r="B1434" t="str">
        <v>Purple and Green Broccolini</v>
      </c>
      <c r="C1434" t="str">
        <v>Red Tail Growers</v>
      </c>
      <c r="D1434">
        <v>526919</v>
      </c>
      <c r="E1434" t="str">
        <v>each</v>
      </c>
      <c r="F1434" t="str">
        <v>CSA Members</v>
      </c>
      <c r="G1434" t="str">
        <v>No</v>
      </c>
      <c r="H1434" s="1">
        <v>0</v>
      </c>
      <c r="I1434" s="1">
        <v>3.85</v>
      </c>
      <c r="J1434" s="1">
        <v>3.85</v>
      </c>
      <c r="K1434" s="1">
        <v>2.75</v>
      </c>
      <c r="L1434" s="2">
        <v>0.4</v>
      </c>
      <c r="M1434" s="2">
        <v>0.40000000000000013</v>
      </c>
      <c r="N1434" s="2">
        <v>1</v>
      </c>
      <c r="O1434" t="str">
        <v>No</v>
      </c>
      <c r="P1434" s="1">
        <f>IF(O1434="Yes",J1434,ROUND(J1434*(1+Model!$B$3),2))</f>
        <v>4.16</v>
      </c>
      <c r="Q1434" s="2">
        <f>ROUND(P1434/(K1434*N1434)-1,4)</f>
        <v>0.5127</v>
      </c>
      <c r="R1434" t="str">
        <v/>
      </c>
      <c r="S1434" t="str">
        <v>2026-10-01 10:41:27 UTC</v>
      </c>
      <c r="T1434" t="str">
        <v>Local Line cache</v>
      </c>
      <c r="U1434" t="str">
        <v>Review before publishing</v>
      </c>
    </row>
    <row r="1435">
      <c r="A1435">
        <v>805861</v>
      </c>
      <c r="B1435" t="str">
        <v>Purple and Green Broccolini</v>
      </c>
      <c r="C1435" t="str">
        <v>Red Tail Growers</v>
      </c>
      <c r="D1435">
        <v>526919</v>
      </c>
      <c r="E1435" t="str">
        <v>each</v>
      </c>
      <c r="F1435" t="str">
        <v>Herd Share Members</v>
      </c>
      <c r="G1435" t="str">
        <v>No</v>
      </c>
      <c r="H1435" s="1">
        <v>0</v>
      </c>
      <c r="I1435" s="1">
        <v>3.85</v>
      </c>
      <c r="J1435" s="1">
        <v>3.85</v>
      </c>
      <c r="K1435" s="1">
        <v>2.75</v>
      </c>
      <c r="L1435" s="2">
        <v>0.4</v>
      </c>
      <c r="M1435" s="2">
        <v>0.40000000000000013</v>
      </c>
      <c r="N1435" s="2">
        <v>1</v>
      </c>
      <c r="O1435" t="str">
        <v>No</v>
      </c>
      <c r="P1435" s="1">
        <f>IF(O1435="Yes",J1435,ROUND(J1435*(1+Model!$B$3),2))</f>
        <v>4.16</v>
      </c>
      <c r="Q1435" s="2">
        <f>ROUND(P1435/(K1435*N1435)-1,4)</f>
        <v>0.5127</v>
      </c>
      <c r="R1435" t="str">
        <v/>
      </c>
      <c r="S1435" t="str">
        <v>2026-10-01 10:41:27 UTC</v>
      </c>
      <c r="T1435" t="str">
        <v>Local Line cache</v>
      </c>
      <c r="U1435" t="str">
        <v>Review before publishing</v>
      </c>
    </row>
    <row r="1436">
      <c r="A1436">
        <v>805861</v>
      </c>
      <c r="B1436" t="str">
        <v>Purple and Green Broccolini</v>
      </c>
      <c r="C1436" t="str">
        <v>Red Tail Growers</v>
      </c>
      <c r="D1436">
        <v>526919</v>
      </c>
      <c r="E1436" t="str">
        <v>each</v>
      </c>
      <c r="F1436" t="str">
        <v>SNAP</v>
      </c>
      <c r="G1436" t="str">
        <v>No</v>
      </c>
      <c r="H1436" s="1">
        <v>0</v>
      </c>
      <c r="I1436" s="1">
        <v>3.85</v>
      </c>
      <c r="J1436" s="1">
        <v>3.85</v>
      </c>
      <c r="K1436" s="1">
        <v>2.75</v>
      </c>
      <c r="L1436" s="2">
        <v>0.4</v>
      </c>
      <c r="M1436" s="2">
        <v>0.40000000000000013</v>
      </c>
      <c r="N1436" s="2">
        <v>1</v>
      </c>
      <c r="O1436" t="str">
        <v>Yes</v>
      </c>
      <c r="P1436" s="1">
        <f>IF(O1436="Yes",J1436,ROUND(J1436*(1+Model!$B$3),2))</f>
        <v>3.85</v>
      </c>
      <c r="Q1436" s="2">
        <f>ROUND(P1436/(K1436*N1436)-1,4)</f>
        <v>0.4</v>
      </c>
      <c r="R1436" t="str">
        <v/>
      </c>
      <c r="S1436" t="str">
        <v>2026-10-01 10:41:27 UTC</v>
      </c>
      <c r="T1436" t="str">
        <v>Local Line cache</v>
      </c>
      <c r="U1436" t="str">
        <v>HOLD: preserve existing SNAP price</v>
      </c>
    </row>
    <row r="1437">
      <c r="A1437">
        <v>805862</v>
      </c>
      <c r="B1437" t="str">
        <v>Oxheart Heirloom Tomatoes</v>
      </c>
      <c r="C1437" t="str">
        <v>Grazier's Garden</v>
      </c>
      <c r="D1437">
        <v>526920</v>
      </c>
      <c r="E1437" t="str">
        <v>1 lb</v>
      </c>
      <c r="F1437" t="str">
        <v>CSA Members</v>
      </c>
      <c r="G1437" t="str">
        <v>No</v>
      </c>
      <c r="H1437" s="1">
        <v>0</v>
      </c>
      <c r="I1437" s="1">
        <v>5.6</v>
      </c>
      <c r="J1437" s="1">
        <v>5.6</v>
      </c>
      <c r="K1437" s="1">
        <v>4</v>
      </c>
      <c r="L1437" s="2">
        <v>0.4</v>
      </c>
      <c r="M1437" s="2">
        <v>0.3999999999999999</v>
      </c>
      <c r="N1437" s="2">
        <v>1</v>
      </c>
      <c r="O1437" t="str">
        <v>No</v>
      </c>
      <c r="P1437" s="1">
        <f>IF(O1437="Yes",J1437,ROUND(J1437*(1+Model!$B$3),2))</f>
        <v>6.05</v>
      </c>
      <c r="Q1437" s="2">
        <f>ROUND(P1437/(K1437*N1437)-1,4)</f>
        <v>0.5125</v>
      </c>
      <c r="R1437" t="str">
        <v/>
      </c>
      <c r="S1437" t="str">
        <v>2026-10-01 10:41:27 UTC</v>
      </c>
      <c r="T1437" t="str">
        <v>Local Line cache</v>
      </c>
      <c r="U1437" t="str">
        <v>Review before publishing</v>
      </c>
    </row>
    <row r="1438">
      <c r="A1438">
        <v>805862</v>
      </c>
      <c r="B1438" t="str">
        <v>Oxheart Heirloom Tomatoes</v>
      </c>
      <c r="C1438" t="str">
        <v>Grazier's Garden</v>
      </c>
      <c r="D1438">
        <v>526920</v>
      </c>
      <c r="E1438" t="str">
        <v>1 lb</v>
      </c>
      <c r="F1438" t="str">
        <v>Guest Basket</v>
      </c>
      <c r="G1438" t="str">
        <v>No</v>
      </c>
      <c r="H1438" s="1">
        <v>0</v>
      </c>
      <c r="I1438" s="1">
        <v>5.6</v>
      </c>
      <c r="J1438" s="1">
        <v>5.6</v>
      </c>
      <c r="K1438" s="1">
        <v>4</v>
      </c>
      <c r="L1438" s="2">
        <v>0.4</v>
      </c>
      <c r="M1438" s="2">
        <v>0.3999999999999999</v>
      </c>
      <c r="N1438" s="2">
        <v>1</v>
      </c>
      <c r="O1438" t="str">
        <v>No</v>
      </c>
      <c r="P1438" s="1">
        <f>IF(O1438="Yes",J1438,ROUND(J1438*(1+Model!$B$3),2))</f>
        <v>6.05</v>
      </c>
      <c r="Q1438" s="2">
        <f>ROUND(P1438/(K1438*N1438)-1,4)</f>
        <v>0.5125</v>
      </c>
      <c r="R1438" t="str">
        <v/>
      </c>
      <c r="S1438" t="str">
        <v>2026-10-01 10:41:27 UTC</v>
      </c>
      <c r="T1438" t="str">
        <v>Local Line cache</v>
      </c>
      <c r="U1438" t="str">
        <v>Review before publishing</v>
      </c>
    </row>
    <row r="1439">
      <c r="A1439">
        <v>805862</v>
      </c>
      <c r="B1439" t="str">
        <v>Oxheart Heirloom Tomatoes</v>
      </c>
      <c r="C1439" t="str">
        <v>Grazier's Garden</v>
      </c>
      <c r="D1439">
        <v>526920</v>
      </c>
      <c r="E1439" t="str">
        <v>1 lb</v>
      </c>
      <c r="F1439" t="str">
        <v>Herd Share Members</v>
      </c>
      <c r="G1439" t="str">
        <v>No</v>
      </c>
      <c r="H1439" s="1">
        <v>0</v>
      </c>
      <c r="I1439" s="1">
        <v>5.6</v>
      </c>
      <c r="J1439" s="1">
        <v>5.6</v>
      </c>
      <c r="K1439" s="1">
        <v>4</v>
      </c>
      <c r="L1439" s="2">
        <v>0.4</v>
      </c>
      <c r="M1439" s="2">
        <v>0.3999999999999999</v>
      </c>
      <c r="N1439" s="2">
        <v>1</v>
      </c>
      <c r="O1439" t="str">
        <v>No</v>
      </c>
      <c r="P1439" s="1">
        <f>IF(O1439="Yes",J1439,ROUND(J1439*(1+Model!$B$3),2))</f>
        <v>6.05</v>
      </c>
      <c r="Q1439" s="2">
        <f>ROUND(P1439/(K1439*N1439)-1,4)</f>
        <v>0.5125</v>
      </c>
      <c r="R1439" t="str">
        <v/>
      </c>
      <c r="S1439" t="str">
        <v>2026-10-01 10:41:27 UTC</v>
      </c>
      <c r="T1439" t="str">
        <v>Local Line cache</v>
      </c>
      <c r="U1439" t="str">
        <v>Review before publishing</v>
      </c>
    </row>
    <row r="1440">
      <c r="A1440">
        <v>805862</v>
      </c>
      <c r="B1440" t="str">
        <v>Oxheart Heirloom Tomatoes</v>
      </c>
      <c r="C1440" t="str">
        <v>Grazier's Garden</v>
      </c>
      <c r="D1440">
        <v>526920</v>
      </c>
      <c r="E1440" t="str">
        <v>1 lb</v>
      </c>
      <c r="F1440" t="str">
        <v>SNAP</v>
      </c>
      <c r="G1440" t="str">
        <v>No</v>
      </c>
      <c r="H1440" s="1">
        <v>0</v>
      </c>
      <c r="I1440" s="1">
        <v>5.6</v>
      </c>
      <c r="J1440" s="1">
        <v>5.6</v>
      </c>
      <c r="K1440" s="1">
        <v>4</v>
      </c>
      <c r="L1440" s="2">
        <v>0.4</v>
      </c>
      <c r="M1440" s="2">
        <v>0.3999999999999999</v>
      </c>
      <c r="N1440" s="2">
        <v>1</v>
      </c>
      <c r="O1440" t="str">
        <v>Yes</v>
      </c>
      <c r="P1440" s="1">
        <f>IF(O1440="Yes",J1440,ROUND(J1440*(1+Model!$B$3),2))</f>
        <v>5.6</v>
      </c>
      <c r="Q1440" s="2">
        <f>ROUND(P1440/(K1440*N1440)-1,4)</f>
        <v>0.4</v>
      </c>
      <c r="R1440" t="str">
        <v/>
      </c>
      <c r="S1440" t="str">
        <v>2026-10-01 10:41:27 UTC</v>
      </c>
      <c r="T1440" t="str">
        <v>Local Line cache</v>
      </c>
      <c r="U1440" t="str">
        <v>HOLD: preserve existing SNAP price</v>
      </c>
    </row>
    <row r="1441">
      <c r="A1441">
        <v>805866</v>
      </c>
      <c r="B1441" t="str">
        <v>Ho mi Zi (asian mustard heads)</v>
      </c>
      <c r="C1441" t="str">
        <v>Camas Swale Farm</v>
      </c>
      <c r="D1441">
        <v>526924</v>
      </c>
      <c r="E1441" t="str">
        <v>each</v>
      </c>
      <c r="F1441" t="str">
        <v>SNAP</v>
      </c>
      <c r="G1441" t="str">
        <v>No</v>
      </c>
      <c r="H1441" s="1">
        <v>0</v>
      </c>
      <c r="I1441" s="1">
        <v>2.8</v>
      </c>
      <c r="J1441" s="1">
        <v>2.8</v>
      </c>
      <c r="K1441" s="1">
        <v>2</v>
      </c>
      <c r="L1441" s="2">
        <v>0.4</v>
      </c>
      <c r="M1441" s="2">
        <v>0.3999999999999999</v>
      </c>
      <c r="N1441" s="2">
        <v>1</v>
      </c>
      <c r="O1441" t="str">
        <v>Yes</v>
      </c>
      <c r="P1441" s="1">
        <f>IF(O1441="Yes",J1441,ROUND(J1441*(1+Model!$B$3),2))</f>
        <v>2.8</v>
      </c>
      <c r="Q1441" s="2">
        <f>ROUND(P1441/(K1441*N1441)-1,4)</f>
        <v>0.4</v>
      </c>
      <c r="R1441" t="str">
        <v/>
      </c>
      <c r="S1441" t="str">
        <v>2026-10-01 10:41:27 UTC</v>
      </c>
      <c r="T1441" t="str">
        <v>Local Line cache</v>
      </c>
      <c r="U1441" t="str">
        <v>HOLD: preserve existing SNAP price</v>
      </c>
    </row>
    <row r="1442">
      <c r="A1442">
        <v>805866</v>
      </c>
      <c r="B1442" t="str">
        <v>Ho mi Zi (asian mustard heads)</v>
      </c>
      <c r="C1442" t="str">
        <v>Camas Swale Farm</v>
      </c>
      <c r="D1442">
        <v>526924</v>
      </c>
      <c r="E1442" t="str">
        <v>each</v>
      </c>
      <c r="F1442" t="str">
        <v>CSA Members</v>
      </c>
      <c r="G1442" t="str">
        <v>No</v>
      </c>
      <c r="H1442" s="1">
        <v>0</v>
      </c>
      <c r="I1442" s="1">
        <v>2.8</v>
      </c>
      <c r="J1442" s="1">
        <v>2.8</v>
      </c>
      <c r="K1442" s="1">
        <v>2</v>
      </c>
      <c r="L1442" s="2">
        <v>0.4</v>
      </c>
      <c r="M1442" s="2">
        <v>0.3999999999999999</v>
      </c>
      <c r="N1442" s="2">
        <v>1</v>
      </c>
      <c r="O1442" t="str">
        <v>No</v>
      </c>
      <c r="P1442" s="1">
        <f>IF(O1442="Yes",J1442,ROUND(J1442*(1+Model!$B$3),2))</f>
        <v>3.02</v>
      </c>
      <c r="Q1442" s="2">
        <f>ROUND(P1442/(K1442*N1442)-1,4)</f>
        <v>0.51</v>
      </c>
      <c r="R1442" t="str">
        <v/>
      </c>
      <c r="S1442" t="str">
        <v>2026-10-01 10:41:27 UTC</v>
      </c>
      <c r="T1442" t="str">
        <v>Local Line cache</v>
      </c>
      <c r="U1442" t="str">
        <v>Review before publishing</v>
      </c>
    </row>
    <row r="1443">
      <c r="A1443">
        <v>805869</v>
      </c>
      <c r="B1443" t="str">
        <v>Green  Butterhead Lettuce</v>
      </c>
      <c r="C1443" t="str">
        <v>Little Wings</v>
      </c>
      <c r="D1443">
        <v>526927</v>
      </c>
      <c r="E1443" t="str">
        <v>each</v>
      </c>
      <c r="F1443" t="str">
        <v>CSA Members</v>
      </c>
      <c r="G1443" t="str">
        <v>No</v>
      </c>
      <c r="H1443" s="1">
        <v>0</v>
      </c>
      <c r="I1443" s="1">
        <v>2.8</v>
      </c>
      <c r="J1443" s="1">
        <v>2.8</v>
      </c>
      <c r="K1443" s="1">
        <v>2</v>
      </c>
      <c r="L1443" s="2">
        <v>0.4</v>
      </c>
      <c r="M1443" s="2">
        <v>0.3999999999999999</v>
      </c>
      <c r="N1443" s="2">
        <v>1</v>
      </c>
      <c r="O1443" t="str">
        <v>No</v>
      </c>
      <c r="P1443" s="1">
        <f>IF(O1443="Yes",J1443,ROUND(J1443*(1+Model!$B$3),2))</f>
        <v>3.02</v>
      </c>
      <c r="Q1443" s="2">
        <f>ROUND(P1443/(K1443*N1443)-1,4)</f>
        <v>0.51</v>
      </c>
      <c r="R1443" t="str">
        <v/>
      </c>
      <c r="S1443" t="str">
        <v>2026-10-01 10:41:27 UTC</v>
      </c>
      <c r="T1443" t="str">
        <v>Local Line cache</v>
      </c>
      <c r="U1443" t="str">
        <v>Review before publishing</v>
      </c>
    </row>
    <row r="1444">
      <c r="A1444">
        <v>805869</v>
      </c>
      <c r="B1444" t="str">
        <v>Green  Butterhead Lettuce</v>
      </c>
      <c r="C1444" t="str">
        <v>Little Wings</v>
      </c>
      <c r="D1444">
        <v>526927</v>
      </c>
      <c r="E1444" t="str">
        <v>each</v>
      </c>
      <c r="F1444" t="str">
        <v>SNAP</v>
      </c>
      <c r="G1444" t="str">
        <v>No</v>
      </c>
      <c r="H1444" s="1">
        <v>0</v>
      </c>
      <c r="I1444" s="1">
        <v>2.8</v>
      </c>
      <c r="J1444" s="1">
        <v>2.8</v>
      </c>
      <c r="K1444" s="1">
        <v>2</v>
      </c>
      <c r="L1444" s="2">
        <v>0.4</v>
      </c>
      <c r="M1444" s="2">
        <v>0.3999999999999999</v>
      </c>
      <c r="N1444" s="2">
        <v>1</v>
      </c>
      <c r="O1444" t="str">
        <v>Yes</v>
      </c>
      <c r="P1444" s="1">
        <f>IF(O1444="Yes",J1444,ROUND(J1444*(1+Model!$B$3),2))</f>
        <v>2.8</v>
      </c>
      <c r="Q1444" s="2">
        <f>ROUND(P1444/(K1444*N1444)-1,4)</f>
        <v>0.4</v>
      </c>
      <c r="R1444" t="str">
        <v/>
      </c>
      <c r="S1444" t="str">
        <v>2026-10-01 10:41:27 UTC</v>
      </c>
      <c r="T1444" t="str">
        <v>Local Line cache</v>
      </c>
      <c r="U1444" t="str">
        <v>HOLD: preserve existing SNAP price</v>
      </c>
    </row>
    <row r="1445">
      <c r="A1445">
        <v>805869</v>
      </c>
      <c r="B1445" t="str">
        <v>Green  Butterhead Lettuce</v>
      </c>
      <c r="C1445" t="str">
        <v>Little Wings</v>
      </c>
      <c r="D1445">
        <v>526927</v>
      </c>
      <c r="E1445" t="str">
        <v>each</v>
      </c>
      <c r="F1445" t="str">
        <v>Guest Basket</v>
      </c>
      <c r="G1445" t="str">
        <v>No</v>
      </c>
      <c r="H1445" s="1">
        <v>0</v>
      </c>
      <c r="I1445" s="1">
        <v>2.8</v>
      </c>
      <c r="J1445" s="1">
        <v>2.8</v>
      </c>
      <c r="K1445" s="1">
        <v>2</v>
      </c>
      <c r="L1445" s="2">
        <v>0.4</v>
      </c>
      <c r="M1445" s="2">
        <v>0.3999999999999999</v>
      </c>
      <c r="N1445" s="2">
        <v>1</v>
      </c>
      <c r="O1445" t="str">
        <v>No</v>
      </c>
      <c r="P1445" s="1">
        <f>IF(O1445="Yes",J1445,ROUND(J1445*(1+Model!$B$3),2))</f>
        <v>3.02</v>
      </c>
      <c r="Q1445" s="2">
        <f>ROUND(P1445/(K1445*N1445)-1,4)</f>
        <v>0.51</v>
      </c>
      <c r="R1445" t="str">
        <v/>
      </c>
      <c r="S1445" t="str">
        <v>2026-10-01 10:41:27 UTC</v>
      </c>
      <c r="T1445" t="str">
        <v>Local Line cache</v>
      </c>
      <c r="U1445" t="str">
        <v>Review before publishing</v>
      </c>
    </row>
    <row r="1446">
      <c r="A1446">
        <v>805870</v>
      </c>
      <c r="B1446" t="str">
        <v>Honeynut Squash</v>
      </c>
      <c r="C1446" t="str">
        <v>Camas Swale Farm</v>
      </c>
      <c r="D1446">
        <v>526928</v>
      </c>
      <c r="E1446" t="str">
        <v>each</v>
      </c>
      <c r="F1446" t="str">
        <v>Herd Share Members</v>
      </c>
      <c r="G1446" t="str">
        <v>No</v>
      </c>
      <c r="H1446" s="1">
        <v>0</v>
      </c>
      <c r="I1446" s="1">
        <v>4.55</v>
      </c>
      <c r="J1446" s="1">
        <v>4.55</v>
      </c>
      <c r="K1446" s="1">
        <v>3.25</v>
      </c>
      <c r="L1446" s="2">
        <v>0.4</v>
      </c>
      <c r="M1446" s="2">
        <v>0.3999999999999999</v>
      </c>
      <c r="N1446" s="2">
        <v>1</v>
      </c>
      <c r="O1446" t="str">
        <v>No</v>
      </c>
      <c r="P1446" s="1">
        <f>IF(O1446="Yes",J1446,ROUND(J1446*(1+Model!$B$3),2))</f>
        <v>4.91</v>
      </c>
      <c r="Q1446" s="2">
        <f>ROUND(P1446/(K1446*N1446)-1,4)</f>
        <v>0.5108</v>
      </c>
      <c r="R1446" t="str">
        <v/>
      </c>
      <c r="S1446" t="str">
        <v>2026-10-01 10:41:27 UTC</v>
      </c>
      <c r="T1446" t="str">
        <v>Local Line cache</v>
      </c>
      <c r="U1446" t="str">
        <v>Review before publishing</v>
      </c>
    </row>
    <row r="1447">
      <c r="A1447">
        <v>805870</v>
      </c>
      <c r="B1447" t="str">
        <v>Honeynut Squash</v>
      </c>
      <c r="C1447" t="str">
        <v>Camas Swale Farm</v>
      </c>
      <c r="D1447">
        <v>526928</v>
      </c>
      <c r="E1447" t="str">
        <v>each</v>
      </c>
      <c r="F1447" t="str">
        <v>SNAP</v>
      </c>
      <c r="G1447" t="str">
        <v>No</v>
      </c>
      <c r="H1447" s="1">
        <v>0</v>
      </c>
      <c r="I1447" s="1">
        <v>4.55</v>
      </c>
      <c r="J1447" s="1">
        <v>4.55</v>
      </c>
      <c r="K1447" s="1">
        <v>3.25</v>
      </c>
      <c r="L1447" s="2">
        <v>0.4</v>
      </c>
      <c r="M1447" s="2">
        <v>0.3999999999999999</v>
      </c>
      <c r="N1447" s="2">
        <v>1</v>
      </c>
      <c r="O1447" t="str">
        <v>Yes</v>
      </c>
      <c r="P1447" s="1">
        <f>IF(O1447="Yes",J1447,ROUND(J1447*(1+Model!$B$3),2))</f>
        <v>4.55</v>
      </c>
      <c r="Q1447" s="2">
        <f>ROUND(P1447/(K1447*N1447)-1,4)</f>
        <v>0.4</v>
      </c>
      <c r="R1447" t="str">
        <v/>
      </c>
      <c r="S1447" t="str">
        <v>2026-10-01 10:41:27 UTC</v>
      </c>
      <c r="T1447" t="str">
        <v>Local Line cache</v>
      </c>
      <c r="U1447" t="str">
        <v>HOLD: preserve existing SNAP price</v>
      </c>
    </row>
    <row r="1448">
      <c r="A1448">
        <v>805870</v>
      </c>
      <c r="B1448" t="str">
        <v>Honeynut Squash</v>
      </c>
      <c r="C1448" t="str">
        <v>Camas Swale Farm</v>
      </c>
      <c r="D1448">
        <v>526928</v>
      </c>
      <c r="E1448" t="str">
        <v>each</v>
      </c>
      <c r="F1448" t="str">
        <v>CSA Members</v>
      </c>
      <c r="G1448" t="str">
        <v>No</v>
      </c>
      <c r="H1448" s="1">
        <v>0</v>
      </c>
      <c r="I1448" s="1">
        <v>4.55</v>
      </c>
      <c r="J1448" s="1">
        <v>4.55</v>
      </c>
      <c r="K1448" s="1">
        <v>3.25</v>
      </c>
      <c r="L1448" s="2">
        <v>0.4</v>
      </c>
      <c r="M1448" s="2">
        <v>0.3999999999999999</v>
      </c>
      <c r="N1448" s="2">
        <v>1</v>
      </c>
      <c r="O1448" t="str">
        <v>No</v>
      </c>
      <c r="P1448" s="1">
        <f>IF(O1448="Yes",J1448,ROUND(J1448*(1+Model!$B$3),2))</f>
        <v>4.91</v>
      </c>
      <c r="Q1448" s="2">
        <f>ROUND(P1448/(K1448*N1448)-1,4)</f>
        <v>0.5108</v>
      </c>
      <c r="R1448" t="str">
        <v/>
      </c>
      <c r="S1448" t="str">
        <v>2026-10-01 10:41:27 UTC</v>
      </c>
      <c r="T1448" t="str">
        <v>Local Line cache</v>
      </c>
      <c r="U1448" t="str">
        <v>Review before publishing</v>
      </c>
    </row>
    <row r="1449">
      <c r="A1449">
        <v>805872</v>
      </c>
      <c r="B1449" t="str">
        <v>Celery</v>
      </c>
      <c r="C1449" t="str">
        <v>Camas Swale Farm</v>
      </c>
      <c r="D1449">
        <v>526930</v>
      </c>
      <c r="E1449" t="str">
        <v>each</v>
      </c>
      <c r="F1449" t="str">
        <v>SNAP</v>
      </c>
      <c r="G1449" t="str">
        <v>No</v>
      </c>
      <c r="H1449" s="1">
        <v>0</v>
      </c>
      <c r="I1449" s="1">
        <v>3.5</v>
      </c>
      <c r="J1449" s="1">
        <v>3.5</v>
      </c>
      <c r="K1449" s="1">
        <v>2.5</v>
      </c>
      <c r="L1449" s="2">
        <v>0.4</v>
      </c>
      <c r="M1449" s="2">
        <v>0.3999999999999999</v>
      </c>
      <c r="N1449" s="2">
        <v>1</v>
      </c>
      <c r="O1449" t="str">
        <v>Yes</v>
      </c>
      <c r="P1449" s="1">
        <f>IF(O1449="Yes",J1449,ROUND(J1449*(1+Model!$B$3),2))</f>
        <v>3.5</v>
      </c>
      <c r="Q1449" s="2">
        <f>ROUND(P1449/(K1449*N1449)-1,4)</f>
        <v>0.4</v>
      </c>
      <c r="R1449" t="str">
        <v/>
      </c>
      <c r="S1449" t="str">
        <v>2026-10-01 10:41:27 UTC</v>
      </c>
      <c r="T1449" t="str">
        <v>Local Line cache</v>
      </c>
      <c r="U1449" t="str">
        <v>HOLD: preserve existing SNAP price</v>
      </c>
    </row>
    <row r="1450">
      <c r="A1450">
        <v>805873</v>
      </c>
      <c r="B1450" t="str">
        <v>Butternut Squash</v>
      </c>
      <c r="C1450" t="str">
        <v>Full Farm CSA</v>
      </c>
      <c r="D1450">
        <v>526931</v>
      </c>
      <c r="E1450" t="str">
        <v>3-4 lbs each</v>
      </c>
      <c r="F1450" t="str">
        <v>SNAP</v>
      </c>
      <c r="G1450" t="str">
        <v>No</v>
      </c>
      <c r="H1450" s="1">
        <v>0</v>
      </c>
      <c r="I1450" s="1">
        <v>4.09</v>
      </c>
      <c r="J1450" s="1">
        <v>4.09</v>
      </c>
      <c r="K1450" s="1">
        <v>2.92</v>
      </c>
      <c r="L1450" s="2">
        <v>0.4</v>
      </c>
      <c r="M1450" s="2">
        <v>0.40068493150684925</v>
      </c>
      <c r="N1450" s="2">
        <v>1</v>
      </c>
      <c r="O1450" t="str">
        <v>Yes</v>
      </c>
      <c r="P1450" s="1">
        <f>IF(O1450="Yes",J1450,ROUND(J1450*(1+Model!$B$3),2))</f>
        <v>4.09</v>
      </c>
      <c r="Q1450" s="2">
        <f>ROUND(P1450/(K1450*N1450)-1,4)</f>
        <v>0.4007</v>
      </c>
      <c r="R1450" t="str">
        <v/>
      </c>
      <c r="S1450" t="str">
        <v>2026-10-01 10:41:27 UTC</v>
      </c>
      <c r="T1450" t="str">
        <v>Local Line cache</v>
      </c>
      <c r="U1450" t="str">
        <v>HOLD: preserve existing SNAP price</v>
      </c>
    </row>
    <row r="1451">
      <c r="A1451">
        <v>805874</v>
      </c>
      <c r="B1451" t="str">
        <v>Kale Mix</v>
      </c>
      <c r="C1451" t="str">
        <v>Red Tail Growers</v>
      </c>
      <c r="D1451">
        <v>526932</v>
      </c>
      <c r="E1451" t="str">
        <v>1/2 lb</v>
      </c>
      <c r="F1451" t="str">
        <v>CSA Members</v>
      </c>
      <c r="G1451" t="str">
        <v>Yes</v>
      </c>
      <c r="H1451" s="1">
        <v>0</v>
      </c>
      <c r="I1451" s="1">
        <v>5.95</v>
      </c>
      <c r="J1451" s="1">
        <v>5.95</v>
      </c>
      <c r="K1451" s="1">
        <v>4.25</v>
      </c>
      <c r="L1451" s="2">
        <v>0.4</v>
      </c>
      <c r="M1451" s="2">
        <v>0.40000000000000013</v>
      </c>
      <c r="N1451" s="2">
        <v>1</v>
      </c>
      <c r="O1451" t="str">
        <v>No</v>
      </c>
      <c r="P1451" s="1">
        <f>IF(O1451="Yes",J1451,ROUND(J1451*(1+Model!$B$3),2))</f>
        <v>6.43</v>
      </c>
      <c r="Q1451" s="2">
        <f>ROUND(P1451/(K1451*N1451)-1,4)</f>
        <v>0.5129</v>
      </c>
      <c r="R1451" t="str">
        <v/>
      </c>
      <c r="S1451" t="str">
        <v>2026-10-01 10:41:27 UTC</v>
      </c>
      <c r="T1451" t="str">
        <v>Local Line cache</v>
      </c>
      <c r="U1451" t="str">
        <v>Review before publishing</v>
      </c>
    </row>
    <row r="1452">
      <c r="A1452">
        <v>805874</v>
      </c>
      <c r="B1452" t="str">
        <v>Kale Mix</v>
      </c>
      <c r="C1452" t="str">
        <v>Red Tail Growers</v>
      </c>
      <c r="D1452">
        <v>526932</v>
      </c>
      <c r="E1452" t="str">
        <v>1/2 lb</v>
      </c>
      <c r="F1452" t="str">
        <v>Guest Basket</v>
      </c>
      <c r="G1452" t="str">
        <v>Yes</v>
      </c>
      <c r="H1452" s="1">
        <v>0</v>
      </c>
      <c r="I1452" s="1">
        <v>5.95</v>
      </c>
      <c r="J1452" s="1">
        <v>5.95</v>
      </c>
      <c r="K1452" s="1">
        <v>4.25</v>
      </c>
      <c r="L1452" s="2">
        <v>0.4</v>
      </c>
      <c r="M1452" s="2">
        <v>0.40000000000000013</v>
      </c>
      <c r="N1452" s="2">
        <v>1</v>
      </c>
      <c r="O1452" t="str">
        <v>No</v>
      </c>
      <c r="P1452" s="1">
        <f>IF(O1452="Yes",J1452,ROUND(J1452*(1+Model!$B$3),2))</f>
        <v>6.43</v>
      </c>
      <c r="Q1452" s="2">
        <f>ROUND(P1452/(K1452*N1452)-1,4)</f>
        <v>0.5129</v>
      </c>
      <c r="R1452" t="str">
        <v/>
      </c>
      <c r="S1452" t="str">
        <v>2026-10-01 10:41:27 UTC</v>
      </c>
      <c r="T1452" t="str">
        <v>Local Line cache</v>
      </c>
      <c r="U1452" t="str">
        <v>Review before publishing</v>
      </c>
    </row>
    <row r="1453">
      <c r="A1453">
        <v>805874</v>
      </c>
      <c r="B1453" t="str">
        <v>Kale Mix</v>
      </c>
      <c r="C1453" t="str">
        <v>Red Tail Growers</v>
      </c>
      <c r="D1453">
        <v>526932</v>
      </c>
      <c r="E1453" t="str">
        <v>1/2 lb</v>
      </c>
      <c r="F1453" t="str">
        <v>SNAP</v>
      </c>
      <c r="G1453" t="str">
        <v>Yes</v>
      </c>
      <c r="H1453" s="1">
        <v>0</v>
      </c>
      <c r="I1453" s="1">
        <v>5.95</v>
      </c>
      <c r="J1453" s="1">
        <v>5.95</v>
      </c>
      <c r="K1453" s="1">
        <v>4.25</v>
      </c>
      <c r="L1453" s="2">
        <v>0.4</v>
      </c>
      <c r="M1453" s="2">
        <v>0.40000000000000013</v>
      </c>
      <c r="N1453" s="2">
        <v>1</v>
      </c>
      <c r="O1453" t="str">
        <v>Yes</v>
      </c>
      <c r="P1453" s="1">
        <f>IF(O1453="Yes",J1453,ROUND(J1453*(1+Model!$B$3),2))</f>
        <v>5.95</v>
      </c>
      <c r="Q1453" s="2">
        <f>ROUND(P1453/(K1453*N1453)-1,4)</f>
        <v>0.4</v>
      </c>
      <c r="R1453" t="str">
        <v/>
      </c>
      <c r="S1453" t="str">
        <v>2026-10-01 10:41:27 UTC</v>
      </c>
      <c r="T1453" t="str">
        <v>Local Line cache</v>
      </c>
      <c r="U1453" t="str">
        <v>HOLD: preserve existing SNAP price</v>
      </c>
    </row>
    <row r="1454">
      <c r="A1454">
        <v>805875</v>
      </c>
      <c r="B1454" t="str">
        <v>Crimini Mushrooms</v>
      </c>
      <c r="C1454" t="str">
        <v>Organically Grown Company</v>
      </c>
      <c r="D1454">
        <v>526933</v>
      </c>
      <c r="E1454" t="str">
        <v>1 lb</v>
      </c>
      <c r="F1454" t="str">
        <v>SNAP</v>
      </c>
      <c r="G1454" t="str">
        <v>Yes</v>
      </c>
      <c r="H1454" s="1">
        <v>0</v>
      </c>
      <c r="I1454" s="1">
        <v>5.53</v>
      </c>
      <c r="J1454" s="1">
        <v>5.53</v>
      </c>
      <c r="K1454" s="1">
        <v>3.95</v>
      </c>
      <c r="L1454" s="2">
        <v>0.4</v>
      </c>
      <c r="M1454" s="2">
        <v>0.3999999999999999</v>
      </c>
      <c r="N1454" s="2">
        <v>1</v>
      </c>
      <c r="O1454" t="str">
        <v>Yes</v>
      </c>
      <c r="P1454" s="1">
        <f>IF(O1454="Yes",J1454,ROUND(J1454*(1+Model!$B$3),2))</f>
        <v>5.53</v>
      </c>
      <c r="Q1454" s="2">
        <f>ROUND(P1454/(K1454*N1454)-1,4)</f>
        <v>0.4</v>
      </c>
      <c r="R1454" t="str">
        <v/>
      </c>
      <c r="S1454" t="str">
        <v>2026-10-01T16:20:40.259Z</v>
      </c>
      <c r="T1454" t="str">
        <v>Live GET verified</v>
      </c>
      <c r="U1454" t="str">
        <v>HOLD: preserve existing SNAP price</v>
      </c>
    </row>
    <row r="1455">
      <c r="A1455">
        <v>805876</v>
      </c>
      <c r="B1455" t="str">
        <v>Red Cherry Tomatoes</v>
      </c>
      <c r="C1455" t="str">
        <v>Little Wings</v>
      </c>
      <c r="D1455">
        <v>526934</v>
      </c>
      <c r="E1455" t="str">
        <v>each</v>
      </c>
      <c r="F1455" t="str">
        <v>CSA Members</v>
      </c>
      <c r="G1455" t="str">
        <v>No</v>
      </c>
      <c r="H1455" s="1">
        <v>0</v>
      </c>
      <c r="I1455" s="1">
        <v>4.9</v>
      </c>
      <c r="J1455" s="1">
        <v>4.9</v>
      </c>
      <c r="K1455" s="1">
        <v>3.5</v>
      </c>
      <c r="L1455" s="2">
        <v>0.4</v>
      </c>
      <c r="M1455" s="2">
        <v>0.40000000000000013</v>
      </c>
      <c r="N1455" s="2">
        <v>1</v>
      </c>
      <c r="O1455" t="str">
        <v>No</v>
      </c>
      <c r="P1455" s="1">
        <f>IF(O1455="Yes",J1455,ROUND(J1455*(1+Model!$B$3),2))</f>
        <v>5.29</v>
      </c>
      <c r="Q1455" s="2">
        <f>ROUND(P1455/(K1455*N1455)-1,4)</f>
        <v>0.5114</v>
      </c>
      <c r="R1455" t="str">
        <v/>
      </c>
      <c r="S1455" t="str">
        <v>2026-10-01 10:41:27 UTC</v>
      </c>
      <c r="T1455" t="str">
        <v>Local Line cache</v>
      </c>
      <c r="U1455" t="str">
        <v>Review before publishing</v>
      </c>
    </row>
    <row r="1456">
      <c r="A1456">
        <v>805876</v>
      </c>
      <c r="B1456" t="str">
        <v>Red Cherry Tomatoes</v>
      </c>
      <c r="C1456" t="str">
        <v>Little Wings</v>
      </c>
      <c r="D1456">
        <v>526934</v>
      </c>
      <c r="E1456" t="str">
        <v>each</v>
      </c>
      <c r="F1456" t="str">
        <v>SNAP</v>
      </c>
      <c r="G1456" t="str">
        <v>No</v>
      </c>
      <c r="H1456" s="1">
        <v>0</v>
      </c>
      <c r="I1456" s="1">
        <v>4.9</v>
      </c>
      <c r="J1456" s="1">
        <v>4.9</v>
      </c>
      <c r="K1456" s="1">
        <v>3.5</v>
      </c>
      <c r="L1456" s="2">
        <v>0.4</v>
      </c>
      <c r="M1456" s="2">
        <v>0.40000000000000013</v>
      </c>
      <c r="N1456" s="2">
        <v>1</v>
      </c>
      <c r="O1456" t="str">
        <v>Yes</v>
      </c>
      <c r="P1456" s="1">
        <f>IF(O1456="Yes",J1456,ROUND(J1456*(1+Model!$B$3),2))</f>
        <v>4.9</v>
      </c>
      <c r="Q1456" s="2">
        <f>ROUND(P1456/(K1456*N1456)-1,4)</f>
        <v>0.4</v>
      </c>
      <c r="R1456" t="str">
        <v/>
      </c>
      <c r="S1456" t="str">
        <v>2026-10-01 10:41:27 UTC</v>
      </c>
      <c r="T1456" t="str">
        <v>Local Line cache</v>
      </c>
      <c r="U1456" t="str">
        <v>HOLD: preserve existing SNAP price</v>
      </c>
    </row>
    <row r="1457">
      <c r="A1457">
        <v>805877</v>
      </c>
      <c r="B1457" t="str">
        <v>Castlefranco Chicory Head</v>
      </c>
      <c r="C1457" t="str">
        <v>Red Tail Growers</v>
      </c>
      <c r="D1457">
        <v>526935</v>
      </c>
      <c r="E1457" t="str">
        <v>each</v>
      </c>
      <c r="F1457" t="str">
        <v>CSA Members</v>
      </c>
      <c r="G1457" t="str">
        <v>No</v>
      </c>
      <c r="H1457" s="1">
        <v>0</v>
      </c>
      <c r="I1457" s="1">
        <v>2.59</v>
      </c>
      <c r="J1457" s="1">
        <v>2.59</v>
      </c>
      <c r="K1457" s="1">
        <v>1.85</v>
      </c>
      <c r="L1457" s="2">
        <v>0.4</v>
      </c>
      <c r="M1457" s="2">
        <v>0.3999999999999999</v>
      </c>
      <c r="N1457" s="2">
        <v>1</v>
      </c>
      <c r="O1457" t="str">
        <v>No</v>
      </c>
      <c r="P1457" s="1">
        <f>IF(O1457="Yes",J1457,ROUND(J1457*(1+Model!$B$3),2))</f>
        <v>2.8</v>
      </c>
      <c r="Q1457" s="2">
        <f>ROUND(P1457/(K1457*N1457)-1,4)</f>
        <v>0.5135</v>
      </c>
      <c r="R1457" t="str">
        <v/>
      </c>
      <c r="S1457" t="str">
        <v>2026-10-01 10:41:27 UTC</v>
      </c>
      <c r="T1457" t="str">
        <v>Local Line cache</v>
      </c>
      <c r="U1457" t="str">
        <v>Review before publishing</v>
      </c>
    </row>
    <row r="1458">
      <c r="A1458">
        <v>805877</v>
      </c>
      <c r="B1458" t="str">
        <v>Castlefranco Chicory Head</v>
      </c>
      <c r="C1458" t="str">
        <v>Red Tail Growers</v>
      </c>
      <c r="D1458">
        <v>526935</v>
      </c>
      <c r="E1458" t="str">
        <v>each</v>
      </c>
      <c r="F1458" t="str">
        <v>Herd Share Members</v>
      </c>
      <c r="G1458" t="str">
        <v>No</v>
      </c>
      <c r="H1458" s="1">
        <v>0</v>
      </c>
      <c r="I1458" s="1">
        <v>2.59</v>
      </c>
      <c r="J1458" s="1">
        <v>2.59</v>
      </c>
      <c r="K1458" s="1">
        <v>1.85</v>
      </c>
      <c r="L1458" s="2">
        <v>0.4</v>
      </c>
      <c r="M1458" s="2">
        <v>0.3999999999999999</v>
      </c>
      <c r="N1458" s="2">
        <v>1</v>
      </c>
      <c r="O1458" t="str">
        <v>No</v>
      </c>
      <c r="P1458" s="1">
        <f>IF(O1458="Yes",J1458,ROUND(J1458*(1+Model!$B$3),2))</f>
        <v>2.8</v>
      </c>
      <c r="Q1458" s="2">
        <f>ROUND(P1458/(K1458*N1458)-1,4)</f>
        <v>0.5135</v>
      </c>
      <c r="R1458" t="str">
        <v/>
      </c>
      <c r="S1458" t="str">
        <v>2026-10-01 10:41:27 UTC</v>
      </c>
      <c r="T1458" t="str">
        <v>Local Line cache</v>
      </c>
      <c r="U1458" t="str">
        <v>Review before publishing</v>
      </c>
    </row>
    <row r="1459">
      <c r="A1459">
        <v>805877</v>
      </c>
      <c r="B1459" t="str">
        <v>Castlefranco Chicory Head</v>
      </c>
      <c r="C1459" t="str">
        <v>Red Tail Growers</v>
      </c>
      <c r="D1459">
        <v>526935</v>
      </c>
      <c r="E1459" t="str">
        <v>each</v>
      </c>
      <c r="F1459" t="str">
        <v>Guest Basket</v>
      </c>
      <c r="G1459" t="str">
        <v>No</v>
      </c>
      <c r="H1459" s="1">
        <v>0</v>
      </c>
      <c r="I1459" s="1">
        <v>2.59</v>
      </c>
      <c r="J1459" s="1">
        <v>2.59</v>
      </c>
      <c r="K1459" s="1">
        <v>1.85</v>
      </c>
      <c r="L1459" s="2">
        <v>0.4</v>
      </c>
      <c r="M1459" s="2">
        <v>0.3999999999999999</v>
      </c>
      <c r="N1459" s="2">
        <v>1</v>
      </c>
      <c r="O1459" t="str">
        <v>No</v>
      </c>
      <c r="P1459" s="1">
        <f>IF(O1459="Yes",J1459,ROUND(J1459*(1+Model!$B$3),2))</f>
        <v>2.8</v>
      </c>
      <c r="Q1459" s="2">
        <f>ROUND(P1459/(K1459*N1459)-1,4)</f>
        <v>0.5135</v>
      </c>
      <c r="R1459" t="str">
        <v/>
      </c>
      <c r="S1459" t="str">
        <v>2026-10-01 10:41:27 UTC</v>
      </c>
      <c r="T1459" t="str">
        <v>Local Line cache</v>
      </c>
      <c r="U1459" t="str">
        <v>Review before publishing</v>
      </c>
    </row>
    <row r="1460">
      <c r="A1460">
        <v>805877</v>
      </c>
      <c r="B1460" t="str">
        <v>Castlefranco Chicory Head</v>
      </c>
      <c r="C1460" t="str">
        <v>Red Tail Growers</v>
      </c>
      <c r="D1460">
        <v>526935</v>
      </c>
      <c r="E1460" t="str">
        <v>each</v>
      </c>
      <c r="F1460" t="str">
        <v>SNAP</v>
      </c>
      <c r="G1460" t="str">
        <v>No</v>
      </c>
      <c r="H1460" s="1">
        <v>0</v>
      </c>
      <c r="I1460" s="1">
        <v>2.59</v>
      </c>
      <c r="J1460" s="1">
        <v>2.59</v>
      </c>
      <c r="K1460" s="1">
        <v>1.85</v>
      </c>
      <c r="L1460" s="2">
        <v>0.4</v>
      </c>
      <c r="M1460" s="2">
        <v>0.3999999999999999</v>
      </c>
      <c r="N1460" s="2">
        <v>1</v>
      </c>
      <c r="O1460" t="str">
        <v>Yes</v>
      </c>
      <c r="P1460" s="1">
        <f>IF(O1460="Yes",J1460,ROUND(J1460*(1+Model!$B$3),2))</f>
        <v>2.59</v>
      </c>
      <c r="Q1460" s="2">
        <f>ROUND(P1460/(K1460*N1460)-1,4)</f>
        <v>0.4</v>
      </c>
      <c r="R1460" t="str">
        <v/>
      </c>
      <c r="S1460" t="str">
        <v>2026-10-01 10:41:27 UTC</v>
      </c>
      <c r="T1460" t="str">
        <v>Local Line cache</v>
      </c>
      <c r="U1460" t="str">
        <v>HOLD: preserve existing SNAP price</v>
      </c>
    </row>
    <row r="1461">
      <c r="A1461">
        <v>805880</v>
      </c>
      <c r="B1461" t="str">
        <v>Fresh Chives</v>
      </c>
      <c r="C1461" t="str">
        <v>Red Tail Growers</v>
      </c>
      <c r="D1461">
        <v>526938</v>
      </c>
      <c r="E1461" t="str">
        <v>each</v>
      </c>
      <c r="F1461" t="str">
        <v>CSA Members</v>
      </c>
      <c r="G1461" t="str">
        <v>Yes</v>
      </c>
      <c r="H1461" s="1">
        <v>0</v>
      </c>
      <c r="I1461" s="1">
        <v>2.8</v>
      </c>
      <c r="J1461" s="1">
        <v>2.8</v>
      </c>
      <c r="K1461" s="1">
        <v>2</v>
      </c>
      <c r="L1461" s="2">
        <v>0.4</v>
      </c>
      <c r="M1461" s="2">
        <v>0.3999999999999999</v>
      </c>
      <c r="N1461" s="2">
        <v>1</v>
      </c>
      <c r="O1461" t="str">
        <v>No</v>
      </c>
      <c r="P1461" s="1">
        <f>IF(O1461="Yes",J1461,ROUND(J1461*(1+Model!$B$3),2))</f>
        <v>3.02</v>
      </c>
      <c r="Q1461" s="2">
        <f>ROUND(P1461/(K1461*N1461)-1,4)</f>
        <v>0.51</v>
      </c>
      <c r="R1461" t="str">
        <v/>
      </c>
      <c r="S1461" t="str">
        <v>2026-10-01 10:41:27 UTC</v>
      </c>
      <c r="T1461" t="str">
        <v>Local Line cache</v>
      </c>
      <c r="U1461" t="str">
        <v>Review before publishing</v>
      </c>
    </row>
    <row r="1462">
      <c r="A1462">
        <v>805880</v>
      </c>
      <c r="B1462" t="str">
        <v>Fresh Chives</v>
      </c>
      <c r="C1462" t="str">
        <v>Red Tail Growers</v>
      </c>
      <c r="D1462">
        <v>526938</v>
      </c>
      <c r="E1462" t="str">
        <v>each</v>
      </c>
      <c r="F1462" t="str">
        <v>SNAP</v>
      </c>
      <c r="G1462" t="str">
        <v>Yes</v>
      </c>
      <c r="H1462" s="1">
        <v>0</v>
      </c>
      <c r="I1462" s="1">
        <v>2.8</v>
      </c>
      <c r="J1462" s="1">
        <v>2.8</v>
      </c>
      <c r="K1462" s="1">
        <v>2</v>
      </c>
      <c r="L1462" s="2">
        <v>0.4</v>
      </c>
      <c r="M1462" s="2">
        <v>0.3999999999999999</v>
      </c>
      <c r="N1462" s="2">
        <v>1</v>
      </c>
      <c r="O1462" t="str">
        <v>Yes</v>
      </c>
      <c r="P1462" s="1">
        <f>IF(O1462="Yes",J1462,ROUND(J1462*(1+Model!$B$3),2))</f>
        <v>2.8</v>
      </c>
      <c r="Q1462" s="2">
        <f>ROUND(P1462/(K1462*N1462)-1,4)</f>
        <v>0.4</v>
      </c>
      <c r="R1462" t="str">
        <v/>
      </c>
      <c r="S1462" t="str">
        <v>2026-10-01 10:41:27 UTC</v>
      </c>
      <c r="T1462" t="str">
        <v>Local Line cache</v>
      </c>
      <c r="U1462" t="str">
        <v>HOLD: preserve existing SNAP price</v>
      </c>
    </row>
    <row r="1463">
      <c r="A1463">
        <v>805881</v>
      </c>
      <c r="B1463" t="str">
        <v>Cayenne Pepper</v>
      </c>
      <c r="C1463" t="str">
        <v>MISSING VENDOR</v>
      </c>
      <c r="D1463">
        <v>526939</v>
      </c>
      <c r="E1463" t="str">
        <v>each</v>
      </c>
      <c r="F1463" t="str">
        <v>CSA Members</v>
      </c>
      <c r="G1463" t="str">
        <v>No</v>
      </c>
      <c r="H1463" s="1">
        <v>0</v>
      </c>
      <c r="I1463" s="1">
        <v>1.4</v>
      </c>
      <c r="J1463" s="1">
        <v>1.33</v>
      </c>
      <c r="K1463" s="1">
        <v>1</v>
      </c>
      <c r="L1463" s="2">
        <v>0.4</v>
      </c>
      <c r="M1463" s="2">
        <v>0.33000000000000007</v>
      </c>
      <c r="N1463" s="2">
        <v>1</v>
      </c>
      <c r="O1463" t="str">
        <v>Yes</v>
      </c>
      <c r="P1463" s="1">
        <f>IF(O1463="Yes",J1463,ROUND(J1463*(1+Model!$B$3),2))</f>
        <v>1.33</v>
      </c>
      <c r="Q1463" s="2">
        <f>ROUND(P1463/(K1463*N1463)-1,4)</f>
        <v>0.33</v>
      </c>
      <c r="R1463" t="str">
        <v>Review</v>
      </c>
      <c r="S1463" t="str">
        <v>2026-10-01 10:41:27 UTC</v>
      </c>
      <c r="T1463" t="str">
        <v>Local Line cache</v>
      </c>
      <c r="U1463" t="str">
        <v>HOLD: missing local vendor</v>
      </c>
    </row>
    <row r="1464">
      <c r="A1464">
        <v>805881</v>
      </c>
      <c r="B1464" t="str">
        <v>Cayenne Pepper</v>
      </c>
      <c r="C1464" t="str">
        <v>MISSING VENDOR</v>
      </c>
      <c r="D1464">
        <v>526939</v>
      </c>
      <c r="E1464" t="str">
        <v>each</v>
      </c>
      <c r="F1464" t="str">
        <v>Herd Share Members</v>
      </c>
      <c r="G1464" t="str">
        <v>No</v>
      </c>
      <c r="H1464" s="1">
        <v>0</v>
      </c>
      <c r="I1464" s="1">
        <v>1.4</v>
      </c>
      <c r="J1464" s="1">
        <v>1.33</v>
      </c>
      <c r="K1464" s="1">
        <v>1</v>
      </c>
      <c r="L1464" s="2">
        <v>0.4</v>
      </c>
      <c r="M1464" s="2">
        <v>0.33000000000000007</v>
      </c>
      <c r="N1464" s="2">
        <v>1</v>
      </c>
      <c r="O1464" t="str">
        <v>Yes</v>
      </c>
      <c r="P1464" s="1">
        <f>IF(O1464="Yes",J1464,ROUND(J1464*(1+Model!$B$3),2))</f>
        <v>1.33</v>
      </c>
      <c r="Q1464" s="2">
        <f>ROUND(P1464/(K1464*N1464)-1,4)</f>
        <v>0.33</v>
      </c>
      <c r="R1464" t="str">
        <v>Review</v>
      </c>
      <c r="S1464" t="str">
        <v>2026-10-01 10:41:27 UTC</v>
      </c>
      <c r="T1464" t="str">
        <v>Local Line cache</v>
      </c>
      <c r="U1464" t="str">
        <v>HOLD: missing local vendor</v>
      </c>
    </row>
    <row r="1465">
      <c r="A1465">
        <v>805881</v>
      </c>
      <c r="B1465" t="str">
        <v>Cayenne Pepper</v>
      </c>
      <c r="C1465" t="str">
        <v>MISSING VENDOR</v>
      </c>
      <c r="D1465">
        <v>526939</v>
      </c>
      <c r="E1465" t="str">
        <v>each</v>
      </c>
      <c r="F1465" t="str">
        <v>SNAP</v>
      </c>
      <c r="G1465" t="str">
        <v>No</v>
      </c>
      <c r="H1465" s="1">
        <v>0</v>
      </c>
      <c r="I1465" s="1">
        <v>1.4</v>
      </c>
      <c r="J1465" s="1">
        <v>1.33</v>
      </c>
      <c r="K1465" s="1">
        <v>1</v>
      </c>
      <c r="L1465" s="2">
        <v>0.4</v>
      </c>
      <c r="M1465" s="2">
        <v>0.33000000000000007</v>
      </c>
      <c r="N1465" s="2">
        <v>1</v>
      </c>
      <c r="O1465" t="str">
        <v>Yes</v>
      </c>
      <c r="P1465" s="1">
        <f>IF(O1465="Yes",J1465,ROUND(J1465*(1+Model!$B$3),2))</f>
        <v>1.33</v>
      </c>
      <c r="Q1465" s="2">
        <f>ROUND(P1465/(K1465*N1465)-1,4)</f>
        <v>0.33</v>
      </c>
      <c r="R1465" t="str">
        <v>Review</v>
      </c>
      <c r="S1465" t="str">
        <v>2026-10-01 10:41:27 UTC</v>
      </c>
      <c r="T1465" t="str">
        <v>Local Line cache</v>
      </c>
      <c r="U1465" t="str">
        <v>HOLD: missing local vendor</v>
      </c>
    </row>
    <row r="1466">
      <c r="A1466">
        <v>805881</v>
      </c>
      <c r="B1466" t="str">
        <v>Cayenne Pepper</v>
      </c>
      <c r="C1466" t="str">
        <v>MISSING VENDOR</v>
      </c>
      <c r="D1466">
        <v>526939</v>
      </c>
      <c r="E1466" t="str">
        <v>each</v>
      </c>
      <c r="F1466" t="str">
        <v>Guest Basket</v>
      </c>
      <c r="G1466" t="str">
        <v>No</v>
      </c>
      <c r="H1466" s="1">
        <v>0</v>
      </c>
      <c r="I1466" s="1">
        <v>1.55</v>
      </c>
      <c r="J1466" s="1">
        <v>1.4</v>
      </c>
      <c r="K1466" s="1">
        <v>1</v>
      </c>
      <c r="L1466" s="2">
        <v>0.55</v>
      </c>
      <c r="M1466" s="2">
        <v>0.3999999999999999</v>
      </c>
      <c r="N1466" s="2">
        <v>1</v>
      </c>
      <c r="O1466" t="str">
        <v>Yes</v>
      </c>
      <c r="P1466" s="1">
        <f>IF(O1466="Yes",J1466,ROUND(J1466*(1+Model!$B$3),2))</f>
        <v>1.4</v>
      </c>
      <c r="Q1466" s="2">
        <f>ROUND(P1466/(K1466*N1466)-1,4)</f>
        <v>0.4</v>
      </c>
      <c r="R1466" t="str">
        <v>Review</v>
      </c>
      <c r="S1466" t="str">
        <v>2026-10-01 10:41:27 UTC</v>
      </c>
      <c r="T1466" t="str">
        <v>Local Line cache</v>
      </c>
      <c r="U1466" t="str">
        <v>HOLD: missing local vendor</v>
      </c>
    </row>
    <row r="1467">
      <c r="A1467">
        <v>805882</v>
      </c>
      <c r="B1467" t="str">
        <v>Green Cabbage</v>
      </c>
      <c r="C1467" t="str">
        <v>Red Tail Growers</v>
      </c>
      <c r="D1467">
        <v>526940</v>
      </c>
      <c r="E1467" t="str">
        <v>each</v>
      </c>
      <c r="F1467" t="str">
        <v>SNAP</v>
      </c>
      <c r="G1467" t="str">
        <v>Yes</v>
      </c>
      <c r="H1467" s="1">
        <v>0</v>
      </c>
      <c r="I1467" s="1">
        <v>5.6</v>
      </c>
      <c r="J1467" s="1">
        <v>5.6</v>
      </c>
      <c r="K1467" s="1">
        <v>4</v>
      </c>
      <c r="L1467" s="2">
        <v>0.4</v>
      </c>
      <c r="M1467" s="2">
        <v>0.3999999999999999</v>
      </c>
      <c r="N1467" s="2">
        <v>1</v>
      </c>
      <c r="O1467" t="str">
        <v>Yes</v>
      </c>
      <c r="P1467" s="1">
        <f>IF(O1467="Yes",J1467,ROUND(J1467*(1+Model!$B$3),2))</f>
        <v>5.6</v>
      </c>
      <c r="Q1467" s="2">
        <f>ROUND(P1467/(K1467*N1467)-1,4)</f>
        <v>0.4</v>
      </c>
      <c r="R1467" t="str">
        <v/>
      </c>
      <c r="S1467" t="str">
        <v>2026-10-01 10:41:27 UTC</v>
      </c>
      <c r="T1467" t="str">
        <v>Local Line cache</v>
      </c>
      <c r="U1467" t="str">
        <v>HOLD: preserve existing SNAP price</v>
      </c>
    </row>
    <row r="1468">
      <c r="A1468">
        <v>805884</v>
      </c>
      <c r="B1468" t="str">
        <v>Delfino Cilantro</v>
      </c>
      <c r="C1468" t="str">
        <v>Red Tail Growers</v>
      </c>
      <c r="D1468">
        <v>526942</v>
      </c>
      <c r="E1468" t="str">
        <v>each</v>
      </c>
      <c r="F1468" t="str">
        <v>Herd Share Members</v>
      </c>
      <c r="G1468" t="str">
        <v>No</v>
      </c>
      <c r="H1468" s="1">
        <v>0</v>
      </c>
      <c r="I1468" s="1">
        <v>2.8</v>
      </c>
      <c r="J1468" s="1">
        <v>2.8</v>
      </c>
      <c r="K1468" s="1">
        <v>2</v>
      </c>
      <c r="L1468" s="2">
        <v>0.4</v>
      </c>
      <c r="M1468" s="2">
        <v>0.3999999999999999</v>
      </c>
      <c r="N1468" s="2">
        <v>1</v>
      </c>
      <c r="O1468" t="str">
        <v>No</v>
      </c>
      <c r="P1468" s="1">
        <f>IF(O1468="Yes",J1468,ROUND(J1468*(1+Model!$B$3),2))</f>
        <v>3.02</v>
      </c>
      <c r="Q1468" s="2">
        <f>ROUND(P1468/(K1468*N1468)-1,4)</f>
        <v>0.51</v>
      </c>
      <c r="R1468" t="str">
        <v/>
      </c>
      <c r="S1468" t="str">
        <v>2026-10-01 10:41:27 UTC</v>
      </c>
      <c r="T1468" t="str">
        <v>Local Line cache</v>
      </c>
      <c r="U1468" t="str">
        <v>Review before publishing</v>
      </c>
    </row>
    <row r="1469">
      <c r="A1469">
        <v>805884</v>
      </c>
      <c r="B1469" t="str">
        <v>Delfino Cilantro</v>
      </c>
      <c r="C1469" t="str">
        <v>Red Tail Growers</v>
      </c>
      <c r="D1469">
        <v>526942</v>
      </c>
      <c r="E1469" t="str">
        <v>each</v>
      </c>
      <c r="F1469" t="str">
        <v>CSA Members</v>
      </c>
      <c r="G1469" t="str">
        <v>No</v>
      </c>
      <c r="H1469" s="1">
        <v>0</v>
      </c>
      <c r="I1469" s="1">
        <v>2.8</v>
      </c>
      <c r="J1469" s="1">
        <v>2.8</v>
      </c>
      <c r="K1469" s="1">
        <v>2</v>
      </c>
      <c r="L1469" s="2">
        <v>0.4</v>
      </c>
      <c r="M1469" s="2">
        <v>0.3999999999999999</v>
      </c>
      <c r="N1469" s="2">
        <v>1</v>
      </c>
      <c r="O1469" t="str">
        <v>No</v>
      </c>
      <c r="P1469" s="1">
        <f>IF(O1469="Yes",J1469,ROUND(J1469*(1+Model!$B$3),2))</f>
        <v>3.02</v>
      </c>
      <c r="Q1469" s="2">
        <f>ROUND(P1469/(K1469*N1469)-1,4)</f>
        <v>0.51</v>
      </c>
      <c r="R1469" t="str">
        <v/>
      </c>
      <c r="S1469" t="str">
        <v>2026-10-01 10:41:27 UTC</v>
      </c>
      <c r="T1469" t="str">
        <v>Local Line cache</v>
      </c>
      <c r="U1469" t="str">
        <v>Review before publishing</v>
      </c>
    </row>
    <row r="1470">
      <c r="A1470">
        <v>805884</v>
      </c>
      <c r="B1470" t="str">
        <v>Delfino Cilantro</v>
      </c>
      <c r="C1470" t="str">
        <v>Red Tail Growers</v>
      </c>
      <c r="D1470">
        <v>526942</v>
      </c>
      <c r="E1470" t="str">
        <v>each</v>
      </c>
      <c r="F1470" t="str">
        <v>SNAP</v>
      </c>
      <c r="G1470" t="str">
        <v>No</v>
      </c>
      <c r="H1470" s="1">
        <v>0</v>
      </c>
      <c r="I1470" s="1">
        <v>2.8</v>
      </c>
      <c r="J1470" s="1">
        <v>2.8</v>
      </c>
      <c r="K1470" s="1">
        <v>2</v>
      </c>
      <c r="L1470" s="2">
        <v>0.4</v>
      </c>
      <c r="M1470" s="2">
        <v>0.3999999999999999</v>
      </c>
      <c r="N1470" s="2">
        <v>1</v>
      </c>
      <c r="O1470" t="str">
        <v>Yes</v>
      </c>
      <c r="P1470" s="1">
        <f>IF(O1470="Yes",J1470,ROUND(J1470*(1+Model!$B$3),2))</f>
        <v>2.8</v>
      </c>
      <c r="Q1470" s="2">
        <f>ROUND(P1470/(K1470*N1470)-1,4)</f>
        <v>0.4</v>
      </c>
      <c r="R1470" t="str">
        <v/>
      </c>
      <c r="S1470" t="str">
        <v>2026-10-01 10:41:27 UTC</v>
      </c>
      <c r="T1470" t="str">
        <v>Local Line cache</v>
      </c>
      <c r="U1470" t="str">
        <v>HOLD: preserve existing SNAP price</v>
      </c>
    </row>
    <row r="1471">
      <c r="A1471">
        <v>805884</v>
      </c>
      <c r="B1471" t="str">
        <v>Delfino Cilantro</v>
      </c>
      <c r="C1471" t="str">
        <v>Red Tail Growers</v>
      </c>
      <c r="D1471">
        <v>526942</v>
      </c>
      <c r="E1471" t="str">
        <v>each</v>
      </c>
      <c r="F1471" t="str">
        <v>Guest Basket</v>
      </c>
      <c r="G1471" t="str">
        <v>No</v>
      </c>
      <c r="H1471" s="1">
        <v>0</v>
      </c>
      <c r="I1471" s="1">
        <v>2.8</v>
      </c>
      <c r="J1471" s="1">
        <v>2.8</v>
      </c>
      <c r="K1471" s="1">
        <v>2</v>
      </c>
      <c r="L1471" s="2">
        <v>0.4</v>
      </c>
      <c r="M1471" s="2">
        <v>0.3999999999999999</v>
      </c>
      <c r="N1471" s="2">
        <v>1</v>
      </c>
      <c r="O1471" t="str">
        <v>No</v>
      </c>
      <c r="P1471" s="1">
        <f>IF(O1471="Yes",J1471,ROUND(J1471*(1+Model!$B$3),2))</f>
        <v>3.02</v>
      </c>
      <c r="Q1471" s="2">
        <f>ROUND(P1471/(K1471*N1471)-1,4)</f>
        <v>0.51</v>
      </c>
      <c r="R1471" t="str">
        <v/>
      </c>
      <c r="S1471" t="str">
        <v>2026-10-01 10:41:27 UTC</v>
      </c>
      <c r="T1471" t="str">
        <v>Local Line cache</v>
      </c>
      <c r="U1471" t="str">
        <v>Review before publishing</v>
      </c>
    </row>
    <row r="1472">
      <c r="A1472">
        <v>805885</v>
      </c>
      <c r="B1472" t="str">
        <v>Crisphead Lettuce</v>
      </c>
      <c r="C1472" t="str">
        <v>MISSING VENDOR</v>
      </c>
      <c r="D1472">
        <v>526943</v>
      </c>
      <c r="E1472" t="str">
        <v>each</v>
      </c>
      <c r="F1472" t="str">
        <v>CSA Members</v>
      </c>
      <c r="G1472" t="str">
        <v>No</v>
      </c>
      <c r="H1472" s="1">
        <v>0</v>
      </c>
      <c r="I1472" s="1">
        <v>4.9</v>
      </c>
      <c r="J1472" s="1">
        <v>3</v>
      </c>
      <c r="K1472" s="1">
        <v>3.5</v>
      </c>
      <c r="L1472" s="2">
        <v>0.4</v>
      </c>
      <c r="M1472" s="2">
        <v>-0.1428571428571429</v>
      </c>
      <c r="N1472" s="2">
        <v>1</v>
      </c>
      <c r="O1472" t="str">
        <v>Yes</v>
      </c>
      <c r="P1472" s="1">
        <f>IF(O1472="Yes",J1472,ROUND(J1472*(1+Model!$B$3),2))</f>
        <v>3</v>
      </c>
      <c r="Q1472" s="2">
        <f>ROUND(P1472/(K1472*N1472)-1,4)</f>
        <v>-0.1429</v>
      </c>
      <c r="R1472" t="str">
        <v>Review</v>
      </c>
      <c r="S1472" t="str">
        <v>2026-10-01 10:41:27 UTC</v>
      </c>
      <c r="T1472" t="str">
        <v>Local Line cache</v>
      </c>
      <c r="U1472" t="str">
        <v>HOLD: missing local vendor</v>
      </c>
    </row>
    <row r="1473">
      <c r="A1473">
        <v>805885</v>
      </c>
      <c r="B1473" t="str">
        <v>Crisphead Lettuce</v>
      </c>
      <c r="C1473" t="str">
        <v>MISSING VENDOR</v>
      </c>
      <c r="D1473">
        <v>526943</v>
      </c>
      <c r="E1473" t="str">
        <v>each</v>
      </c>
      <c r="F1473" t="str">
        <v>Herd Share Members</v>
      </c>
      <c r="G1473" t="str">
        <v>No</v>
      </c>
      <c r="H1473" s="1">
        <v>0</v>
      </c>
      <c r="I1473" s="1">
        <v>4.9</v>
      </c>
      <c r="J1473" s="1">
        <v>3</v>
      </c>
      <c r="K1473" s="1">
        <v>3.5</v>
      </c>
      <c r="L1473" s="2">
        <v>0.4</v>
      </c>
      <c r="M1473" s="2">
        <v>-0.1428571428571429</v>
      </c>
      <c r="N1473" s="2">
        <v>1</v>
      </c>
      <c r="O1473" t="str">
        <v>Yes</v>
      </c>
      <c r="P1473" s="1">
        <f>IF(O1473="Yes",J1473,ROUND(J1473*(1+Model!$B$3),2))</f>
        <v>3</v>
      </c>
      <c r="Q1473" s="2">
        <f>ROUND(P1473/(K1473*N1473)-1,4)</f>
        <v>-0.1429</v>
      </c>
      <c r="R1473" t="str">
        <v>Review</v>
      </c>
      <c r="S1473" t="str">
        <v>2026-10-01 10:41:27 UTC</v>
      </c>
      <c r="T1473" t="str">
        <v>Local Line cache</v>
      </c>
      <c r="U1473" t="str">
        <v>HOLD: missing local vendor</v>
      </c>
    </row>
    <row r="1474">
      <c r="A1474">
        <v>805885</v>
      </c>
      <c r="B1474" t="str">
        <v>Crisphead Lettuce</v>
      </c>
      <c r="C1474" t="str">
        <v>MISSING VENDOR</v>
      </c>
      <c r="D1474">
        <v>526943</v>
      </c>
      <c r="E1474" t="str">
        <v>each</v>
      </c>
      <c r="F1474" t="str">
        <v>SNAP</v>
      </c>
      <c r="G1474" t="str">
        <v>No</v>
      </c>
      <c r="H1474" s="1">
        <v>0</v>
      </c>
      <c r="I1474" s="1">
        <v>4.9</v>
      </c>
      <c r="J1474" s="1">
        <v>3</v>
      </c>
      <c r="K1474" s="1">
        <v>3.5</v>
      </c>
      <c r="L1474" s="2">
        <v>0.4</v>
      </c>
      <c r="M1474" s="2">
        <v>-0.1428571428571429</v>
      </c>
      <c r="N1474" s="2">
        <v>1</v>
      </c>
      <c r="O1474" t="str">
        <v>Yes</v>
      </c>
      <c r="P1474" s="1">
        <f>IF(O1474="Yes",J1474,ROUND(J1474*(1+Model!$B$3),2))</f>
        <v>3</v>
      </c>
      <c r="Q1474" s="2">
        <f>ROUND(P1474/(K1474*N1474)-1,4)</f>
        <v>-0.1429</v>
      </c>
      <c r="R1474" t="str">
        <v>Review</v>
      </c>
      <c r="S1474" t="str">
        <v>2026-10-01 10:41:27 UTC</v>
      </c>
      <c r="T1474" t="str">
        <v>Local Line cache</v>
      </c>
      <c r="U1474" t="str">
        <v>HOLD: missing local vendor</v>
      </c>
    </row>
    <row r="1475">
      <c r="A1475">
        <v>805887</v>
      </c>
      <c r="B1475" t="str">
        <v>Padron Peppers</v>
      </c>
      <c r="C1475" t="str">
        <v>Camas Swale Farm</v>
      </c>
      <c r="D1475">
        <v>526945</v>
      </c>
      <c r="E1475" t="str">
        <v>1 pt</v>
      </c>
      <c r="F1475" t="str">
        <v>CSA Members</v>
      </c>
      <c r="G1475" t="str">
        <v>Yes</v>
      </c>
      <c r="H1475" s="1">
        <v>0</v>
      </c>
      <c r="I1475" s="1">
        <v>4.2</v>
      </c>
      <c r="J1475" s="1">
        <v>4.2</v>
      </c>
      <c r="K1475" s="1">
        <v>3</v>
      </c>
      <c r="L1475" s="2">
        <v>0.4</v>
      </c>
      <c r="M1475" s="2">
        <v>0.40000000000000013</v>
      </c>
      <c r="N1475" s="2">
        <v>1</v>
      </c>
      <c r="O1475" t="str">
        <v>No</v>
      </c>
      <c r="P1475" s="1">
        <f>IF(O1475="Yes",J1475,ROUND(J1475*(1+Model!$B$3),2))</f>
        <v>4.54</v>
      </c>
      <c r="Q1475" s="2">
        <f>ROUND(P1475/(K1475*N1475)-1,4)</f>
        <v>0.5133</v>
      </c>
      <c r="R1475" t="str">
        <v/>
      </c>
      <c r="S1475" t="str">
        <v>2026-10-01 10:41:27 UTC</v>
      </c>
      <c r="T1475" t="str">
        <v>Local Line cache</v>
      </c>
      <c r="U1475" t="str">
        <v>Review before publishing</v>
      </c>
    </row>
    <row r="1476">
      <c r="A1476">
        <v>805887</v>
      </c>
      <c r="B1476" t="str">
        <v>Padron Peppers</v>
      </c>
      <c r="C1476" t="str">
        <v>Camas Swale Farm</v>
      </c>
      <c r="D1476">
        <v>526945</v>
      </c>
      <c r="E1476" t="str">
        <v>1 pt</v>
      </c>
      <c r="F1476" t="str">
        <v>SNAP</v>
      </c>
      <c r="G1476" t="str">
        <v>Yes</v>
      </c>
      <c r="H1476" s="1">
        <v>0</v>
      </c>
      <c r="I1476" s="1">
        <v>4.2</v>
      </c>
      <c r="J1476" s="1">
        <v>4.2</v>
      </c>
      <c r="K1476" s="1">
        <v>3</v>
      </c>
      <c r="L1476" s="2">
        <v>0.4</v>
      </c>
      <c r="M1476" s="2">
        <v>0.40000000000000013</v>
      </c>
      <c r="N1476" s="2">
        <v>1</v>
      </c>
      <c r="O1476" t="str">
        <v>Yes</v>
      </c>
      <c r="P1476" s="1">
        <f>IF(O1476="Yes",J1476,ROUND(J1476*(1+Model!$B$3),2))</f>
        <v>4.2</v>
      </c>
      <c r="Q1476" s="2">
        <f>ROUND(P1476/(K1476*N1476)-1,4)</f>
        <v>0.4</v>
      </c>
      <c r="R1476" t="str">
        <v/>
      </c>
      <c r="S1476" t="str">
        <v>2026-10-01 10:41:27 UTC</v>
      </c>
      <c r="T1476" t="str">
        <v>Local Line cache</v>
      </c>
      <c r="U1476" t="str">
        <v>HOLD: preserve existing SNAP price</v>
      </c>
    </row>
    <row r="1477">
      <c r="A1477">
        <v>805888</v>
      </c>
      <c r="B1477" t="str">
        <v>Delicata Squash</v>
      </c>
      <c r="C1477" t="str">
        <v>Full Farm CSA</v>
      </c>
      <c r="D1477">
        <v>526946</v>
      </c>
      <c r="E1477" t="str">
        <v>about 2 lbs each</v>
      </c>
      <c r="F1477" t="str">
        <v>SNAP</v>
      </c>
      <c r="G1477" t="str">
        <v>Yes</v>
      </c>
      <c r="H1477" s="1">
        <v>0</v>
      </c>
      <c r="I1477" s="1">
        <v>3.22</v>
      </c>
      <c r="J1477" s="1">
        <v>3.22</v>
      </c>
      <c r="K1477" s="1">
        <v>2.3</v>
      </c>
      <c r="L1477" s="2">
        <v>0.4</v>
      </c>
      <c r="M1477" s="2">
        <v>0.40000000000000013</v>
      </c>
      <c r="N1477" s="2">
        <v>1</v>
      </c>
      <c r="O1477" t="str">
        <v>Yes</v>
      </c>
      <c r="P1477" s="1">
        <f>IF(O1477="Yes",J1477,ROUND(J1477*(1+Model!$B$3),2))</f>
        <v>3.22</v>
      </c>
      <c r="Q1477" s="2">
        <f>ROUND(P1477/(K1477*N1477)-1,4)</f>
        <v>0.4</v>
      </c>
      <c r="R1477" t="str">
        <v/>
      </c>
      <c r="S1477" t="str">
        <v>2026-10-01 10:41:27 UTC</v>
      </c>
      <c r="T1477" t="str">
        <v>Local Line cache</v>
      </c>
      <c r="U1477" t="str">
        <v>HOLD: preserve existing SNAP price</v>
      </c>
    </row>
    <row r="1478">
      <c r="A1478">
        <v>805889</v>
      </c>
      <c r="B1478" t="str">
        <v>Dill</v>
      </c>
      <c r="C1478" t="str">
        <v>Camas Swale Farm</v>
      </c>
      <c r="D1478">
        <v>526947</v>
      </c>
      <c r="E1478" t="str">
        <v>each</v>
      </c>
      <c r="F1478" t="str">
        <v>CSA Members</v>
      </c>
      <c r="G1478" t="str">
        <v>No</v>
      </c>
      <c r="H1478" s="1">
        <v>0</v>
      </c>
      <c r="I1478" s="1">
        <v>2.8</v>
      </c>
      <c r="J1478" s="1">
        <v>2.8</v>
      </c>
      <c r="K1478" s="1">
        <v>2</v>
      </c>
      <c r="L1478" s="2">
        <v>0.4</v>
      </c>
      <c r="M1478" s="2">
        <v>0.3999999999999999</v>
      </c>
      <c r="N1478" s="2">
        <v>1</v>
      </c>
      <c r="O1478" t="str">
        <v>No</v>
      </c>
      <c r="P1478" s="1">
        <f>IF(O1478="Yes",J1478,ROUND(J1478*(1+Model!$B$3),2))</f>
        <v>3.02</v>
      </c>
      <c r="Q1478" s="2">
        <f>ROUND(P1478/(K1478*N1478)-1,4)</f>
        <v>0.51</v>
      </c>
      <c r="R1478" t="str">
        <v/>
      </c>
      <c r="S1478" t="str">
        <v>2026-10-01 10:41:27 UTC</v>
      </c>
      <c r="T1478" t="str">
        <v>Local Line cache</v>
      </c>
      <c r="U1478" t="str">
        <v>Review before publishing</v>
      </c>
    </row>
    <row r="1479">
      <c r="A1479">
        <v>805889</v>
      </c>
      <c r="B1479" t="str">
        <v>Dill</v>
      </c>
      <c r="C1479" t="str">
        <v>Camas Swale Farm</v>
      </c>
      <c r="D1479">
        <v>526947</v>
      </c>
      <c r="E1479" t="str">
        <v>each</v>
      </c>
      <c r="F1479" t="str">
        <v>SNAP</v>
      </c>
      <c r="G1479" t="str">
        <v>No</v>
      </c>
      <c r="H1479" s="1">
        <v>0</v>
      </c>
      <c r="I1479" s="1">
        <v>2.8</v>
      </c>
      <c r="J1479" s="1">
        <v>2.8</v>
      </c>
      <c r="K1479" s="1">
        <v>2</v>
      </c>
      <c r="L1479" s="2">
        <v>0.4</v>
      </c>
      <c r="M1479" s="2">
        <v>0.3999999999999999</v>
      </c>
      <c r="N1479" s="2">
        <v>1</v>
      </c>
      <c r="O1479" t="str">
        <v>Yes</v>
      </c>
      <c r="P1479" s="1">
        <f>IF(O1479="Yes",J1479,ROUND(J1479*(1+Model!$B$3),2))</f>
        <v>2.8</v>
      </c>
      <c r="Q1479" s="2">
        <f>ROUND(P1479/(K1479*N1479)-1,4)</f>
        <v>0.4</v>
      </c>
      <c r="R1479" t="str">
        <v/>
      </c>
      <c r="S1479" t="str">
        <v>2026-10-01 10:41:27 UTC</v>
      </c>
      <c r="T1479" t="str">
        <v>Local Line cache</v>
      </c>
      <c r="U1479" t="str">
        <v>HOLD: preserve existing SNAP price</v>
      </c>
    </row>
    <row r="1480">
      <c r="A1480">
        <v>805890</v>
      </c>
      <c r="B1480" t="str">
        <v>Lions Mane Mushrooms</v>
      </c>
      <c r="C1480" t="str">
        <v>Organically Grown Company</v>
      </c>
      <c r="D1480">
        <v>526948</v>
      </c>
      <c r="E1480" t="str">
        <v>1/2 lb</v>
      </c>
      <c r="F1480" t="str">
        <v>CSA Members</v>
      </c>
      <c r="G1480" t="str">
        <v>No</v>
      </c>
      <c r="H1480" s="1">
        <v>0</v>
      </c>
      <c r="I1480" s="1">
        <v>6.93</v>
      </c>
      <c r="J1480" s="1">
        <v>6.93</v>
      </c>
      <c r="K1480" s="1">
        <v>4.95</v>
      </c>
      <c r="L1480" s="2">
        <v>0.4</v>
      </c>
      <c r="M1480" s="2">
        <v>0.3999999999999999</v>
      </c>
      <c r="N1480" s="2">
        <v>1</v>
      </c>
      <c r="O1480" t="str">
        <v>No</v>
      </c>
      <c r="P1480" s="1">
        <f>IF(O1480="Yes",J1480,ROUND(J1480*(1+Model!$B$3),2))</f>
        <v>7.48</v>
      </c>
      <c r="Q1480" s="2">
        <f>ROUND(P1480/(K1480*N1480)-1,4)</f>
        <v>0.5111</v>
      </c>
      <c r="R1480" t="str">
        <v/>
      </c>
      <c r="S1480" t="str">
        <v>2026-10-01 10:41:27 UTC</v>
      </c>
      <c r="T1480" t="str">
        <v>Local Line cache</v>
      </c>
      <c r="U1480" t="str">
        <v>Review before publishing</v>
      </c>
    </row>
    <row r="1481">
      <c r="A1481">
        <v>805890</v>
      </c>
      <c r="B1481" t="str">
        <v>Lions Mane Mushrooms</v>
      </c>
      <c r="C1481" t="str">
        <v>Organically Grown Company</v>
      </c>
      <c r="D1481">
        <v>526948</v>
      </c>
      <c r="E1481" t="str">
        <v>1/2 lb</v>
      </c>
      <c r="F1481" t="str">
        <v>Guest Basket</v>
      </c>
      <c r="G1481" t="str">
        <v>No</v>
      </c>
      <c r="H1481" s="1">
        <v>0</v>
      </c>
      <c r="I1481" s="1">
        <v>6.93</v>
      </c>
      <c r="J1481" s="1">
        <v>6.93</v>
      </c>
      <c r="K1481" s="1">
        <v>4.95</v>
      </c>
      <c r="L1481" s="2">
        <v>0.4</v>
      </c>
      <c r="M1481" s="2">
        <v>0.3999999999999999</v>
      </c>
      <c r="N1481" s="2">
        <v>1</v>
      </c>
      <c r="O1481" t="str">
        <v>No</v>
      </c>
      <c r="P1481" s="1">
        <f>IF(O1481="Yes",J1481,ROUND(J1481*(1+Model!$B$3),2))</f>
        <v>7.48</v>
      </c>
      <c r="Q1481" s="2">
        <f>ROUND(P1481/(K1481*N1481)-1,4)</f>
        <v>0.5111</v>
      </c>
      <c r="R1481" t="str">
        <v/>
      </c>
      <c r="S1481" t="str">
        <v>2026-10-01 10:41:27 UTC</v>
      </c>
      <c r="T1481" t="str">
        <v>Local Line cache</v>
      </c>
      <c r="U1481" t="str">
        <v>Review before publishing</v>
      </c>
    </row>
    <row r="1482">
      <c r="A1482">
        <v>805890</v>
      </c>
      <c r="B1482" t="str">
        <v>Lions Mane Mushrooms</v>
      </c>
      <c r="C1482" t="str">
        <v>Organically Grown Company</v>
      </c>
      <c r="D1482">
        <v>526948</v>
      </c>
      <c r="E1482" t="str">
        <v>1/2 lb</v>
      </c>
      <c r="F1482" t="str">
        <v>Herd Share Members</v>
      </c>
      <c r="G1482" t="str">
        <v>No</v>
      </c>
      <c r="H1482" s="1">
        <v>0</v>
      </c>
      <c r="I1482" s="1">
        <v>6.93</v>
      </c>
      <c r="J1482" s="1">
        <v>6.93</v>
      </c>
      <c r="K1482" s="1">
        <v>4.95</v>
      </c>
      <c r="L1482" s="2">
        <v>0.4</v>
      </c>
      <c r="M1482" s="2">
        <v>0.3999999999999999</v>
      </c>
      <c r="N1482" s="2">
        <v>1</v>
      </c>
      <c r="O1482" t="str">
        <v>No</v>
      </c>
      <c r="P1482" s="1">
        <f>IF(O1482="Yes",J1482,ROUND(J1482*(1+Model!$B$3),2))</f>
        <v>7.48</v>
      </c>
      <c r="Q1482" s="2">
        <f>ROUND(P1482/(K1482*N1482)-1,4)</f>
        <v>0.5111</v>
      </c>
      <c r="R1482" t="str">
        <v/>
      </c>
      <c r="S1482" t="str">
        <v>2026-10-01 10:41:27 UTC</v>
      </c>
      <c r="T1482" t="str">
        <v>Local Line cache</v>
      </c>
      <c r="U1482" t="str">
        <v>Review before publishing</v>
      </c>
    </row>
    <row r="1483">
      <c r="A1483">
        <v>805890</v>
      </c>
      <c r="B1483" t="str">
        <v>Lions Mane Mushrooms</v>
      </c>
      <c r="C1483" t="str">
        <v>Organically Grown Company</v>
      </c>
      <c r="D1483">
        <v>526948</v>
      </c>
      <c r="E1483" t="str">
        <v>1/2 lb</v>
      </c>
      <c r="F1483" t="str">
        <v>SNAP</v>
      </c>
      <c r="G1483" t="str">
        <v>No</v>
      </c>
      <c r="H1483" s="1">
        <v>0</v>
      </c>
      <c r="I1483" s="1">
        <v>6.93</v>
      </c>
      <c r="J1483" s="1">
        <v>6.93</v>
      </c>
      <c r="K1483" s="1">
        <v>4.95</v>
      </c>
      <c r="L1483" s="2">
        <v>0.4</v>
      </c>
      <c r="M1483" s="2">
        <v>0.3999999999999999</v>
      </c>
      <c r="N1483" s="2">
        <v>1</v>
      </c>
      <c r="O1483" t="str">
        <v>Yes</v>
      </c>
      <c r="P1483" s="1">
        <f>IF(O1483="Yes",J1483,ROUND(J1483*(1+Model!$B$3),2))</f>
        <v>6.93</v>
      </c>
      <c r="Q1483" s="2">
        <f>ROUND(P1483/(K1483*N1483)-1,4)</f>
        <v>0.4</v>
      </c>
      <c r="R1483" t="str">
        <v/>
      </c>
      <c r="S1483" t="str">
        <v>2026-10-01 10:41:27 UTC</v>
      </c>
      <c r="T1483" t="str">
        <v>Local Line cache</v>
      </c>
      <c r="U1483" t="str">
        <v>HOLD: preserve existing SNAP price</v>
      </c>
    </row>
    <row r="1484">
      <c r="A1484">
        <v>805891</v>
      </c>
      <c r="B1484" t="str">
        <v>Edible Calendula Flower</v>
      </c>
      <c r="C1484" t="str">
        <v>Grazier's Garden</v>
      </c>
      <c r="D1484">
        <v>526949</v>
      </c>
      <c r="E1484" t="str">
        <v>each</v>
      </c>
      <c r="F1484" t="str">
        <v>CSA Members</v>
      </c>
      <c r="G1484" t="str">
        <v>No</v>
      </c>
      <c r="H1484" s="1">
        <v>0</v>
      </c>
      <c r="I1484" s="1">
        <v>5.6</v>
      </c>
      <c r="J1484" s="1">
        <v>5.6</v>
      </c>
      <c r="K1484" s="1">
        <v>4</v>
      </c>
      <c r="L1484" s="2">
        <v>0.4</v>
      </c>
      <c r="M1484" s="2">
        <v>0.3999999999999999</v>
      </c>
      <c r="N1484" s="2">
        <v>1</v>
      </c>
      <c r="O1484" t="str">
        <v>No</v>
      </c>
      <c r="P1484" s="1">
        <f>IF(O1484="Yes",J1484,ROUND(J1484*(1+Model!$B$3),2))</f>
        <v>6.05</v>
      </c>
      <c r="Q1484" s="2">
        <f>ROUND(P1484/(K1484*N1484)-1,4)</f>
        <v>0.5125</v>
      </c>
      <c r="R1484" t="str">
        <v/>
      </c>
      <c r="S1484" t="str">
        <v>2026-10-01 10:41:27 UTC</v>
      </c>
      <c r="T1484" t="str">
        <v>Local Line cache</v>
      </c>
      <c r="U1484" t="str">
        <v>Review before publishing</v>
      </c>
    </row>
    <row r="1485">
      <c r="A1485">
        <v>805891</v>
      </c>
      <c r="B1485" t="str">
        <v>Edible Calendula Flower</v>
      </c>
      <c r="C1485" t="str">
        <v>Grazier's Garden</v>
      </c>
      <c r="D1485">
        <v>526949</v>
      </c>
      <c r="E1485" t="str">
        <v>each</v>
      </c>
      <c r="F1485" t="str">
        <v>SNAP</v>
      </c>
      <c r="G1485" t="str">
        <v>No</v>
      </c>
      <c r="H1485" s="1">
        <v>0</v>
      </c>
      <c r="I1485" s="1">
        <v>5.6</v>
      </c>
      <c r="J1485" s="1">
        <v>5.6</v>
      </c>
      <c r="K1485" s="1">
        <v>4</v>
      </c>
      <c r="L1485" s="2">
        <v>0.4</v>
      </c>
      <c r="M1485" s="2">
        <v>0.3999999999999999</v>
      </c>
      <c r="N1485" s="2">
        <v>1</v>
      </c>
      <c r="O1485" t="str">
        <v>Yes</v>
      </c>
      <c r="P1485" s="1">
        <f>IF(O1485="Yes",J1485,ROUND(J1485*(1+Model!$B$3),2))</f>
        <v>5.6</v>
      </c>
      <c r="Q1485" s="2">
        <f>ROUND(P1485/(K1485*N1485)-1,4)</f>
        <v>0.4</v>
      </c>
      <c r="R1485" t="str">
        <v/>
      </c>
      <c r="S1485" t="str">
        <v>2026-10-01 10:41:27 UTC</v>
      </c>
      <c r="T1485" t="str">
        <v>Local Line cache</v>
      </c>
      <c r="U1485" t="str">
        <v>HOLD: preserve existing SNAP price</v>
      </c>
    </row>
    <row r="1486">
      <c r="A1486">
        <v>805891</v>
      </c>
      <c r="B1486" t="str">
        <v>Edible Calendula Flower</v>
      </c>
      <c r="C1486" t="str">
        <v>Grazier's Garden</v>
      </c>
      <c r="D1486">
        <v>526949</v>
      </c>
      <c r="E1486" t="str">
        <v>each</v>
      </c>
      <c r="F1486" t="str">
        <v>Herd Share Members</v>
      </c>
      <c r="G1486" t="str">
        <v>No</v>
      </c>
      <c r="H1486" s="1">
        <v>0</v>
      </c>
      <c r="I1486" s="1">
        <v>5.6</v>
      </c>
      <c r="J1486" s="1">
        <v>5.6</v>
      </c>
      <c r="K1486" s="1">
        <v>4</v>
      </c>
      <c r="L1486" s="2">
        <v>0.4</v>
      </c>
      <c r="M1486" s="2">
        <v>0.3999999999999999</v>
      </c>
      <c r="N1486" s="2">
        <v>1</v>
      </c>
      <c r="O1486" t="str">
        <v>No</v>
      </c>
      <c r="P1486" s="1">
        <f>IF(O1486="Yes",J1486,ROUND(J1486*(1+Model!$B$3),2))</f>
        <v>6.05</v>
      </c>
      <c r="Q1486" s="2">
        <f>ROUND(P1486/(K1486*N1486)-1,4)</f>
        <v>0.5125</v>
      </c>
      <c r="R1486" t="str">
        <v/>
      </c>
      <c r="S1486" t="str">
        <v>2026-10-01 10:41:27 UTC</v>
      </c>
      <c r="T1486" t="str">
        <v>Local Line cache</v>
      </c>
      <c r="U1486" t="str">
        <v>Review before publishing</v>
      </c>
    </row>
    <row r="1487">
      <c r="A1487">
        <v>805892</v>
      </c>
      <c r="B1487" t="str">
        <v>Pickling Cucumber</v>
      </c>
      <c r="C1487" t="str">
        <v>Camas Swale Farm</v>
      </c>
      <c r="D1487">
        <v>526950</v>
      </c>
      <c r="E1487" t="str">
        <v>1 lb</v>
      </c>
      <c r="F1487" t="str">
        <v>CSA Members</v>
      </c>
      <c r="G1487" t="str">
        <v>No</v>
      </c>
      <c r="H1487" s="1">
        <v>0</v>
      </c>
      <c r="I1487" s="1">
        <v>3.5</v>
      </c>
      <c r="J1487" s="1">
        <v>3.5</v>
      </c>
      <c r="K1487" s="1">
        <v>2.5</v>
      </c>
      <c r="L1487" s="2">
        <v>0.4</v>
      </c>
      <c r="M1487" s="2">
        <v>0.3999999999999999</v>
      </c>
      <c r="N1487" s="2">
        <v>1</v>
      </c>
      <c r="O1487" t="str">
        <v>No</v>
      </c>
      <c r="P1487" s="1">
        <f>IF(O1487="Yes",J1487,ROUND(J1487*(1+Model!$B$3),2))</f>
        <v>3.78</v>
      </c>
      <c r="Q1487" s="2">
        <f>ROUND(P1487/(K1487*N1487)-1,4)</f>
        <v>0.512</v>
      </c>
      <c r="R1487" t="str">
        <v/>
      </c>
      <c r="S1487" t="str">
        <v>2026-10-01 10:41:27 UTC</v>
      </c>
      <c r="T1487" t="str">
        <v>Local Line cache</v>
      </c>
      <c r="U1487" t="str">
        <v>Review before publishing</v>
      </c>
    </row>
    <row r="1488">
      <c r="A1488">
        <v>805892</v>
      </c>
      <c r="B1488" t="str">
        <v>Pickling Cucumber</v>
      </c>
      <c r="C1488" t="str">
        <v>Camas Swale Farm</v>
      </c>
      <c r="D1488">
        <v>526950</v>
      </c>
      <c r="E1488" t="str">
        <v>1 lb</v>
      </c>
      <c r="F1488" t="str">
        <v>Herd Share Members</v>
      </c>
      <c r="G1488" t="str">
        <v>No</v>
      </c>
      <c r="H1488" s="1">
        <v>0</v>
      </c>
      <c r="I1488" s="1">
        <v>3.5</v>
      </c>
      <c r="J1488" s="1">
        <v>3.5</v>
      </c>
      <c r="K1488" s="1">
        <v>2.5</v>
      </c>
      <c r="L1488" s="2">
        <v>0.4</v>
      </c>
      <c r="M1488" s="2">
        <v>0.3999999999999999</v>
      </c>
      <c r="N1488" s="2">
        <v>1</v>
      </c>
      <c r="O1488" t="str">
        <v>No</v>
      </c>
      <c r="P1488" s="1">
        <f>IF(O1488="Yes",J1488,ROUND(J1488*(1+Model!$B$3),2))</f>
        <v>3.78</v>
      </c>
      <c r="Q1488" s="2">
        <f>ROUND(P1488/(K1488*N1488)-1,4)</f>
        <v>0.512</v>
      </c>
      <c r="R1488" t="str">
        <v/>
      </c>
      <c r="S1488" t="str">
        <v>2026-10-01 10:41:27 UTC</v>
      </c>
      <c r="T1488" t="str">
        <v>Local Line cache</v>
      </c>
      <c r="U1488" t="str">
        <v>Review before publishing</v>
      </c>
    </row>
    <row r="1489">
      <c r="A1489">
        <v>805892</v>
      </c>
      <c r="B1489" t="str">
        <v>Pickling Cucumber</v>
      </c>
      <c r="C1489" t="str">
        <v>Camas Swale Farm</v>
      </c>
      <c r="D1489">
        <v>526950</v>
      </c>
      <c r="E1489" t="str">
        <v>1 lb</v>
      </c>
      <c r="F1489" t="str">
        <v>Guest Basket</v>
      </c>
      <c r="G1489" t="str">
        <v>No</v>
      </c>
      <c r="H1489" s="1">
        <v>0</v>
      </c>
      <c r="I1489" s="1">
        <v>3.5</v>
      </c>
      <c r="J1489" s="1">
        <v>3.5</v>
      </c>
      <c r="K1489" s="1">
        <v>2.5</v>
      </c>
      <c r="L1489" s="2">
        <v>0.4</v>
      </c>
      <c r="M1489" s="2">
        <v>0.3999999999999999</v>
      </c>
      <c r="N1489" s="2">
        <v>1</v>
      </c>
      <c r="O1489" t="str">
        <v>No</v>
      </c>
      <c r="P1489" s="1">
        <f>IF(O1489="Yes",J1489,ROUND(J1489*(1+Model!$B$3),2))</f>
        <v>3.78</v>
      </c>
      <c r="Q1489" s="2">
        <f>ROUND(P1489/(K1489*N1489)-1,4)</f>
        <v>0.512</v>
      </c>
      <c r="R1489" t="str">
        <v/>
      </c>
      <c r="S1489" t="str">
        <v>2026-10-01 10:41:27 UTC</v>
      </c>
      <c r="T1489" t="str">
        <v>Local Line cache</v>
      </c>
      <c r="U1489" t="str">
        <v>Review before publishing</v>
      </c>
    </row>
    <row r="1490">
      <c r="A1490">
        <v>805892</v>
      </c>
      <c r="B1490" t="str">
        <v>Pickling Cucumber</v>
      </c>
      <c r="C1490" t="str">
        <v>Camas Swale Farm</v>
      </c>
      <c r="D1490">
        <v>526950</v>
      </c>
      <c r="E1490" t="str">
        <v>1 lb</v>
      </c>
      <c r="F1490" t="str">
        <v>SNAP</v>
      </c>
      <c r="G1490" t="str">
        <v>No</v>
      </c>
      <c r="H1490" s="1">
        <v>0</v>
      </c>
      <c r="I1490" s="1">
        <v>3.5</v>
      </c>
      <c r="J1490" s="1">
        <v>3.5</v>
      </c>
      <c r="K1490" s="1">
        <v>2.5</v>
      </c>
      <c r="L1490" s="2">
        <v>0.4</v>
      </c>
      <c r="M1490" s="2">
        <v>0.3999999999999999</v>
      </c>
      <c r="N1490" s="2">
        <v>1</v>
      </c>
      <c r="O1490" t="str">
        <v>Yes</v>
      </c>
      <c r="P1490" s="1">
        <f>IF(O1490="Yes",J1490,ROUND(J1490*(1+Model!$B$3),2))</f>
        <v>3.5</v>
      </c>
      <c r="Q1490" s="2">
        <f>ROUND(P1490/(K1490*N1490)-1,4)</f>
        <v>0.4</v>
      </c>
      <c r="R1490" t="str">
        <v/>
      </c>
      <c r="S1490" t="str">
        <v>2026-10-01 10:41:27 UTC</v>
      </c>
      <c r="T1490" t="str">
        <v>Local Line cache</v>
      </c>
      <c r="U1490" t="str">
        <v>HOLD: preserve existing SNAP price</v>
      </c>
    </row>
    <row r="1491">
      <c r="A1491">
        <v>805893</v>
      </c>
      <c r="B1491" t="str">
        <v>Fava Beans</v>
      </c>
      <c r="C1491" t="str">
        <v>Little Wings</v>
      </c>
      <c r="D1491">
        <v>526952</v>
      </c>
      <c r="E1491" t="str">
        <v>1 lb</v>
      </c>
      <c r="F1491" t="str">
        <v>CSA Members</v>
      </c>
      <c r="G1491" t="str">
        <v>No</v>
      </c>
      <c r="H1491" s="1">
        <v>0</v>
      </c>
      <c r="I1491" s="1">
        <v>3.08</v>
      </c>
      <c r="J1491" s="1">
        <v>3.08</v>
      </c>
      <c r="K1491" s="1">
        <v>2.2</v>
      </c>
      <c r="L1491" s="2">
        <v>0.4</v>
      </c>
      <c r="M1491" s="2">
        <v>0.3999999999999999</v>
      </c>
      <c r="N1491" s="2">
        <v>1</v>
      </c>
      <c r="O1491" t="str">
        <v>No</v>
      </c>
      <c r="P1491" s="1">
        <f>IF(O1491="Yes",J1491,ROUND(J1491*(1+Model!$B$3),2))</f>
        <v>3.33</v>
      </c>
      <c r="Q1491" s="2">
        <f>ROUND(P1491/(K1491*N1491)-1,4)</f>
        <v>0.5136</v>
      </c>
      <c r="R1491" t="str">
        <v/>
      </c>
      <c r="S1491" t="str">
        <v>2026-10-01 10:41:27 UTC</v>
      </c>
      <c r="T1491" t="str">
        <v>Local Line cache</v>
      </c>
      <c r="U1491" t="str">
        <v>Review before publishing</v>
      </c>
    </row>
    <row r="1492">
      <c r="A1492">
        <v>805893</v>
      </c>
      <c r="B1492" t="str">
        <v>Fava Beans</v>
      </c>
      <c r="C1492" t="str">
        <v>Little Wings</v>
      </c>
      <c r="D1492">
        <v>526952</v>
      </c>
      <c r="E1492" t="str">
        <v>1 lb</v>
      </c>
      <c r="F1492" t="str">
        <v>SNAP</v>
      </c>
      <c r="G1492" t="str">
        <v>No</v>
      </c>
      <c r="H1492" s="1">
        <v>0</v>
      </c>
      <c r="I1492" s="1">
        <v>3.08</v>
      </c>
      <c r="J1492" s="1">
        <v>3.08</v>
      </c>
      <c r="K1492" s="1">
        <v>2.2</v>
      </c>
      <c r="L1492" s="2">
        <v>0.4</v>
      </c>
      <c r="M1492" s="2">
        <v>0.3999999999999999</v>
      </c>
      <c r="N1492" s="2">
        <v>1</v>
      </c>
      <c r="O1492" t="str">
        <v>Yes</v>
      </c>
      <c r="P1492" s="1">
        <f>IF(O1492="Yes",J1492,ROUND(J1492*(1+Model!$B$3),2))</f>
        <v>3.08</v>
      </c>
      <c r="Q1492" s="2">
        <f>ROUND(P1492/(K1492*N1492)-1,4)</f>
        <v>0.4</v>
      </c>
      <c r="R1492" t="str">
        <v/>
      </c>
      <c r="S1492" t="str">
        <v>2026-10-01 10:41:27 UTC</v>
      </c>
      <c r="T1492" t="str">
        <v>Local Line cache</v>
      </c>
      <c r="U1492" t="str">
        <v>HOLD: preserve existing SNAP price</v>
      </c>
    </row>
    <row r="1493">
      <c r="A1493">
        <v>805898</v>
      </c>
      <c r="B1493" t="str">
        <v>Fennel</v>
      </c>
      <c r="C1493" t="str">
        <v>Little Wings</v>
      </c>
      <c r="D1493">
        <v>526956</v>
      </c>
      <c r="E1493" t="str">
        <v>each</v>
      </c>
      <c r="F1493" t="str">
        <v>SNAP</v>
      </c>
      <c r="G1493" t="str">
        <v>Yes</v>
      </c>
      <c r="H1493" s="1">
        <v>0</v>
      </c>
      <c r="I1493" s="1">
        <v>3.15</v>
      </c>
      <c r="J1493" s="1">
        <v>3.15</v>
      </c>
      <c r="K1493" s="1">
        <v>2.25</v>
      </c>
      <c r="L1493" s="2">
        <v>0.4</v>
      </c>
      <c r="M1493" s="2">
        <v>0.3999999999999999</v>
      </c>
      <c r="N1493" s="2">
        <v>1</v>
      </c>
      <c r="O1493" t="str">
        <v>Yes</v>
      </c>
      <c r="P1493" s="1">
        <f>IF(O1493="Yes",J1493,ROUND(J1493*(1+Model!$B$3),2))</f>
        <v>3.15</v>
      </c>
      <c r="Q1493" s="2">
        <f>ROUND(P1493/(K1493*N1493)-1,4)</f>
        <v>0.4</v>
      </c>
      <c r="R1493" t="str">
        <v/>
      </c>
      <c r="S1493" t="str">
        <v>2026-10-01 10:41:27 UTC</v>
      </c>
      <c r="T1493" t="str">
        <v>Local Line cache</v>
      </c>
      <c r="U1493" t="str">
        <v>HOLD: preserve existing SNAP price</v>
      </c>
    </row>
    <row r="1494">
      <c r="A1494">
        <v>805899</v>
      </c>
      <c r="B1494" t="str">
        <v>French Breakfast Radish</v>
      </c>
      <c r="C1494" t="str">
        <v>Red Tail Growers</v>
      </c>
      <c r="D1494">
        <v>526957</v>
      </c>
      <c r="E1494" t="str">
        <v>each</v>
      </c>
      <c r="F1494" t="str">
        <v>Guest Basket</v>
      </c>
      <c r="G1494" t="str">
        <v>No</v>
      </c>
      <c r="H1494" s="1">
        <v>0</v>
      </c>
      <c r="I1494" s="1">
        <v>2.59</v>
      </c>
      <c r="J1494" s="1">
        <v>2.59</v>
      </c>
      <c r="K1494" s="1">
        <v>1.85</v>
      </c>
      <c r="L1494" s="2">
        <v>0.4</v>
      </c>
      <c r="M1494" s="2">
        <v>0.3999999999999999</v>
      </c>
      <c r="N1494" s="2">
        <v>1</v>
      </c>
      <c r="O1494" t="str">
        <v>No</v>
      </c>
      <c r="P1494" s="1">
        <f>IF(O1494="Yes",J1494,ROUND(J1494*(1+Model!$B$3),2))</f>
        <v>2.8</v>
      </c>
      <c r="Q1494" s="2">
        <f>ROUND(P1494/(K1494*N1494)-1,4)</f>
        <v>0.5135</v>
      </c>
      <c r="R1494" t="str">
        <v/>
      </c>
      <c r="S1494" t="str">
        <v>2026-10-01 10:41:27 UTC</v>
      </c>
      <c r="T1494" t="str">
        <v>Local Line cache</v>
      </c>
      <c r="U1494" t="str">
        <v>Review before publishing</v>
      </c>
    </row>
    <row r="1495">
      <c r="A1495">
        <v>805899</v>
      </c>
      <c r="B1495" t="str">
        <v>French Breakfast Radish</v>
      </c>
      <c r="C1495" t="str">
        <v>Red Tail Growers</v>
      </c>
      <c r="D1495">
        <v>526957</v>
      </c>
      <c r="E1495" t="str">
        <v>each</v>
      </c>
      <c r="F1495" t="str">
        <v>Herd Share Members</v>
      </c>
      <c r="G1495" t="str">
        <v>No</v>
      </c>
      <c r="H1495" s="1">
        <v>0</v>
      </c>
      <c r="I1495" s="1">
        <v>2.59</v>
      </c>
      <c r="J1495" s="1">
        <v>2.59</v>
      </c>
      <c r="K1495" s="1">
        <v>1.85</v>
      </c>
      <c r="L1495" s="2">
        <v>0.4</v>
      </c>
      <c r="M1495" s="2">
        <v>0.3999999999999999</v>
      </c>
      <c r="N1495" s="2">
        <v>1</v>
      </c>
      <c r="O1495" t="str">
        <v>No</v>
      </c>
      <c r="P1495" s="1">
        <f>IF(O1495="Yes",J1495,ROUND(J1495*(1+Model!$B$3),2))</f>
        <v>2.8</v>
      </c>
      <c r="Q1495" s="2">
        <f>ROUND(P1495/(K1495*N1495)-1,4)</f>
        <v>0.5135</v>
      </c>
      <c r="R1495" t="str">
        <v/>
      </c>
      <c r="S1495" t="str">
        <v>2026-10-01 10:41:27 UTC</v>
      </c>
      <c r="T1495" t="str">
        <v>Local Line cache</v>
      </c>
      <c r="U1495" t="str">
        <v>Review before publishing</v>
      </c>
    </row>
    <row r="1496">
      <c r="A1496">
        <v>805899</v>
      </c>
      <c r="B1496" t="str">
        <v>French Breakfast Radish</v>
      </c>
      <c r="C1496" t="str">
        <v>Red Tail Growers</v>
      </c>
      <c r="D1496">
        <v>526957</v>
      </c>
      <c r="E1496" t="str">
        <v>each</v>
      </c>
      <c r="F1496" t="str">
        <v>CSA Members</v>
      </c>
      <c r="G1496" t="str">
        <v>No</v>
      </c>
      <c r="H1496" s="1">
        <v>0</v>
      </c>
      <c r="I1496" s="1">
        <v>2.59</v>
      </c>
      <c r="J1496" s="1">
        <v>2.59</v>
      </c>
      <c r="K1496" s="1">
        <v>1.85</v>
      </c>
      <c r="L1496" s="2">
        <v>0.4</v>
      </c>
      <c r="M1496" s="2">
        <v>0.3999999999999999</v>
      </c>
      <c r="N1496" s="2">
        <v>1</v>
      </c>
      <c r="O1496" t="str">
        <v>No</v>
      </c>
      <c r="P1496" s="1">
        <f>IF(O1496="Yes",J1496,ROUND(J1496*(1+Model!$B$3),2))</f>
        <v>2.8</v>
      </c>
      <c r="Q1496" s="2">
        <f>ROUND(P1496/(K1496*N1496)-1,4)</f>
        <v>0.5135</v>
      </c>
      <c r="R1496" t="str">
        <v/>
      </c>
      <c r="S1496" t="str">
        <v>2026-10-01 10:41:27 UTC</v>
      </c>
      <c r="T1496" t="str">
        <v>Local Line cache</v>
      </c>
      <c r="U1496" t="str">
        <v>Review before publishing</v>
      </c>
    </row>
    <row r="1497">
      <c r="A1497">
        <v>805899</v>
      </c>
      <c r="B1497" t="str">
        <v>French Breakfast Radish</v>
      </c>
      <c r="C1497" t="str">
        <v>Red Tail Growers</v>
      </c>
      <c r="D1497">
        <v>526957</v>
      </c>
      <c r="E1497" t="str">
        <v>each</v>
      </c>
      <c r="F1497" t="str">
        <v>SNAP</v>
      </c>
      <c r="G1497" t="str">
        <v>No</v>
      </c>
      <c r="H1497" s="1">
        <v>0</v>
      </c>
      <c r="I1497" s="1">
        <v>2.59</v>
      </c>
      <c r="J1497" s="1">
        <v>2.59</v>
      </c>
      <c r="K1497" s="1">
        <v>1.85</v>
      </c>
      <c r="L1497" s="2">
        <v>0.4</v>
      </c>
      <c r="M1497" s="2">
        <v>0.3999999999999999</v>
      </c>
      <c r="N1497" s="2">
        <v>1</v>
      </c>
      <c r="O1497" t="str">
        <v>Yes</v>
      </c>
      <c r="P1497" s="1">
        <f>IF(O1497="Yes",J1497,ROUND(J1497*(1+Model!$B$3),2))</f>
        <v>2.59</v>
      </c>
      <c r="Q1497" s="2">
        <f>ROUND(P1497/(K1497*N1497)-1,4)</f>
        <v>0.4</v>
      </c>
      <c r="R1497" t="str">
        <v/>
      </c>
      <c r="S1497" t="str">
        <v>2026-10-01 10:41:27 UTC</v>
      </c>
      <c r="T1497" t="str">
        <v>Local Line cache</v>
      </c>
      <c r="U1497" t="str">
        <v>HOLD: preserve existing SNAP price</v>
      </c>
    </row>
    <row r="1498">
      <c r="A1498">
        <v>805900</v>
      </c>
      <c r="B1498" t="str">
        <v>Parsnips</v>
      </c>
      <c r="C1498" t="str">
        <v>Organically Grown Company</v>
      </c>
      <c r="D1498">
        <v>526958</v>
      </c>
      <c r="E1498" t="str">
        <v>1 lb</v>
      </c>
      <c r="F1498" t="str">
        <v>SNAP</v>
      </c>
      <c r="G1498" t="str">
        <v>No</v>
      </c>
      <c r="H1498" s="1">
        <v>0</v>
      </c>
      <c r="I1498" s="1">
        <v>3.5</v>
      </c>
      <c r="J1498" s="1">
        <v>3.5</v>
      </c>
      <c r="K1498" s="1">
        <v>2.5</v>
      </c>
      <c r="L1498" s="2">
        <v>0.4</v>
      </c>
      <c r="M1498" s="2">
        <v>0.3999999999999999</v>
      </c>
      <c r="N1498" s="2">
        <v>1</v>
      </c>
      <c r="O1498" t="str">
        <v>Yes</v>
      </c>
      <c r="P1498" s="1">
        <f>IF(O1498="Yes",J1498,ROUND(J1498*(1+Model!$B$3),2))</f>
        <v>3.5</v>
      </c>
      <c r="Q1498" s="2">
        <f>ROUND(P1498/(K1498*N1498)-1,4)</f>
        <v>0.4</v>
      </c>
      <c r="R1498" t="str">
        <v/>
      </c>
      <c r="S1498" t="str">
        <v>2026-10-01 10:41:27 UTC</v>
      </c>
      <c r="T1498" t="str">
        <v>Local Line cache</v>
      </c>
      <c r="U1498" t="str">
        <v>HOLD: preserve existing SNAP price</v>
      </c>
    </row>
    <row r="1499">
      <c r="A1499">
        <v>805902</v>
      </c>
      <c r="B1499" t="str">
        <v>Sage</v>
      </c>
      <c r="C1499" t="str">
        <v>Little Wings</v>
      </c>
      <c r="D1499">
        <v>526960</v>
      </c>
      <c r="E1499" t="str">
        <v>each</v>
      </c>
      <c r="F1499" t="str">
        <v>CSA Members</v>
      </c>
      <c r="G1499" t="str">
        <v>No</v>
      </c>
      <c r="H1499" s="1">
        <v>0</v>
      </c>
      <c r="I1499" s="1">
        <v>2.8</v>
      </c>
      <c r="J1499" s="1">
        <v>2.8</v>
      </c>
      <c r="K1499" s="1">
        <v>2</v>
      </c>
      <c r="L1499" s="2">
        <v>0.4</v>
      </c>
      <c r="M1499" s="2">
        <v>0.3999999999999999</v>
      </c>
      <c r="N1499" s="2">
        <v>1</v>
      </c>
      <c r="O1499" t="str">
        <v>No</v>
      </c>
      <c r="P1499" s="1">
        <f>IF(O1499="Yes",J1499,ROUND(J1499*(1+Model!$B$3),2))</f>
        <v>3.02</v>
      </c>
      <c r="Q1499" s="2">
        <f>ROUND(P1499/(K1499*N1499)-1,4)</f>
        <v>0.51</v>
      </c>
      <c r="R1499" t="str">
        <v/>
      </c>
      <c r="S1499" t="str">
        <v>2026-10-01 10:41:27 UTC</v>
      </c>
      <c r="T1499" t="str">
        <v>Local Line cache</v>
      </c>
      <c r="U1499" t="str">
        <v>Review before publishing</v>
      </c>
    </row>
    <row r="1500">
      <c r="A1500">
        <v>805902</v>
      </c>
      <c r="B1500" t="str">
        <v>Sage</v>
      </c>
      <c r="C1500" t="str">
        <v>Little Wings</v>
      </c>
      <c r="D1500">
        <v>526960</v>
      </c>
      <c r="E1500" t="str">
        <v>each</v>
      </c>
      <c r="F1500" t="str">
        <v>Herd Share Members</v>
      </c>
      <c r="G1500" t="str">
        <v>No</v>
      </c>
      <c r="H1500" s="1">
        <v>0</v>
      </c>
      <c r="I1500" s="1">
        <v>2.8</v>
      </c>
      <c r="J1500" s="1">
        <v>2.8</v>
      </c>
      <c r="K1500" s="1">
        <v>2</v>
      </c>
      <c r="L1500" s="2">
        <v>0.4</v>
      </c>
      <c r="M1500" s="2">
        <v>0.3999999999999999</v>
      </c>
      <c r="N1500" s="2">
        <v>1</v>
      </c>
      <c r="O1500" t="str">
        <v>No</v>
      </c>
      <c r="P1500" s="1">
        <f>IF(O1500="Yes",J1500,ROUND(J1500*(1+Model!$B$3),2))</f>
        <v>3.02</v>
      </c>
      <c r="Q1500" s="2">
        <f>ROUND(P1500/(K1500*N1500)-1,4)</f>
        <v>0.51</v>
      </c>
      <c r="R1500" t="str">
        <v/>
      </c>
      <c r="S1500" t="str">
        <v>2026-10-01 10:41:27 UTC</v>
      </c>
      <c r="T1500" t="str">
        <v>Local Line cache</v>
      </c>
      <c r="U1500" t="str">
        <v>Review before publishing</v>
      </c>
    </row>
    <row r="1501">
      <c r="A1501">
        <v>805902</v>
      </c>
      <c r="B1501" t="str">
        <v>Sage</v>
      </c>
      <c r="C1501" t="str">
        <v>Little Wings</v>
      </c>
      <c r="D1501">
        <v>526960</v>
      </c>
      <c r="E1501" t="str">
        <v>each</v>
      </c>
      <c r="F1501" t="str">
        <v>Guest Basket</v>
      </c>
      <c r="G1501" t="str">
        <v>No</v>
      </c>
      <c r="H1501" s="1">
        <v>0</v>
      </c>
      <c r="I1501" s="1">
        <v>2.8</v>
      </c>
      <c r="J1501" s="1">
        <v>2.8</v>
      </c>
      <c r="K1501" s="1">
        <v>2</v>
      </c>
      <c r="L1501" s="2">
        <v>0.4</v>
      </c>
      <c r="M1501" s="2">
        <v>0.3999999999999999</v>
      </c>
      <c r="N1501" s="2">
        <v>1</v>
      </c>
      <c r="O1501" t="str">
        <v>No</v>
      </c>
      <c r="P1501" s="1">
        <f>IF(O1501="Yes",J1501,ROUND(J1501*(1+Model!$B$3),2))</f>
        <v>3.02</v>
      </c>
      <c r="Q1501" s="2">
        <f>ROUND(P1501/(K1501*N1501)-1,4)</f>
        <v>0.51</v>
      </c>
      <c r="R1501" t="str">
        <v/>
      </c>
      <c r="S1501" t="str">
        <v>2026-10-01 10:41:27 UTC</v>
      </c>
      <c r="T1501" t="str">
        <v>Local Line cache</v>
      </c>
      <c r="U1501" t="str">
        <v>Review before publishing</v>
      </c>
    </row>
    <row r="1502">
      <c r="A1502">
        <v>805902</v>
      </c>
      <c r="B1502" t="str">
        <v>Sage</v>
      </c>
      <c r="C1502" t="str">
        <v>Little Wings</v>
      </c>
      <c r="D1502">
        <v>526960</v>
      </c>
      <c r="E1502" t="str">
        <v>each</v>
      </c>
      <c r="F1502" t="str">
        <v>SNAP</v>
      </c>
      <c r="G1502" t="str">
        <v>No</v>
      </c>
      <c r="H1502" s="1">
        <v>0</v>
      </c>
      <c r="I1502" s="1">
        <v>2.8</v>
      </c>
      <c r="J1502" s="1">
        <v>2.8</v>
      </c>
      <c r="K1502" s="1">
        <v>2</v>
      </c>
      <c r="L1502" s="2">
        <v>0.4</v>
      </c>
      <c r="M1502" s="2">
        <v>0.3999999999999999</v>
      </c>
      <c r="N1502" s="2">
        <v>1</v>
      </c>
      <c r="O1502" t="str">
        <v>Yes</v>
      </c>
      <c r="P1502" s="1">
        <f>IF(O1502="Yes",J1502,ROUND(J1502*(1+Model!$B$3),2))</f>
        <v>2.8</v>
      </c>
      <c r="Q1502" s="2">
        <f>ROUND(P1502/(K1502*N1502)-1,4)</f>
        <v>0.4</v>
      </c>
      <c r="R1502" t="str">
        <v/>
      </c>
      <c r="S1502" t="str">
        <v>2026-10-01 10:41:27 UTC</v>
      </c>
      <c r="T1502" t="str">
        <v>Local Line cache</v>
      </c>
      <c r="U1502" t="str">
        <v>HOLD: preserve existing SNAP price</v>
      </c>
    </row>
    <row r="1503">
      <c r="A1503">
        <v>805903</v>
      </c>
      <c r="B1503" t="str">
        <v>Banana Shallots</v>
      </c>
      <c r="C1503" t="str">
        <v>MISSING VENDOR</v>
      </c>
      <c r="D1503">
        <v>526961</v>
      </c>
      <c r="E1503" t="str">
        <v>1 lb</v>
      </c>
      <c r="F1503" t="str">
        <v>Herd Share Members</v>
      </c>
      <c r="G1503" t="str">
        <v>Yes</v>
      </c>
      <c r="H1503" s="1">
        <v>0</v>
      </c>
      <c r="I1503" s="1">
        <v>4.9</v>
      </c>
      <c r="J1503" s="1">
        <v>4.9</v>
      </c>
      <c r="K1503" s="1">
        <v>3.5</v>
      </c>
      <c r="L1503" s="2">
        <v>0.4</v>
      </c>
      <c r="M1503" s="2">
        <v>0.40000000000000013</v>
      </c>
      <c r="N1503" s="2">
        <v>1</v>
      </c>
      <c r="O1503" t="str">
        <v>Yes</v>
      </c>
      <c r="P1503" s="1">
        <f>IF(O1503="Yes",J1503,ROUND(J1503*(1+Model!$B$3),2))</f>
        <v>4.9</v>
      </c>
      <c r="Q1503" s="2">
        <f>ROUND(P1503/(K1503*N1503)-1,4)</f>
        <v>0.4</v>
      </c>
      <c r="R1503" t="str">
        <v/>
      </c>
      <c r="S1503" t="str">
        <v>2026-10-01 10:41:27 UTC</v>
      </c>
      <c r="T1503" t="str">
        <v>Local Line cache</v>
      </c>
      <c r="U1503" t="str">
        <v>HOLD: missing local vendor</v>
      </c>
    </row>
    <row r="1504">
      <c r="A1504">
        <v>805903</v>
      </c>
      <c r="B1504" t="str">
        <v>Banana Shallots</v>
      </c>
      <c r="C1504" t="str">
        <v>MISSING VENDOR</v>
      </c>
      <c r="D1504">
        <v>526961</v>
      </c>
      <c r="E1504" t="str">
        <v>1 lb</v>
      </c>
      <c r="F1504" t="str">
        <v>SNAP</v>
      </c>
      <c r="G1504" t="str">
        <v>Yes</v>
      </c>
      <c r="H1504" s="1">
        <v>0</v>
      </c>
      <c r="I1504" s="1">
        <v>4.9</v>
      </c>
      <c r="J1504" s="1">
        <v>4.9</v>
      </c>
      <c r="K1504" s="1">
        <v>3.5</v>
      </c>
      <c r="L1504" s="2">
        <v>0.4</v>
      </c>
      <c r="M1504" s="2">
        <v>0.40000000000000013</v>
      </c>
      <c r="N1504" s="2">
        <v>1</v>
      </c>
      <c r="O1504" t="str">
        <v>Yes</v>
      </c>
      <c r="P1504" s="1">
        <f>IF(O1504="Yes",J1504,ROUND(J1504*(1+Model!$B$3),2))</f>
        <v>4.9</v>
      </c>
      <c r="Q1504" s="2">
        <f>ROUND(P1504/(K1504*N1504)-1,4)</f>
        <v>0.4</v>
      </c>
      <c r="R1504" t="str">
        <v/>
      </c>
      <c r="S1504" t="str">
        <v>2026-10-01 10:41:27 UTC</v>
      </c>
      <c r="T1504" t="str">
        <v>Local Line cache</v>
      </c>
      <c r="U1504" t="str">
        <v>HOLD: missing local vendor</v>
      </c>
    </row>
    <row r="1505">
      <c r="A1505">
        <v>805903</v>
      </c>
      <c r="B1505" t="str">
        <v>Banana Shallots</v>
      </c>
      <c r="C1505" t="str">
        <v>MISSING VENDOR</v>
      </c>
      <c r="D1505">
        <v>526961</v>
      </c>
      <c r="E1505" t="str">
        <v>1 lb</v>
      </c>
      <c r="F1505" t="str">
        <v>CSA Members</v>
      </c>
      <c r="G1505" t="str">
        <v>Yes</v>
      </c>
      <c r="H1505" s="1">
        <v>0</v>
      </c>
      <c r="I1505" s="1">
        <v>4.9</v>
      </c>
      <c r="J1505" s="1">
        <v>4.9</v>
      </c>
      <c r="K1505" s="1">
        <v>3.5</v>
      </c>
      <c r="L1505" s="2">
        <v>0.4</v>
      </c>
      <c r="M1505" s="2">
        <v>0.40000000000000013</v>
      </c>
      <c r="N1505" s="2">
        <v>1</v>
      </c>
      <c r="O1505" t="str">
        <v>Yes</v>
      </c>
      <c r="P1505" s="1">
        <f>IF(O1505="Yes",J1505,ROUND(J1505*(1+Model!$B$3),2))</f>
        <v>4.9</v>
      </c>
      <c r="Q1505" s="2">
        <f>ROUND(P1505/(K1505*N1505)-1,4)</f>
        <v>0.4</v>
      </c>
      <c r="R1505" t="str">
        <v/>
      </c>
      <c r="S1505" t="str">
        <v>2026-10-01 10:41:27 UTC</v>
      </c>
      <c r="T1505" t="str">
        <v>Local Line cache</v>
      </c>
      <c r="U1505" t="str">
        <v>HOLD: missing local vendor</v>
      </c>
    </row>
    <row r="1506">
      <c r="A1506">
        <v>805904</v>
      </c>
      <c r="B1506" t="str">
        <v>Portabella Mushrooms</v>
      </c>
      <c r="C1506" t="str">
        <v>Organically Grown Company</v>
      </c>
      <c r="D1506">
        <v>526962</v>
      </c>
      <c r="E1506" t="str">
        <v>each</v>
      </c>
      <c r="F1506" t="str">
        <v>CSA Members</v>
      </c>
      <c r="G1506" t="str">
        <v>No</v>
      </c>
      <c r="H1506" s="1">
        <v>0</v>
      </c>
      <c r="I1506" s="1">
        <v>10.15</v>
      </c>
      <c r="J1506" s="1">
        <v>10.15</v>
      </c>
      <c r="K1506" s="1">
        <v>7.25</v>
      </c>
      <c r="L1506" s="2">
        <v>0.4</v>
      </c>
      <c r="M1506" s="2">
        <v>0.40000000000000013</v>
      </c>
      <c r="N1506" s="2">
        <v>1</v>
      </c>
      <c r="O1506" t="str">
        <v>No</v>
      </c>
      <c r="P1506" s="1">
        <f>IF(O1506="Yes",J1506,ROUND(J1506*(1+Model!$B$3),2))</f>
        <v>10.96</v>
      </c>
      <c r="Q1506" s="2">
        <f>ROUND(P1506/(K1506*N1506)-1,4)</f>
        <v>0.5117</v>
      </c>
      <c r="R1506" t="str">
        <v/>
      </c>
      <c r="S1506" t="str">
        <v>2026-10-01 10:41:27 UTC</v>
      </c>
      <c r="T1506" t="str">
        <v>Local Line cache</v>
      </c>
      <c r="U1506" t="str">
        <v>Review before publishing</v>
      </c>
    </row>
    <row r="1507">
      <c r="A1507">
        <v>805904</v>
      </c>
      <c r="B1507" t="str">
        <v>Portabella Mushrooms</v>
      </c>
      <c r="C1507" t="str">
        <v>Organically Grown Company</v>
      </c>
      <c r="D1507">
        <v>526962</v>
      </c>
      <c r="E1507" t="str">
        <v>each</v>
      </c>
      <c r="F1507" t="str">
        <v>Herd Share Members</v>
      </c>
      <c r="G1507" t="str">
        <v>No</v>
      </c>
      <c r="H1507" s="1">
        <v>0</v>
      </c>
      <c r="I1507" s="1">
        <v>10.15</v>
      </c>
      <c r="J1507" s="1">
        <v>10.15</v>
      </c>
      <c r="K1507" s="1">
        <v>7.25</v>
      </c>
      <c r="L1507" s="2">
        <v>0.4</v>
      </c>
      <c r="M1507" s="2">
        <v>0.40000000000000013</v>
      </c>
      <c r="N1507" s="2">
        <v>1</v>
      </c>
      <c r="O1507" t="str">
        <v>No</v>
      </c>
      <c r="P1507" s="1">
        <f>IF(O1507="Yes",J1507,ROUND(J1507*(1+Model!$B$3),2))</f>
        <v>10.96</v>
      </c>
      <c r="Q1507" s="2">
        <f>ROUND(P1507/(K1507*N1507)-1,4)</f>
        <v>0.5117</v>
      </c>
      <c r="R1507" t="str">
        <v/>
      </c>
      <c r="S1507" t="str">
        <v>2026-10-01 10:41:27 UTC</v>
      </c>
      <c r="T1507" t="str">
        <v>Local Line cache</v>
      </c>
      <c r="U1507" t="str">
        <v>Review before publishing</v>
      </c>
    </row>
    <row r="1508">
      <c r="A1508">
        <v>805904</v>
      </c>
      <c r="B1508" t="str">
        <v>Portabella Mushrooms</v>
      </c>
      <c r="C1508" t="str">
        <v>Organically Grown Company</v>
      </c>
      <c r="D1508">
        <v>526962</v>
      </c>
      <c r="E1508" t="str">
        <v>each</v>
      </c>
      <c r="F1508" t="str">
        <v>SNAP</v>
      </c>
      <c r="G1508" t="str">
        <v>No</v>
      </c>
      <c r="H1508" s="1">
        <v>0</v>
      </c>
      <c r="I1508" s="1">
        <v>10.15</v>
      </c>
      <c r="J1508" s="1">
        <v>10.15</v>
      </c>
      <c r="K1508" s="1">
        <v>7.25</v>
      </c>
      <c r="L1508" s="2">
        <v>0.4</v>
      </c>
      <c r="M1508" s="2">
        <v>0.40000000000000013</v>
      </c>
      <c r="N1508" s="2">
        <v>1</v>
      </c>
      <c r="O1508" t="str">
        <v>Yes</v>
      </c>
      <c r="P1508" s="1">
        <f>IF(O1508="Yes",J1508,ROUND(J1508*(1+Model!$B$3),2))</f>
        <v>10.15</v>
      </c>
      <c r="Q1508" s="2">
        <f>ROUND(P1508/(K1508*N1508)-1,4)</f>
        <v>0.4</v>
      </c>
      <c r="R1508" t="str">
        <v/>
      </c>
      <c r="S1508" t="str">
        <v>2026-10-01 10:41:27 UTC</v>
      </c>
      <c r="T1508" t="str">
        <v>Local Line cache</v>
      </c>
      <c r="U1508" t="str">
        <v>HOLD: preserve existing SNAP price</v>
      </c>
    </row>
    <row r="1509">
      <c r="A1509">
        <v>805906</v>
      </c>
      <c r="B1509" t="str">
        <v>Fresh Thyme</v>
      </c>
      <c r="C1509" t="str">
        <v>Red Tail Growers</v>
      </c>
      <c r="D1509">
        <v>526964</v>
      </c>
      <c r="E1509" t="str">
        <v>each</v>
      </c>
      <c r="F1509" t="str">
        <v>CSA Members</v>
      </c>
      <c r="G1509" t="str">
        <v>Yes</v>
      </c>
      <c r="H1509" s="1">
        <v>0</v>
      </c>
      <c r="I1509" s="1">
        <v>2.8</v>
      </c>
      <c r="J1509" s="1">
        <v>2.8</v>
      </c>
      <c r="K1509" s="1">
        <v>2</v>
      </c>
      <c r="L1509" s="2">
        <v>0.4</v>
      </c>
      <c r="M1509" s="2">
        <v>0.3999999999999999</v>
      </c>
      <c r="N1509" s="2">
        <v>1</v>
      </c>
      <c r="O1509" t="str">
        <v>No</v>
      </c>
      <c r="P1509" s="1">
        <f>IF(O1509="Yes",J1509,ROUND(J1509*(1+Model!$B$3),2))</f>
        <v>3.02</v>
      </c>
      <c r="Q1509" s="2">
        <f>ROUND(P1509/(K1509*N1509)-1,4)</f>
        <v>0.51</v>
      </c>
      <c r="R1509" t="str">
        <v/>
      </c>
      <c r="S1509" t="str">
        <v>2026-10-01 10:41:27 UTC</v>
      </c>
      <c r="T1509" t="str">
        <v>Local Line cache</v>
      </c>
      <c r="U1509" t="str">
        <v>Review before publishing</v>
      </c>
    </row>
    <row r="1510">
      <c r="A1510">
        <v>805906</v>
      </c>
      <c r="B1510" t="str">
        <v>Fresh Thyme</v>
      </c>
      <c r="C1510" t="str">
        <v>Red Tail Growers</v>
      </c>
      <c r="D1510">
        <v>526964</v>
      </c>
      <c r="E1510" t="str">
        <v>each</v>
      </c>
      <c r="F1510" t="str">
        <v>SNAP</v>
      </c>
      <c r="G1510" t="str">
        <v>Yes</v>
      </c>
      <c r="H1510" s="1">
        <v>0</v>
      </c>
      <c r="I1510" s="1">
        <v>2.8</v>
      </c>
      <c r="J1510" s="1">
        <v>2.8</v>
      </c>
      <c r="K1510" s="1">
        <v>2</v>
      </c>
      <c r="L1510" s="2">
        <v>0.4</v>
      </c>
      <c r="M1510" s="2">
        <v>0.3999999999999999</v>
      </c>
      <c r="N1510" s="2">
        <v>1</v>
      </c>
      <c r="O1510" t="str">
        <v>Yes</v>
      </c>
      <c r="P1510" s="1">
        <f>IF(O1510="Yes",J1510,ROUND(J1510*(1+Model!$B$3),2))</f>
        <v>2.8</v>
      </c>
      <c r="Q1510" s="2">
        <f>ROUND(P1510/(K1510*N1510)-1,4)</f>
        <v>0.4</v>
      </c>
      <c r="R1510" t="str">
        <v/>
      </c>
      <c r="S1510" t="str">
        <v>2026-10-01 10:41:27 UTC</v>
      </c>
      <c r="T1510" t="str">
        <v>Local Line cache</v>
      </c>
      <c r="U1510" t="str">
        <v>HOLD: preserve existing SNAP price</v>
      </c>
    </row>
    <row r="1511">
      <c r="A1511">
        <v>805907</v>
      </c>
      <c r="B1511" t="str">
        <v>Fresno Peppers</v>
      </c>
      <c r="C1511" t="str">
        <v>Camas Swale Farm</v>
      </c>
      <c r="D1511">
        <v>526965</v>
      </c>
      <c r="E1511" t="str">
        <v>1 lb</v>
      </c>
      <c r="F1511" t="str">
        <v>CSA Members</v>
      </c>
      <c r="G1511" t="str">
        <v>Yes</v>
      </c>
      <c r="H1511" s="1">
        <v>0</v>
      </c>
      <c r="I1511" s="1">
        <v>7</v>
      </c>
      <c r="J1511" s="1">
        <v>7</v>
      </c>
      <c r="K1511" s="1">
        <v>5</v>
      </c>
      <c r="L1511" s="2">
        <v>0.4</v>
      </c>
      <c r="M1511" s="2">
        <v>0.3999999999999999</v>
      </c>
      <c r="N1511" s="2">
        <v>1</v>
      </c>
      <c r="O1511" t="str">
        <v>No</v>
      </c>
      <c r="P1511" s="1">
        <f>IF(O1511="Yes",J1511,ROUND(J1511*(1+Model!$B$3),2))</f>
        <v>7.56</v>
      </c>
      <c r="Q1511" s="2">
        <f>ROUND(P1511/(K1511*N1511)-1,4)</f>
        <v>0.512</v>
      </c>
      <c r="R1511" t="str">
        <v/>
      </c>
      <c r="S1511" t="str">
        <v>2026-10-01 10:41:27 UTC</v>
      </c>
      <c r="T1511" t="str">
        <v>Local Line cache</v>
      </c>
      <c r="U1511" t="str">
        <v>Review before publishing</v>
      </c>
    </row>
    <row r="1512">
      <c r="A1512">
        <v>805907</v>
      </c>
      <c r="B1512" t="str">
        <v>Fresno Peppers</v>
      </c>
      <c r="C1512" t="str">
        <v>Camas Swale Farm</v>
      </c>
      <c r="D1512">
        <v>526965</v>
      </c>
      <c r="E1512" t="str">
        <v>1 lb</v>
      </c>
      <c r="F1512" t="str">
        <v>SNAP</v>
      </c>
      <c r="G1512" t="str">
        <v>Yes</v>
      </c>
      <c r="H1512" s="1">
        <v>0</v>
      </c>
      <c r="I1512" s="1">
        <v>7</v>
      </c>
      <c r="J1512" s="1">
        <v>7</v>
      </c>
      <c r="K1512" s="1">
        <v>5</v>
      </c>
      <c r="L1512" s="2">
        <v>0.4</v>
      </c>
      <c r="M1512" s="2">
        <v>0.3999999999999999</v>
      </c>
      <c r="N1512" s="2">
        <v>1</v>
      </c>
      <c r="O1512" t="str">
        <v>Yes</v>
      </c>
      <c r="P1512" s="1">
        <f>IF(O1512="Yes",J1512,ROUND(J1512*(1+Model!$B$3),2))</f>
        <v>7</v>
      </c>
      <c r="Q1512" s="2">
        <f>ROUND(P1512/(K1512*N1512)-1,4)</f>
        <v>0.4</v>
      </c>
      <c r="R1512" t="str">
        <v/>
      </c>
      <c r="S1512" t="str">
        <v>2026-10-01 10:41:27 UTC</v>
      </c>
      <c r="T1512" t="str">
        <v>Local Line cache</v>
      </c>
      <c r="U1512" t="str">
        <v>HOLD: preserve existing SNAP price</v>
      </c>
    </row>
    <row r="1513">
      <c r="A1513">
        <v>805909</v>
      </c>
      <c r="B1513" t="str">
        <v>Garlic Scapes</v>
      </c>
      <c r="C1513" t="str">
        <v>Camas Swale Farm</v>
      </c>
      <c r="D1513">
        <v>526967</v>
      </c>
      <c r="E1513" t="str">
        <v>bunch</v>
      </c>
      <c r="F1513" t="str">
        <v>CSA Members</v>
      </c>
      <c r="G1513" t="str">
        <v>No</v>
      </c>
      <c r="H1513" s="1">
        <v>0</v>
      </c>
      <c r="I1513" s="1">
        <v>3.5</v>
      </c>
      <c r="J1513" s="1">
        <v>3.5</v>
      </c>
      <c r="K1513" s="1">
        <v>2.5</v>
      </c>
      <c r="L1513" s="2">
        <v>0.4</v>
      </c>
      <c r="M1513" s="2">
        <v>0.3999999999999999</v>
      </c>
      <c r="N1513" s="2">
        <v>1</v>
      </c>
      <c r="O1513" t="str">
        <v>No</v>
      </c>
      <c r="P1513" s="1">
        <f>IF(O1513="Yes",J1513,ROUND(J1513*(1+Model!$B$3),2))</f>
        <v>3.78</v>
      </c>
      <c r="Q1513" s="2">
        <f>ROUND(P1513/(K1513*N1513)-1,4)</f>
        <v>0.512</v>
      </c>
      <c r="R1513" t="str">
        <v/>
      </c>
      <c r="S1513" t="str">
        <v>2026-10-01 10:41:27 UTC</v>
      </c>
      <c r="T1513" t="str">
        <v>Local Line cache</v>
      </c>
      <c r="U1513" t="str">
        <v>Review before publishing</v>
      </c>
    </row>
    <row r="1514">
      <c r="A1514">
        <v>805909</v>
      </c>
      <c r="B1514" t="str">
        <v>Garlic Scapes</v>
      </c>
      <c r="C1514" t="str">
        <v>Camas Swale Farm</v>
      </c>
      <c r="D1514">
        <v>526967</v>
      </c>
      <c r="E1514" t="str">
        <v>bunch</v>
      </c>
      <c r="F1514" t="str">
        <v>Herd Share Members</v>
      </c>
      <c r="G1514" t="str">
        <v>No</v>
      </c>
      <c r="H1514" s="1">
        <v>0</v>
      </c>
      <c r="I1514" s="1">
        <v>3.5</v>
      </c>
      <c r="J1514" s="1">
        <v>3.5</v>
      </c>
      <c r="K1514" s="1">
        <v>2.5</v>
      </c>
      <c r="L1514" s="2">
        <v>0.4</v>
      </c>
      <c r="M1514" s="2">
        <v>0.3999999999999999</v>
      </c>
      <c r="N1514" s="2">
        <v>1</v>
      </c>
      <c r="O1514" t="str">
        <v>No</v>
      </c>
      <c r="P1514" s="1">
        <f>IF(O1514="Yes",J1514,ROUND(J1514*(1+Model!$B$3),2))</f>
        <v>3.78</v>
      </c>
      <c r="Q1514" s="2">
        <f>ROUND(P1514/(K1514*N1514)-1,4)</f>
        <v>0.512</v>
      </c>
      <c r="R1514" t="str">
        <v/>
      </c>
      <c r="S1514" t="str">
        <v>2026-10-01 10:41:27 UTC</v>
      </c>
      <c r="T1514" t="str">
        <v>Local Line cache</v>
      </c>
      <c r="U1514" t="str">
        <v>Review before publishing</v>
      </c>
    </row>
    <row r="1515">
      <c r="A1515">
        <v>805909</v>
      </c>
      <c r="B1515" t="str">
        <v>Garlic Scapes</v>
      </c>
      <c r="C1515" t="str">
        <v>Camas Swale Farm</v>
      </c>
      <c r="D1515">
        <v>526967</v>
      </c>
      <c r="E1515" t="str">
        <v>bunch</v>
      </c>
      <c r="F1515" t="str">
        <v>Guest Basket</v>
      </c>
      <c r="G1515" t="str">
        <v>No</v>
      </c>
      <c r="H1515" s="1">
        <v>0</v>
      </c>
      <c r="I1515" s="1">
        <v>3.5</v>
      </c>
      <c r="J1515" s="1">
        <v>3.5</v>
      </c>
      <c r="K1515" s="1">
        <v>2.5</v>
      </c>
      <c r="L1515" s="2">
        <v>0.4</v>
      </c>
      <c r="M1515" s="2">
        <v>0.3999999999999999</v>
      </c>
      <c r="N1515" s="2">
        <v>1</v>
      </c>
      <c r="O1515" t="str">
        <v>No</v>
      </c>
      <c r="P1515" s="1">
        <f>IF(O1515="Yes",J1515,ROUND(J1515*(1+Model!$B$3),2))</f>
        <v>3.78</v>
      </c>
      <c r="Q1515" s="2">
        <f>ROUND(P1515/(K1515*N1515)-1,4)</f>
        <v>0.512</v>
      </c>
      <c r="R1515" t="str">
        <v/>
      </c>
      <c r="S1515" t="str">
        <v>2026-10-01 10:41:27 UTC</v>
      </c>
      <c r="T1515" t="str">
        <v>Local Line cache</v>
      </c>
      <c r="U1515" t="str">
        <v>Review before publishing</v>
      </c>
    </row>
    <row r="1516">
      <c r="A1516">
        <v>805909</v>
      </c>
      <c r="B1516" t="str">
        <v>Garlic Scapes</v>
      </c>
      <c r="C1516" t="str">
        <v>Camas Swale Farm</v>
      </c>
      <c r="D1516">
        <v>526967</v>
      </c>
      <c r="E1516" t="str">
        <v>bunch</v>
      </c>
      <c r="F1516" t="str">
        <v>SNAP</v>
      </c>
      <c r="G1516" t="str">
        <v>No</v>
      </c>
      <c r="H1516" s="1">
        <v>0</v>
      </c>
      <c r="I1516" s="1">
        <v>3.5</v>
      </c>
      <c r="J1516" s="1">
        <v>3.5</v>
      </c>
      <c r="K1516" s="1">
        <v>2.5</v>
      </c>
      <c r="L1516" s="2">
        <v>0.4</v>
      </c>
      <c r="M1516" s="2">
        <v>0.3999999999999999</v>
      </c>
      <c r="N1516" s="2">
        <v>1</v>
      </c>
      <c r="O1516" t="str">
        <v>Yes</v>
      </c>
      <c r="P1516" s="1">
        <f>IF(O1516="Yes",J1516,ROUND(J1516*(1+Model!$B$3),2))</f>
        <v>3.5</v>
      </c>
      <c r="Q1516" s="2">
        <f>ROUND(P1516/(K1516*N1516)-1,4)</f>
        <v>0.4</v>
      </c>
      <c r="R1516" t="str">
        <v/>
      </c>
      <c r="S1516" t="str">
        <v>2026-10-01 10:41:27 UTC</v>
      </c>
      <c r="T1516" t="str">
        <v>Local Line cache</v>
      </c>
      <c r="U1516" t="str">
        <v>HOLD: preserve existing SNAP price</v>
      </c>
    </row>
    <row r="1517">
      <c r="A1517">
        <v>805911</v>
      </c>
      <c r="B1517" t="str">
        <v>Frisee Lettuce</v>
      </c>
      <c r="C1517" t="str">
        <v>Little Wings</v>
      </c>
      <c r="D1517">
        <v>526969</v>
      </c>
      <c r="E1517" t="str">
        <v>each</v>
      </c>
      <c r="F1517" t="str">
        <v>SNAP</v>
      </c>
      <c r="G1517" t="str">
        <v>Yes</v>
      </c>
      <c r="H1517" s="1">
        <v>0</v>
      </c>
      <c r="I1517" s="1">
        <v>3.5</v>
      </c>
      <c r="J1517" s="1">
        <v>3.5</v>
      </c>
      <c r="K1517" s="1">
        <v>2.5</v>
      </c>
      <c r="L1517" s="2">
        <v>0.4</v>
      </c>
      <c r="M1517" s="2">
        <v>0.3999999999999999</v>
      </c>
      <c r="N1517" s="2">
        <v>1</v>
      </c>
      <c r="O1517" t="str">
        <v>Yes</v>
      </c>
      <c r="P1517" s="1">
        <f>IF(O1517="Yes",J1517,ROUND(J1517*(1+Model!$B$3),2))</f>
        <v>3.5</v>
      </c>
      <c r="Q1517" s="2">
        <f>ROUND(P1517/(K1517*N1517)-1,4)</f>
        <v>0.4</v>
      </c>
      <c r="R1517" t="str">
        <v/>
      </c>
      <c r="S1517" t="str">
        <v>2026-10-01 10:41:27 UTC</v>
      </c>
      <c r="T1517" t="str">
        <v>Local Line cache</v>
      </c>
      <c r="U1517" t="str">
        <v>HOLD: preserve existing SNAP price</v>
      </c>
    </row>
    <row r="1518">
      <c r="A1518">
        <v>805911</v>
      </c>
      <c r="B1518" t="str">
        <v>Frisee Lettuce</v>
      </c>
      <c r="C1518" t="str">
        <v>Little Wings</v>
      </c>
      <c r="D1518">
        <v>526969</v>
      </c>
      <c r="E1518" t="str">
        <v>each</v>
      </c>
      <c r="F1518" t="str">
        <v>CSA Members</v>
      </c>
      <c r="G1518" t="str">
        <v>Yes</v>
      </c>
      <c r="H1518" s="1">
        <v>0</v>
      </c>
      <c r="I1518" s="1">
        <v>3.5</v>
      </c>
      <c r="J1518" s="1">
        <v>3.5</v>
      </c>
      <c r="K1518" s="1">
        <v>2.5</v>
      </c>
      <c r="L1518" s="2">
        <v>0.4</v>
      </c>
      <c r="M1518" s="2">
        <v>0.3999999999999999</v>
      </c>
      <c r="N1518" s="2">
        <v>1</v>
      </c>
      <c r="O1518" t="str">
        <v>No</v>
      </c>
      <c r="P1518" s="1">
        <f>IF(O1518="Yes",J1518,ROUND(J1518*(1+Model!$B$3),2))</f>
        <v>3.78</v>
      </c>
      <c r="Q1518" s="2">
        <f>ROUND(P1518/(K1518*N1518)-1,4)</f>
        <v>0.512</v>
      </c>
      <c r="R1518" t="str">
        <v/>
      </c>
      <c r="S1518" t="str">
        <v>2026-10-01 10:41:27 UTC</v>
      </c>
      <c r="T1518" t="str">
        <v>Local Line cache</v>
      </c>
      <c r="U1518" t="str">
        <v>Review before publishing</v>
      </c>
    </row>
    <row r="1519">
      <c r="A1519">
        <v>805913</v>
      </c>
      <c r="B1519" t="str">
        <v>Green Bell Pepper</v>
      </c>
      <c r="C1519" t="str">
        <v>Camas Swale Farm</v>
      </c>
      <c r="D1519">
        <v>526971</v>
      </c>
      <c r="E1519" t="str">
        <v>1 lb</v>
      </c>
      <c r="F1519" t="str">
        <v>CSA Members</v>
      </c>
      <c r="G1519" t="str">
        <v>Yes</v>
      </c>
      <c r="H1519" s="1">
        <v>0</v>
      </c>
      <c r="I1519" s="1">
        <v>3.5</v>
      </c>
      <c r="J1519" s="1">
        <v>3.5</v>
      </c>
      <c r="K1519" s="1">
        <v>2.5</v>
      </c>
      <c r="L1519" s="2">
        <v>0.4</v>
      </c>
      <c r="M1519" s="2">
        <v>0.3999999999999999</v>
      </c>
      <c r="N1519" s="2">
        <v>1</v>
      </c>
      <c r="O1519" t="str">
        <v>No</v>
      </c>
      <c r="P1519" s="1">
        <f>IF(O1519="Yes",J1519,ROUND(J1519*(1+Model!$B$3),2))</f>
        <v>3.78</v>
      </c>
      <c r="Q1519" s="2">
        <f>ROUND(P1519/(K1519*N1519)-1,4)</f>
        <v>0.512</v>
      </c>
      <c r="R1519" t="str">
        <v/>
      </c>
      <c r="S1519" t="str">
        <v>2026-10-01 10:41:27 UTC</v>
      </c>
      <c r="T1519" t="str">
        <v>Local Line cache</v>
      </c>
      <c r="U1519" t="str">
        <v>Review before publishing</v>
      </c>
    </row>
    <row r="1520">
      <c r="A1520">
        <v>805913</v>
      </c>
      <c r="B1520" t="str">
        <v>Green Bell Pepper</v>
      </c>
      <c r="C1520" t="str">
        <v>Camas Swale Farm</v>
      </c>
      <c r="D1520">
        <v>526971</v>
      </c>
      <c r="E1520" t="str">
        <v>1 lb</v>
      </c>
      <c r="F1520" t="str">
        <v>SNAP</v>
      </c>
      <c r="G1520" t="str">
        <v>Yes</v>
      </c>
      <c r="H1520" s="1">
        <v>0</v>
      </c>
      <c r="I1520" s="1">
        <v>3.5</v>
      </c>
      <c r="J1520" s="1">
        <v>3.5</v>
      </c>
      <c r="K1520" s="1">
        <v>2.5</v>
      </c>
      <c r="L1520" s="2">
        <v>0.4</v>
      </c>
      <c r="M1520" s="2">
        <v>0.3999999999999999</v>
      </c>
      <c r="N1520" s="2">
        <v>1</v>
      </c>
      <c r="O1520" t="str">
        <v>Yes</v>
      </c>
      <c r="P1520" s="1">
        <f>IF(O1520="Yes",J1520,ROUND(J1520*(1+Model!$B$3),2))</f>
        <v>3.5</v>
      </c>
      <c r="Q1520" s="2">
        <f>ROUND(P1520/(K1520*N1520)-1,4)</f>
        <v>0.4</v>
      </c>
      <c r="R1520" t="str">
        <v/>
      </c>
      <c r="S1520" t="str">
        <v>2026-10-01 10:41:27 UTC</v>
      </c>
      <c r="T1520" t="str">
        <v>Local Line cache</v>
      </c>
      <c r="U1520" t="str">
        <v>HOLD: preserve existing SNAP price</v>
      </c>
    </row>
    <row r="1521">
      <c r="A1521">
        <v>805918</v>
      </c>
      <c r="B1521" t="str">
        <v>Red Onion</v>
      </c>
      <c r="C1521" t="str">
        <v>Small is Beautiful Farm</v>
      </c>
      <c r="D1521">
        <v>526979</v>
      </c>
      <c r="E1521" t="str">
        <v>lb</v>
      </c>
      <c r="F1521" t="str">
        <v>CSA Members</v>
      </c>
      <c r="G1521" t="str">
        <v>Yes</v>
      </c>
      <c r="H1521" s="1">
        <v>0</v>
      </c>
      <c r="I1521" s="1">
        <v>2.1</v>
      </c>
      <c r="J1521" s="1">
        <v>2.1</v>
      </c>
      <c r="K1521" s="1">
        <v>1.5</v>
      </c>
      <c r="L1521" s="2">
        <v>0.4</v>
      </c>
      <c r="M1521" s="2">
        <v>0.40000000000000013</v>
      </c>
      <c r="N1521" s="2">
        <v>1</v>
      </c>
      <c r="O1521" t="str">
        <v>No</v>
      </c>
      <c r="P1521" s="1">
        <f>IF(O1521="Yes",J1521,ROUND(J1521*(1+Model!$B$3),2))</f>
        <v>2.27</v>
      </c>
      <c r="Q1521" s="2">
        <f>ROUND(P1521/(K1521*N1521)-1,4)</f>
        <v>0.5133</v>
      </c>
      <c r="R1521" t="str">
        <v/>
      </c>
      <c r="S1521" t="str">
        <v>2026-10-01 10:41:27 UTC</v>
      </c>
      <c r="T1521" t="str">
        <v>Local Line cache</v>
      </c>
      <c r="U1521" t="str">
        <v>Review before publishing</v>
      </c>
    </row>
    <row r="1522">
      <c r="A1522">
        <v>805918</v>
      </c>
      <c r="B1522" t="str">
        <v>Red Onion</v>
      </c>
      <c r="C1522" t="str">
        <v>Small is Beautiful Farm</v>
      </c>
      <c r="D1522">
        <v>526979</v>
      </c>
      <c r="E1522" t="str">
        <v>lb</v>
      </c>
      <c r="F1522" t="str">
        <v>SNAP</v>
      </c>
      <c r="G1522" t="str">
        <v>Yes</v>
      </c>
      <c r="H1522" s="1">
        <v>0</v>
      </c>
      <c r="I1522" s="1">
        <v>2.1</v>
      </c>
      <c r="J1522" s="1">
        <v>2.1</v>
      </c>
      <c r="K1522" s="1">
        <v>1.5</v>
      </c>
      <c r="L1522" s="2">
        <v>0.4</v>
      </c>
      <c r="M1522" s="2">
        <v>0.40000000000000013</v>
      </c>
      <c r="N1522" s="2">
        <v>1</v>
      </c>
      <c r="O1522" t="str">
        <v>Yes</v>
      </c>
      <c r="P1522" s="1">
        <f>IF(O1522="Yes",J1522,ROUND(J1522*(1+Model!$B$3),2))</f>
        <v>2.1</v>
      </c>
      <c r="Q1522" s="2">
        <f>ROUND(P1522/(K1522*N1522)-1,4)</f>
        <v>0.4</v>
      </c>
      <c r="R1522" t="str">
        <v/>
      </c>
      <c r="S1522" t="str">
        <v>2026-10-01 10:41:27 UTC</v>
      </c>
      <c r="T1522" t="str">
        <v>Local Line cache</v>
      </c>
      <c r="U1522" t="str">
        <v>HOLD: preserve existing SNAP price</v>
      </c>
    </row>
    <row r="1523">
      <c r="A1523">
        <v>805919</v>
      </c>
      <c r="B1523" t="str">
        <v>Green Romaine Little Gem</v>
      </c>
      <c r="C1523" t="str">
        <v>Red Tail Growers</v>
      </c>
      <c r="D1523">
        <v>526978</v>
      </c>
      <c r="E1523" t="str">
        <v>each</v>
      </c>
      <c r="F1523" t="str">
        <v>CSA Members</v>
      </c>
      <c r="G1523" t="str">
        <v>No</v>
      </c>
      <c r="H1523" s="1">
        <v>0</v>
      </c>
      <c r="I1523" s="1">
        <v>1.89</v>
      </c>
      <c r="J1523" s="1">
        <v>1.89</v>
      </c>
      <c r="K1523" s="1">
        <v>1.35</v>
      </c>
      <c r="L1523" s="2">
        <v>0.4</v>
      </c>
      <c r="M1523" s="2">
        <v>0.3999999999999999</v>
      </c>
      <c r="N1523" s="2">
        <v>1</v>
      </c>
      <c r="O1523" t="str">
        <v>No</v>
      </c>
      <c r="P1523" s="1">
        <f>IF(O1523="Yes",J1523,ROUND(J1523*(1+Model!$B$3),2))</f>
        <v>2.04</v>
      </c>
      <c r="Q1523" s="2">
        <f>ROUND(P1523/(K1523*N1523)-1,4)</f>
        <v>0.5111</v>
      </c>
      <c r="R1523" t="str">
        <v/>
      </c>
      <c r="S1523" t="str">
        <v>2026-10-01 10:41:27 UTC</v>
      </c>
      <c r="T1523" t="str">
        <v>Local Line cache</v>
      </c>
      <c r="U1523" t="str">
        <v>Review before publishing</v>
      </c>
    </row>
    <row r="1524">
      <c r="A1524">
        <v>805919</v>
      </c>
      <c r="B1524" t="str">
        <v>Green Romaine Little Gem</v>
      </c>
      <c r="C1524" t="str">
        <v>Red Tail Growers</v>
      </c>
      <c r="D1524">
        <v>526978</v>
      </c>
      <c r="E1524" t="str">
        <v>each</v>
      </c>
      <c r="F1524" t="str">
        <v>SNAP</v>
      </c>
      <c r="G1524" t="str">
        <v>No</v>
      </c>
      <c r="H1524" s="1">
        <v>0</v>
      </c>
      <c r="I1524" s="1">
        <v>1.89</v>
      </c>
      <c r="J1524" s="1">
        <v>1.89</v>
      </c>
      <c r="K1524" s="1">
        <v>1.35</v>
      </c>
      <c r="L1524" s="2">
        <v>0.4</v>
      </c>
      <c r="M1524" s="2">
        <v>0.3999999999999999</v>
      </c>
      <c r="N1524" s="2">
        <v>1</v>
      </c>
      <c r="O1524" t="str">
        <v>Yes</v>
      </c>
      <c r="P1524" s="1">
        <f>IF(O1524="Yes",J1524,ROUND(J1524*(1+Model!$B$3),2))</f>
        <v>1.89</v>
      </c>
      <c r="Q1524" s="2">
        <f>ROUND(P1524/(K1524*N1524)-1,4)</f>
        <v>0.4</v>
      </c>
      <c r="R1524" t="str">
        <v/>
      </c>
      <c r="S1524" t="str">
        <v>2026-10-01 10:41:27 UTC</v>
      </c>
      <c r="T1524" t="str">
        <v>Local Line cache</v>
      </c>
      <c r="U1524" t="str">
        <v>HOLD: preserve existing SNAP price</v>
      </c>
    </row>
    <row r="1525">
      <c r="A1525">
        <v>805920</v>
      </c>
      <c r="B1525" t="str">
        <v>Red Bell Peppers</v>
      </c>
      <c r="C1525" t="str">
        <v>Camas Swale Farm</v>
      </c>
      <c r="D1525">
        <v>526980</v>
      </c>
      <c r="E1525" t="str">
        <v>each</v>
      </c>
      <c r="F1525" t="str">
        <v>CSA Members</v>
      </c>
      <c r="G1525" t="str">
        <v>No</v>
      </c>
      <c r="H1525" s="1">
        <v>0</v>
      </c>
      <c r="I1525" s="1">
        <v>7.7</v>
      </c>
      <c r="J1525" s="1">
        <v>7.7</v>
      </c>
      <c r="K1525" s="1">
        <v>5.5</v>
      </c>
      <c r="L1525" s="2">
        <v>0.4</v>
      </c>
      <c r="M1525" s="2">
        <v>0.40000000000000013</v>
      </c>
      <c r="N1525" s="2">
        <v>1</v>
      </c>
      <c r="O1525" t="str">
        <v>No</v>
      </c>
      <c r="P1525" s="1">
        <f>IF(O1525="Yes",J1525,ROUND(J1525*(1+Model!$B$3),2))</f>
        <v>8.32</v>
      </c>
      <c r="Q1525" s="2">
        <f>ROUND(P1525/(K1525*N1525)-1,4)</f>
        <v>0.5127</v>
      </c>
      <c r="R1525" t="str">
        <v/>
      </c>
      <c r="S1525" t="str">
        <v>2026-10-01 10:41:27 UTC</v>
      </c>
      <c r="T1525" t="str">
        <v>Local Line cache</v>
      </c>
      <c r="U1525" t="str">
        <v>Review before publishing</v>
      </c>
    </row>
    <row r="1526">
      <c r="A1526">
        <v>805920</v>
      </c>
      <c r="B1526" t="str">
        <v>Red Bell Peppers</v>
      </c>
      <c r="C1526" t="str">
        <v>Camas Swale Farm</v>
      </c>
      <c r="D1526">
        <v>526980</v>
      </c>
      <c r="E1526" t="str">
        <v>each</v>
      </c>
      <c r="F1526" t="str">
        <v>Herd Share Members</v>
      </c>
      <c r="G1526" t="str">
        <v>No</v>
      </c>
      <c r="H1526" s="1">
        <v>0</v>
      </c>
      <c r="I1526" s="1">
        <v>7.7</v>
      </c>
      <c r="J1526" s="1">
        <v>7.7</v>
      </c>
      <c r="K1526" s="1">
        <v>5.5</v>
      </c>
      <c r="L1526" s="2">
        <v>0.4</v>
      </c>
      <c r="M1526" s="2">
        <v>0.40000000000000013</v>
      </c>
      <c r="N1526" s="2">
        <v>1</v>
      </c>
      <c r="O1526" t="str">
        <v>No</v>
      </c>
      <c r="P1526" s="1">
        <f>IF(O1526="Yes",J1526,ROUND(J1526*(1+Model!$B$3),2))</f>
        <v>8.32</v>
      </c>
      <c r="Q1526" s="2">
        <f>ROUND(P1526/(K1526*N1526)-1,4)</f>
        <v>0.5127</v>
      </c>
      <c r="R1526" t="str">
        <v/>
      </c>
      <c r="S1526" t="str">
        <v>2026-10-01 10:41:27 UTC</v>
      </c>
      <c r="T1526" t="str">
        <v>Local Line cache</v>
      </c>
      <c r="U1526" t="str">
        <v>Review before publishing</v>
      </c>
    </row>
    <row r="1527">
      <c r="A1527">
        <v>805920</v>
      </c>
      <c r="B1527" t="str">
        <v>Red Bell Peppers</v>
      </c>
      <c r="C1527" t="str">
        <v>Camas Swale Farm</v>
      </c>
      <c r="D1527">
        <v>526980</v>
      </c>
      <c r="E1527" t="str">
        <v>each</v>
      </c>
      <c r="F1527" t="str">
        <v>SNAP</v>
      </c>
      <c r="G1527" t="str">
        <v>No</v>
      </c>
      <c r="H1527" s="1">
        <v>0</v>
      </c>
      <c r="I1527" s="1">
        <v>7.7</v>
      </c>
      <c r="J1527" s="1">
        <v>7.7</v>
      </c>
      <c r="K1527" s="1">
        <v>5.5</v>
      </c>
      <c r="L1527" s="2">
        <v>0.4</v>
      </c>
      <c r="M1527" s="2">
        <v>0.40000000000000013</v>
      </c>
      <c r="N1527" s="2">
        <v>1</v>
      </c>
      <c r="O1527" t="str">
        <v>Yes</v>
      </c>
      <c r="P1527" s="1">
        <f>IF(O1527="Yes",J1527,ROUND(J1527*(1+Model!$B$3),2))</f>
        <v>7.7</v>
      </c>
      <c r="Q1527" s="2">
        <f>ROUND(P1527/(K1527*N1527)-1,4)</f>
        <v>0.4</v>
      </c>
      <c r="R1527" t="str">
        <v/>
      </c>
      <c r="S1527" t="str">
        <v>2026-10-01 10:41:27 UTC</v>
      </c>
      <c r="T1527" t="str">
        <v>Local Line cache</v>
      </c>
      <c r="U1527" t="str">
        <v>HOLD: preserve existing SNAP price</v>
      </c>
    </row>
    <row r="1528">
      <c r="A1528">
        <v>805921</v>
      </c>
      <c r="B1528" t="str">
        <v>Green Romaine Lettuce</v>
      </c>
      <c r="C1528" t="str">
        <v>MISSING VENDOR</v>
      </c>
      <c r="D1528">
        <v>526981</v>
      </c>
      <c r="E1528" t="str">
        <v>each</v>
      </c>
      <c r="F1528" t="str">
        <v>CSA Members</v>
      </c>
      <c r="G1528" t="str">
        <v>No</v>
      </c>
      <c r="H1528" s="1">
        <v>0</v>
      </c>
      <c r="I1528" s="1">
        <v>2.45</v>
      </c>
      <c r="J1528" s="1">
        <v>2.5</v>
      </c>
      <c r="K1528" s="1">
        <v>1.75</v>
      </c>
      <c r="L1528" s="2">
        <v>0.4</v>
      </c>
      <c r="M1528" s="2">
        <v>0.4285714285714286</v>
      </c>
      <c r="N1528" s="2">
        <v>1</v>
      </c>
      <c r="O1528" t="str">
        <v>Yes</v>
      </c>
      <c r="P1528" s="1">
        <f>IF(O1528="Yes",J1528,ROUND(J1528*(1+Model!$B$3),2))</f>
        <v>2.5</v>
      </c>
      <c r="Q1528" s="2">
        <f>ROUND(P1528/(K1528*N1528)-1,4)</f>
        <v>0.4286</v>
      </c>
      <c r="R1528" t="str">
        <v>Review</v>
      </c>
      <c r="S1528" t="str">
        <v>2026-10-01 10:41:27 UTC</v>
      </c>
      <c r="T1528" t="str">
        <v>Local Line cache</v>
      </c>
      <c r="U1528" t="str">
        <v>HOLD: missing local vendor</v>
      </c>
    </row>
    <row r="1529">
      <c r="A1529">
        <v>805921</v>
      </c>
      <c r="B1529" t="str">
        <v>Green Romaine Lettuce</v>
      </c>
      <c r="C1529" t="str">
        <v>MISSING VENDOR</v>
      </c>
      <c r="D1529">
        <v>526981</v>
      </c>
      <c r="E1529" t="str">
        <v>each</v>
      </c>
      <c r="F1529" t="str">
        <v>Herd Share Members</v>
      </c>
      <c r="G1529" t="str">
        <v>No</v>
      </c>
      <c r="H1529" s="1">
        <v>0</v>
      </c>
      <c r="I1529" s="1">
        <v>2.45</v>
      </c>
      <c r="J1529" s="1">
        <v>2.5</v>
      </c>
      <c r="K1529" s="1">
        <v>1.75</v>
      </c>
      <c r="L1529" s="2">
        <v>0.4</v>
      </c>
      <c r="M1529" s="2">
        <v>0.4285714285714286</v>
      </c>
      <c r="N1529" s="2">
        <v>1</v>
      </c>
      <c r="O1529" t="str">
        <v>Yes</v>
      </c>
      <c r="P1529" s="1">
        <f>IF(O1529="Yes",J1529,ROUND(J1529*(1+Model!$B$3),2))</f>
        <v>2.5</v>
      </c>
      <c r="Q1529" s="2">
        <f>ROUND(P1529/(K1529*N1529)-1,4)</f>
        <v>0.4286</v>
      </c>
      <c r="R1529" t="str">
        <v>Review</v>
      </c>
      <c r="S1529" t="str">
        <v>2026-10-01 10:41:27 UTC</v>
      </c>
      <c r="T1529" t="str">
        <v>Local Line cache</v>
      </c>
      <c r="U1529" t="str">
        <v>HOLD: missing local vendor</v>
      </c>
    </row>
    <row r="1530">
      <c r="A1530">
        <v>805921</v>
      </c>
      <c r="B1530" t="str">
        <v>Green Romaine Lettuce</v>
      </c>
      <c r="C1530" t="str">
        <v>MISSING VENDOR</v>
      </c>
      <c r="D1530">
        <v>526981</v>
      </c>
      <c r="E1530" t="str">
        <v>each</v>
      </c>
      <c r="F1530" t="str">
        <v>Guest Basket</v>
      </c>
      <c r="G1530" t="str">
        <v>No</v>
      </c>
      <c r="H1530" s="1">
        <v>0</v>
      </c>
      <c r="I1530" s="1">
        <v>2.71</v>
      </c>
      <c r="J1530" s="1">
        <v>2.45</v>
      </c>
      <c r="K1530" s="1">
        <v>1.75</v>
      </c>
      <c r="L1530" s="2">
        <v>0.55</v>
      </c>
      <c r="M1530" s="2">
        <v>0.40000000000000013</v>
      </c>
      <c r="N1530" s="2">
        <v>1</v>
      </c>
      <c r="O1530" t="str">
        <v>Yes</v>
      </c>
      <c r="P1530" s="1">
        <f>IF(O1530="Yes",J1530,ROUND(J1530*(1+Model!$B$3),2))</f>
        <v>2.45</v>
      </c>
      <c r="Q1530" s="2">
        <f>ROUND(P1530/(K1530*N1530)-1,4)</f>
        <v>0.4</v>
      </c>
      <c r="R1530" t="str">
        <v>Review</v>
      </c>
      <c r="S1530" t="str">
        <v>2026-10-01 10:41:27 UTC</v>
      </c>
      <c r="T1530" t="str">
        <v>Local Line cache</v>
      </c>
      <c r="U1530" t="str">
        <v>HOLD: missing local vendor</v>
      </c>
    </row>
    <row r="1531">
      <c r="A1531">
        <v>805921</v>
      </c>
      <c r="B1531" t="str">
        <v>Green Romaine Lettuce</v>
      </c>
      <c r="C1531" t="str">
        <v>MISSING VENDOR</v>
      </c>
      <c r="D1531">
        <v>526981</v>
      </c>
      <c r="E1531" t="str">
        <v>each</v>
      </c>
      <c r="F1531" t="str">
        <v>SNAP</v>
      </c>
      <c r="G1531" t="str">
        <v>No</v>
      </c>
      <c r="H1531" s="1">
        <v>0</v>
      </c>
      <c r="I1531" s="1">
        <v>2.45</v>
      </c>
      <c r="J1531" s="1">
        <v>2.5</v>
      </c>
      <c r="K1531" s="1">
        <v>1.75</v>
      </c>
      <c r="L1531" s="2">
        <v>0.4</v>
      </c>
      <c r="M1531" s="2">
        <v>0.4285714285714286</v>
      </c>
      <c r="N1531" s="2">
        <v>1</v>
      </c>
      <c r="O1531" t="str">
        <v>Yes</v>
      </c>
      <c r="P1531" s="1">
        <f>IF(O1531="Yes",J1531,ROUND(J1531*(1+Model!$B$3),2))</f>
        <v>2.5</v>
      </c>
      <c r="Q1531" s="2">
        <f>ROUND(P1531/(K1531*N1531)-1,4)</f>
        <v>0.4286</v>
      </c>
      <c r="R1531" t="str">
        <v>Review</v>
      </c>
      <c r="S1531" t="str">
        <v>2026-10-01 10:41:27 UTC</v>
      </c>
      <c r="T1531" t="str">
        <v>Local Line cache</v>
      </c>
      <c r="U1531" t="str">
        <v>HOLD: missing local vendor</v>
      </c>
    </row>
    <row r="1532">
      <c r="A1532">
        <v>805922</v>
      </c>
      <c r="B1532" t="str">
        <v>Green Tomatoes</v>
      </c>
      <c r="C1532" t="str">
        <v>Grazier's Garden</v>
      </c>
      <c r="D1532">
        <v>526982</v>
      </c>
      <c r="E1532" t="str">
        <v>1 lb</v>
      </c>
      <c r="F1532" t="str">
        <v>CSA Members</v>
      </c>
      <c r="G1532" t="str">
        <v>Yes</v>
      </c>
      <c r="H1532" s="1">
        <v>0</v>
      </c>
      <c r="I1532" s="1">
        <v>2.8</v>
      </c>
      <c r="J1532" s="1">
        <v>2.8</v>
      </c>
      <c r="K1532" s="1">
        <v>2</v>
      </c>
      <c r="L1532" s="2">
        <v>0.4</v>
      </c>
      <c r="M1532" s="2">
        <v>0.3999999999999999</v>
      </c>
      <c r="N1532" s="2">
        <v>1</v>
      </c>
      <c r="O1532" t="str">
        <v>No</v>
      </c>
      <c r="P1532" s="1">
        <f>IF(O1532="Yes",J1532,ROUND(J1532*(1+Model!$B$3),2))</f>
        <v>3.02</v>
      </c>
      <c r="Q1532" s="2">
        <f>ROUND(P1532/(K1532*N1532)-1,4)</f>
        <v>0.51</v>
      </c>
      <c r="R1532" t="str">
        <v/>
      </c>
      <c r="S1532" t="str">
        <v>2026-10-01 10:41:27 UTC</v>
      </c>
      <c r="T1532" t="str">
        <v>Local Line cache</v>
      </c>
      <c r="U1532" t="str">
        <v>Review before publishing</v>
      </c>
    </row>
    <row r="1533">
      <c r="A1533">
        <v>805922</v>
      </c>
      <c r="B1533" t="str">
        <v>Green Tomatoes</v>
      </c>
      <c r="C1533" t="str">
        <v>Grazier's Garden</v>
      </c>
      <c r="D1533">
        <v>526982</v>
      </c>
      <c r="E1533" t="str">
        <v>1 lb</v>
      </c>
      <c r="F1533" t="str">
        <v>Guest Basket</v>
      </c>
      <c r="G1533" t="str">
        <v>Yes</v>
      </c>
      <c r="H1533" s="1">
        <v>0</v>
      </c>
      <c r="I1533" s="1">
        <v>2.8</v>
      </c>
      <c r="J1533" s="1">
        <v>2.8</v>
      </c>
      <c r="K1533" s="1">
        <v>2</v>
      </c>
      <c r="L1533" s="2">
        <v>0.4</v>
      </c>
      <c r="M1533" s="2">
        <v>0.3999999999999999</v>
      </c>
      <c r="N1533" s="2">
        <v>1</v>
      </c>
      <c r="O1533" t="str">
        <v>No</v>
      </c>
      <c r="P1533" s="1">
        <f>IF(O1533="Yes",J1533,ROUND(J1533*(1+Model!$B$3),2))</f>
        <v>3.02</v>
      </c>
      <c r="Q1533" s="2">
        <f>ROUND(P1533/(K1533*N1533)-1,4)</f>
        <v>0.51</v>
      </c>
      <c r="R1533" t="str">
        <v/>
      </c>
      <c r="S1533" t="str">
        <v>2026-10-01 10:41:27 UTC</v>
      </c>
      <c r="T1533" t="str">
        <v>Local Line cache</v>
      </c>
      <c r="U1533" t="str">
        <v>Review before publishing</v>
      </c>
    </row>
    <row r="1534">
      <c r="A1534">
        <v>805922</v>
      </c>
      <c r="B1534" t="str">
        <v>Green Tomatoes</v>
      </c>
      <c r="C1534" t="str">
        <v>Grazier's Garden</v>
      </c>
      <c r="D1534">
        <v>526982</v>
      </c>
      <c r="E1534" t="str">
        <v>1 lb</v>
      </c>
      <c r="F1534" t="str">
        <v>SNAP</v>
      </c>
      <c r="G1534" t="str">
        <v>Yes</v>
      </c>
      <c r="H1534" s="1">
        <v>0</v>
      </c>
      <c r="I1534" s="1">
        <v>2.8</v>
      </c>
      <c r="J1534" s="1">
        <v>2.8</v>
      </c>
      <c r="K1534" s="1">
        <v>2</v>
      </c>
      <c r="L1534" s="2">
        <v>0.4</v>
      </c>
      <c r="M1534" s="2">
        <v>0.3999999999999999</v>
      </c>
      <c r="N1534" s="2">
        <v>1</v>
      </c>
      <c r="O1534" t="str">
        <v>Yes</v>
      </c>
      <c r="P1534" s="1">
        <f>IF(O1534="Yes",J1534,ROUND(J1534*(1+Model!$B$3),2))</f>
        <v>2.8</v>
      </c>
      <c r="Q1534" s="2">
        <f>ROUND(P1534/(K1534*N1534)-1,4)</f>
        <v>0.4</v>
      </c>
      <c r="R1534" t="str">
        <v/>
      </c>
      <c r="S1534" t="str">
        <v>2026-10-01 10:41:27 UTC</v>
      </c>
      <c r="T1534" t="str">
        <v>Local Line cache</v>
      </c>
      <c r="U1534" t="str">
        <v>HOLD: preserve existing SNAP price</v>
      </c>
    </row>
    <row r="1535">
      <c r="A1535">
        <v>805925</v>
      </c>
      <c r="B1535" t="str">
        <v>Green Scallions</v>
      </c>
      <c r="C1535" t="str">
        <v>Camas Swale Farm</v>
      </c>
      <c r="D1535">
        <v>526985</v>
      </c>
      <c r="E1535" t="str">
        <v>each</v>
      </c>
      <c r="F1535" t="str">
        <v>CSA Members</v>
      </c>
      <c r="G1535" t="str">
        <v>No</v>
      </c>
      <c r="H1535" s="1">
        <v>0</v>
      </c>
      <c r="I1535" s="1">
        <v>2.8</v>
      </c>
      <c r="J1535" s="1">
        <v>2.8</v>
      </c>
      <c r="K1535" s="1">
        <v>2</v>
      </c>
      <c r="L1535" s="2">
        <v>0.4</v>
      </c>
      <c r="M1535" s="2">
        <v>0.3999999999999999</v>
      </c>
      <c r="N1535" s="2">
        <v>1</v>
      </c>
      <c r="O1535" t="str">
        <v>No</v>
      </c>
      <c r="P1535" s="1">
        <f>IF(O1535="Yes",J1535,ROUND(J1535*(1+Model!$B$3),2))</f>
        <v>3.02</v>
      </c>
      <c r="Q1535" s="2">
        <f>ROUND(P1535/(K1535*N1535)-1,4)</f>
        <v>0.51</v>
      </c>
      <c r="R1535" t="str">
        <v/>
      </c>
      <c r="S1535" t="str">
        <v>2026-10-01 10:41:27 UTC</v>
      </c>
      <c r="T1535" t="str">
        <v>Local Line cache</v>
      </c>
      <c r="U1535" t="str">
        <v>Review before publishing</v>
      </c>
    </row>
    <row r="1536">
      <c r="A1536">
        <v>805925</v>
      </c>
      <c r="B1536" t="str">
        <v>Green Scallions</v>
      </c>
      <c r="C1536" t="str">
        <v>Camas Swale Farm</v>
      </c>
      <c r="D1536">
        <v>526985</v>
      </c>
      <c r="E1536" t="str">
        <v>each</v>
      </c>
      <c r="F1536" t="str">
        <v>SNAP</v>
      </c>
      <c r="G1536" t="str">
        <v>No</v>
      </c>
      <c r="H1536" s="1">
        <v>0</v>
      </c>
      <c r="I1536" s="1">
        <v>2.8</v>
      </c>
      <c r="J1536" s="1">
        <v>2.8</v>
      </c>
      <c r="K1536" s="1">
        <v>2</v>
      </c>
      <c r="L1536" s="2">
        <v>0.4</v>
      </c>
      <c r="M1536" s="2">
        <v>0.3999999999999999</v>
      </c>
      <c r="N1536" s="2">
        <v>1</v>
      </c>
      <c r="O1536" t="str">
        <v>Yes</v>
      </c>
      <c r="P1536" s="1">
        <f>IF(O1536="Yes",J1536,ROUND(J1536*(1+Model!$B$3),2))</f>
        <v>2.8</v>
      </c>
      <c r="Q1536" s="2">
        <f>ROUND(P1536/(K1536*N1536)-1,4)</f>
        <v>0.4</v>
      </c>
      <c r="R1536" t="str">
        <v/>
      </c>
      <c r="S1536" t="str">
        <v>2026-10-01 10:41:27 UTC</v>
      </c>
      <c r="T1536" t="str">
        <v>Local Line cache</v>
      </c>
      <c r="U1536" t="str">
        <v>HOLD: preserve existing SNAP price</v>
      </c>
    </row>
    <row r="1537">
      <c r="A1537">
        <v>805927</v>
      </c>
      <c r="B1537" t="str">
        <v>Shiitake Mushrooms</v>
      </c>
      <c r="C1537" t="str">
        <v>Organically Grown Company</v>
      </c>
      <c r="D1537">
        <v>526987</v>
      </c>
      <c r="E1537" t="str">
        <v>1/2 lb</v>
      </c>
      <c r="F1537" t="str">
        <v>SNAP</v>
      </c>
      <c r="G1537" t="str">
        <v>Yes</v>
      </c>
      <c r="H1537" s="1">
        <v>0</v>
      </c>
      <c r="I1537" s="1">
        <v>5.71</v>
      </c>
      <c r="J1537" s="1">
        <v>5.71</v>
      </c>
      <c r="K1537" s="1">
        <v>4.08</v>
      </c>
      <c r="L1537" s="2">
        <v>0.4</v>
      </c>
      <c r="M1537" s="2">
        <v>0.39950980392156854</v>
      </c>
      <c r="N1537" s="2">
        <v>1</v>
      </c>
      <c r="O1537" t="str">
        <v>Yes</v>
      </c>
      <c r="P1537" s="1">
        <f>IF(O1537="Yes",J1537,ROUND(J1537*(1+Model!$B$3),2))</f>
        <v>5.71</v>
      </c>
      <c r="Q1537" s="2">
        <f>ROUND(P1537/(K1537*N1537)-1,4)</f>
        <v>0.3995</v>
      </c>
      <c r="R1537" t="str">
        <v/>
      </c>
      <c r="S1537" t="str">
        <v>2026-10-01T16:20:40.672Z</v>
      </c>
      <c r="T1537" t="str">
        <v>Live GET verified</v>
      </c>
      <c r="U1537" t="str">
        <v>HOLD: preserve existing SNAP price</v>
      </c>
    </row>
    <row r="1538">
      <c r="A1538">
        <v>805928</v>
      </c>
      <c r="B1538" t="str">
        <v>Sweet Salad Turnips</v>
      </c>
      <c r="C1538" t="str">
        <v>Red Tail Growers</v>
      </c>
      <c r="D1538">
        <v>526988</v>
      </c>
      <c r="E1538" t="str">
        <v>bu</v>
      </c>
      <c r="F1538" t="str">
        <v>SNAP</v>
      </c>
      <c r="G1538" t="str">
        <v>No</v>
      </c>
      <c r="H1538" s="1">
        <v>0</v>
      </c>
      <c r="I1538" s="1">
        <v>3.5</v>
      </c>
      <c r="J1538" s="1">
        <v>3.5</v>
      </c>
      <c r="K1538" s="1">
        <v>2.5</v>
      </c>
      <c r="L1538" s="2">
        <v>0.4</v>
      </c>
      <c r="M1538" s="2">
        <v>0.3999999999999999</v>
      </c>
      <c r="N1538" s="2">
        <v>1</v>
      </c>
      <c r="O1538" t="str">
        <v>Yes</v>
      </c>
      <c r="P1538" s="1">
        <f>IF(O1538="Yes",J1538,ROUND(J1538*(1+Model!$B$3),2))</f>
        <v>3.5</v>
      </c>
      <c r="Q1538" s="2">
        <f>ROUND(P1538/(K1538*N1538)-1,4)</f>
        <v>0.4</v>
      </c>
      <c r="R1538" t="str">
        <v/>
      </c>
      <c r="S1538" t="str">
        <v>2026-10-01 10:41:27 UTC</v>
      </c>
      <c r="T1538" t="str">
        <v>Local Line cache</v>
      </c>
      <c r="U1538" t="str">
        <v>HOLD: preserve existing SNAP price</v>
      </c>
    </row>
    <row r="1539">
      <c r="A1539">
        <v>805928</v>
      </c>
      <c r="B1539" t="str">
        <v>Sweet Salad Turnips</v>
      </c>
      <c r="C1539" t="str">
        <v>Red Tail Growers</v>
      </c>
      <c r="D1539">
        <v>526988</v>
      </c>
      <c r="E1539" t="str">
        <v>bu</v>
      </c>
      <c r="F1539" t="str">
        <v>CSA Members</v>
      </c>
      <c r="G1539" t="str">
        <v>No</v>
      </c>
      <c r="H1539" s="1">
        <v>0</v>
      </c>
      <c r="I1539" s="1">
        <v>3.5</v>
      </c>
      <c r="J1539" s="1">
        <v>3.5</v>
      </c>
      <c r="K1539" s="1">
        <v>2.5</v>
      </c>
      <c r="L1539" s="2">
        <v>0.4</v>
      </c>
      <c r="M1539" s="2">
        <v>0.3999999999999999</v>
      </c>
      <c r="N1539" s="2">
        <v>1</v>
      </c>
      <c r="O1539" t="str">
        <v>No</v>
      </c>
      <c r="P1539" s="1">
        <f>IF(O1539="Yes",J1539,ROUND(J1539*(1+Model!$B$3),2))</f>
        <v>3.78</v>
      </c>
      <c r="Q1539" s="2">
        <f>ROUND(P1539/(K1539*N1539)-1,4)</f>
        <v>0.512</v>
      </c>
      <c r="R1539" t="str">
        <v/>
      </c>
      <c r="S1539" t="str">
        <v>2026-10-01 10:41:27 UTC</v>
      </c>
      <c r="T1539" t="str">
        <v>Local Line cache</v>
      </c>
      <c r="U1539" t="str">
        <v>Review before publishing</v>
      </c>
    </row>
    <row r="1540">
      <c r="A1540">
        <v>805929</v>
      </c>
      <c r="B1540" t="str">
        <v>Hungarian Hot Wax Pepper</v>
      </c>
      <c r="C1540" t="str">
        <v>Little Wings</v>
      </c>
      <c r="D1540">
        <v>526989</v>
      </c>
      <c r="E1540" t="str">
        <v>lb.</v>
      </c>
      <c r="F1540" t="str">
        <v>Guest Basket</v>
      </c>
      <c r="G1540" t="str">
        <v>Yes</v>
      </c>
      <c r="H1540" s="1">
        <v>0</v>
      </c>
      <c r="I1540" s="1">
        <v>5.95</v>
      </c>
      <c r="J1540" s="1">
        <v>5.95</v>
      </c>
      <c r="K1540" s="1">
        <v>4.25</v>
      </c>
      <c r="L1540" s="2">
        <v>0.4</v>
      </c>
      <c r="M1540" s="2">
        <v>0.40000000000000013</v>
      </c>
      <c r="N1540" s="2">
        <v>1</v>
      </c>
      <c r="O1540" t="str">
        <v>No</v>
      </c>
      <c r="P1540" s="1">
        <f>IF(O1540="Yes",J1540,ROUND(J1540*(1+Model!$B$3),2))</f>
        <v>6.43</v>
      </c>
      <c r="Q1540" s="2">
        <f>ROUND(P1540/(K1540*N1540)-1,4)</f>
        <v>0.5129</v>
      </c>
      <c r="R1540" t="str">
        <v/>
      </c>
      <c r="S1540" t="str">
        <v>2026-10-01 10:41:27 UTC</v>
      </c>
      <c r="T1540" t="str">
        <v>Local Line cache</v>
      </c>
      <c r="U1540" t="str">
        <v>Review before publishing</v>
      </c>
    </row>
    <row r="1541">
      <c r="A1541">
        <v>805929</v>
      </c>
      <c r="B1541" t="str">
        <v>Hungarian Hot Wax Pepper</v>
      </c>
      <c r="C1541" t="str">
        <v>Little Wings</v>
      </c>
      <c r="D1541">
        <v>526989</v>
      </c>
      <c r="E1541" t="str">
        <v>lb.</v>
      </c>
      <c r="F1541" t="str">
        <v>CSA Members</v>
      </c>
      <c r="G1541" t="str">
        <v>Yes</v>
      </c>
      <c r="H1541" s="1">
        <v>0</v>
      </c>
      <c r="I1541" s="1">
        <v>5.95</v>
      </c>
      <c r="J1541" s="1">
        <v>5.95</v>
      </c>
      <c r="K1541" s="1">
        <v>4.25</v>
      </c>
      <c r="L1541" s="2">
        <v>0.4</v>
      </c>
      <c r="M1541" s="2">
        <v>0.40000000000000013</v>
      </c>
      <c r="N1541" s="2">
        <v>1</v>
      </c>
      <c r="O1541" t="str">
        <v>No</v>
      </c>
      <c r="P1541" s="1">
        <f>IF(O1541="Yes",J1541,ROUND(J1541*(1+Model!$B$3),2))</f>
        <v>6.43</v>
      </c>
      <c r="Q1541" s="2">
        <f>ROUND(P1541/(K1541*N1541)-1,4)</f>
        <v>0.5129</v>
      </c>
      <c r="R1541" t="str">
        <v/>
      </c>
      <c r="S1541" t="str">
        <v>2026-10-01 10:41:27 UTC</v>
      </c>
      <c r="T1541" t="str">
        <v>Local Line cache</v>
      </c>
      <c r="U1541" t="str">
        <v>Review before publishing</v>
      </c>
    </row>
    <row r="1542">
      <c r="A1542">
        <v>805929</v>
      </c>
      <c r="B1542" t="str">
        <v>Hungarian Hot Wax Pepper</v>
      </c>
      <c r="C1542" t="str">
        <v>Little Wings</v>
      </c>
      <c r="D1542">
        <v>526989</v>
      </c>
      <c r="E1542" t="str">
        <v>lb.</v>
      </c>
      <c r="F1542" t="str">
        <v>SNAP</v>
      </c>
      <c r="G1542" t="str">
        <v>Yes</v>
      </c>
      <c r="H1542" s="1">
        <v>0</v>
      </c>
      <c r="I1542" s="1">
        <v>5.95</v>
      </c>
      <c r="J1542" s="1">
        <v>5.95</v>
      </c>
      <c r="K1542" s="1">
        <v>4.25</v>
      </c>
      <c r="L1542" s="2">
        <v>0.4</v>
      </c>
      <c r="M1542" s="2">
        <v>0.40000000000000013</v>
      </c>
      <c r="N1542" s="2">
        <v>1</v>
      </c>
      <c r="O1542" t="str">
        <v>Yes</v>
      </c>
      <c r="P1542" s="1">
        <f>IF(O1542="Yes",J1542,ROUND(J1542*(1+Model!$B$3),2))</f>
        <v>5.95</v>
      </c>
      <c r="Q1542" s="2">
        <f>ROUND(P1542/(K1542*N1542)-1,4)</f>
        <v>0.4</v>
      </c>
      <c r="R1542" t="str">
        <v/>
      </c>
      <c r="S1542" t="str">
        <v>2026-10-01 10:41:27 UTC</v>
      </c>
      <c r="T1542" t="str">
        <v>Local Line cache</v>
      </c>
      <c r="U1542" t="str">
        <v>HOLD: preserve existing SNAP price</v>
      </c>
    </row>
    <row r="1543">
      <c r="A1543">
        <v>805932</v>
      </c>
      <c r="B1543" t="str">
        <v>Shallots</v>
      </c>
      <c r="C1543" t="str">
        <v>Red Tail Growers</v>
      </c>
      <c r="D1543">
        <v>526992</v>
      </c>
      <c r="E1543" t="str">
        <v>1 lb</v>
      </c>
      <c r="F1543" t="str">
        <v>SNAP</v>
      </c>
      <c r="G1543" t="str">
        <v>No</v>
      </c>
      <c r="H1543" s="1">
        <v>0</v>
      </c>
      <c r="I1543" s="1">
        <v>5.6</v>
      </c>
      <c r="J1543" s="1">
        <v>5.6</v>
      </c>
      <c r="K1543" s="1">
        <v>4</v>
      </c>
      <c r="L1543" s="2">
        <v>0.4</v>
      </c>
      <c r="M1543" s="2">
        <v>0.3999999999999999</v>
      </c>
      <c r="N1543" s="2">
        <v>1</v>
      </c>
      <c r="O1543" t="str">
        <v>Yes</v>
      </c>
      <c r="P1543" s="1">
        <f>IF(O1543="Yes",J1543,ROUND(J1543*(1+Model!$B$3),2))</f>
        <v>5.6</v>
      </c>
      <c r="Q1543" s="2">
        <f>ROUND(P1543/(K1543*N1543)-1,4)</f>
        <v>0.4</v>
      </c>
      <c r="R1543" t="str">
        <v/>
      </c>
      <c r="S1543" t="str">
        <v>2026-10-01 10:41:27 UTC</v>
      </c>
      <c r="T1543" t="str">
        <v>Local Line cache</v>
      </c>
      <c r="U1543" t="str">
        <v>HOLD: preserve existing SNAP price</v>
      </c>
    </row>
    <row r="1544">
      <c r="A1544">
        <v>805933</v>
      </c>
      <c r="B1544" t="str">
        <v>Purple Bell Peppers</v>
      </c>
      <c r="C1544" t="str">
        <v>Grazier's Garden</v>
      </c>
      <c r="D1544">
        <v>526993</v>
      </c>
      <c r="E1544" t="str">
        <v>each</v>
      </c>
      <c r="F1544" t="str">
        <v>Herd Share Members</v>
      </c>
      <c r="G1544" t="str">
        <v>No</v>
      </c>
      <c r="H1544" s="1">
        <v>0</v>
      </c>
      <c r="I1544" s="1">
        <v>2.8</v>
      </c>
      <c r="J1544" s="1">
        <v>2.8</v>
      </c>
      <c r="K1544" s="1">
        <v>2</v>
      </c>
      <c r="L1544" s="2">
        <v>0.4</v>
      </c>
      <c r="M1544" s="2">
        <v>0.3999999999999999</v>
      </c>
      <c r="N1544" s="2">
        <v>1</v>
      </c>
      <c r="O1544" t="str">
        <v>No</v>
      </c>
      <c r="P1544" s="1">
        <f>IF(O1544="Yes",J1544,ROUND(J1544*(1+Model!$B$3),2))</f>
        <v>3.02</v>
      </c>
      <c r="Q1544" s="2">
        <f>ROUND(P1544/(K1544*N1544)-1,4)</f>
        <v>0.51</v>
      </c>
      <c r="R1544" t="str">
        <v/>
      </c>
      <c r="S1544" t="str">
        <v>2026-10-01 10:41:27 UTC</v>
      </c>
      <c r="T1544" t="str">
        <v>Local Line cache</v>
      </c>
      <c r="U1544" t="str">
        <v>Review before publishing</v>
      </c>
    </row>
    <row r="1545">
      <c r="A1545">
        <v>805933</v>
      </c>
      <c r="B1545" t="str">
        <v>Purple Bell Peppers</v>
      </c>
      <c r="C1545" t="str">
        <v>Grazier's Garden</v>
      </c>
      <c r="D1545">
        <v>526993</v>
      </c>
      <c r="E1545" t="str">
        <v>each</v>
      </c>
      <c r="F1545" t="str">
        <v>Guest Basket</v>
      </c>
      <c r="G1545" t="str">
        <v>No</v>
      </c>
      <c r="H1545" s="1">
        <v>0</v>
      </c>
      <c r="I1545" s="1">
        <v>2.8</v>
      </c>
      <c r="J1545" s="1">
        <v>2.8</v>
      </c>
      <c r="K1545" s="1">
        <v>2</v>
      </c>
      <c r="L1545" s="2">
        <v>0.4</v>
      </c>
      <c r="M1545" s="2">
        <v>0.3999999999999999</v>
      </c>
      <c r="N1545" s="2">
        <v>1</v>
      </c>
      <c r="O1545" t="str">
        <v>No</v>
      </c>
      <c r="P1545" s="1">
        <f>IF(O1545="Yes",J1545,ROUND(J1545*(1+Model!$B$3),2))</f>
        <v>3.02</v>
      </c>
      <c r="Q1545" s="2">
        <f>ROUND(P1545/(K1545*N1545)-1,4)</f>
        <v>0.51</v>
      </c>
      <c r="R1545" t="str">
        <v/>
      </c>
      <c r="S1545" t="str">
        <v>2026-10-01 10:41:27 UTC</v>
      </c>
      <c r="T1545" t="str">
        <v>Local Line cache</v>
      </c>
      <c r="U1545" t="str">
        <v>Review before publishing</v>
      </c>
    </row>
    <row r="1546">
      <c r="A1546">
        <v>805933</v>
      </c>
      <c r="B1546" t="str">
        <v>Purple Bell Peppers</v>
      </c>
      <c r="C1546" t="str">
        <v>Grazier's Garden</v>
      </c>
      <c r="D1546">
        <v>526993</v>
      </c>
      <c r="E1546" t="str">
        <v>each</v>
      </c>
      <c r="F1546" t="str">
        <v>CSA Members</v>
      </c>
      <c r="G1546" t="str">
        <v>No</v>
      </c>
      <c r="H1546" s="1">
        <v>0</v>
      </c>
      <c r="I1546" s="1">
        <v>2.8</v>
      </c>
      <c r="J1546" s="1">
        <v>2.8</v>
      </c>
      <c r="K1546" s="1">
        <v>2</v>
      </c>
      <c r="L1546" s="2">
        <v>0.4</v>
      </c>
      <c r="M1546" s="2">
        <v>0.3999999999999999</v>
      </c>
      <c r="N1546" s="2">
        <v>1</v>
      </c>
      <c r="O1546" t="str">
        <v>No</v>
      </c>
      <c r="P1546" s="1">
        <f>IF(O1546="Yes",J1546,ROUND(J1546*(1+Model!$B$3),2))</f>
        <v>3.02</v>
      </c>
      <c r="Q1546" s="2">
        <f>ROUND(P1546/(K1546*N1546)-1,4)</f>
        <v>0.51</v>
      </c>
      <c r="R1546" t="str">
        <v/>
      </c>
      <c r="S1546" t="str">
        <v>2026-10-01 10:41:27 UTC</v>
      </c>
      <c r="T1546" t="str">
        <v>Local Line cache</v>
      </c>
      <c r="U1546" t="str">
        <v>Review before publishing</v>
      </c>
    </row>
    <row r="1547">
      <c r="A1547">
        <v>805933</v>
      </c>
      <c r="B1547" t="str">
        <v>Purple Bell Peppers</v>
      </c>
      <c r="C1547" t="str">
        <v>Grazier's Garden</v>
      </c>
      <c r="D1547">
        <v>526993</v>
      </c>
      <c r="E1547" t="str">
        <v>each</v>
      </c>
      <c r="F1547" t="str">
        <v>SNAP</v>
      </c>
      <c r="G1547" t="str">
        <v>No</v>
      </c>
      <c r="H1547" s="1">
        <v>0</v>
      </c>
      <c r="I1547" s="1">
        <v>2.8</v>
      </c>
      <c r="J1547" s="1">
        <v>2.8</v>
      </c>
      <c r="K1547" s="1">
        <v>2</v>
      </c>
      <c r="L1547" s="2">
        <v>0.4</v>
      </c>
      <c r="M1547" s="2">
        <v>0.3999999999999999</v>
      </c>
      <c r="N1547" s="2">
        <v>1</v>
      </c>
      <c r="O1547" t="str">
        <v>Yes</v>
      </c>
      <c r="P1547" s="1">
        <f>IF(O1547="Yes",J1547,ROUND(J1547*(1+Model!$B$3),2))</f>
        <v>2.8</v>
      </c>
      <c r="Q1547" s="2">
        <f>ROUND(P1547/(K1547*N1547)-1,4)</f>
        <v>0.4</v>
      </c>
      <c r="R1547" t="str">
        <v/>
      </c>
      <c r="S1547" t="str">
        <v>2026-10-01 10:41:27 UTC</v>
      </c>
      <c r="T1547" t="str">
        <v>Local Line cache</v>
      </c>
      <c r="U1547" t="str">
        <v>HOLD: preserve existing SNAP price</v>
      </c>
    </row>
    <row r="1548">
      <c r="A1548">
        <v>805934</v>
      </c>
      <c r="B1548" t="str">
        <v>Herb Bundle: Rosemary, Thyme and Sage Combo</v>
      </c>
      <c r="C1548" t="str">
        <v>Little Wings</v>
      </c>
      <c r="D1548">
        <v>526994</v>
      </c>
      <c r="E1548" t="str">
        <v>each</v>
      </c>
      <c r="F1548" t="str">
        <v>CSA Members</v>
      </c>
      <c r="G1548" t="str">
        <v>Yes</v>
      </c>
      <c r="H1548" s="1">
        <v>0</v>
      </c>
      <c r="I1548" s="1">
        <v>2.8</v>
      </c>
      <c r="J1548" s="1">
        <v>2.8</v>
      </c>
      <c r="K1548" s="1">
        <v>2</v>
      </c>
      <c r="L1548" s="2">
        <v>0.4</v>
      </c>
      <c r="M1548" s="2">
        <v>0.3999999999999999</v>
      </c>
      <c r="N1548" s="2">
        <v>1</v>
      </c>
      <c r="O1548" t="str">
        <v>No</v>
      </c>
      <c r="P1548" s="1">
        <f>IF(O1548="Yes",J1548,ROUND(J1548*(1+Model!$B$3),2))</f>
        <v>3.02</v>
      </c>
      <c r="Q1548" s="2">
        <f>ROUND(P1548/(K1548*N1548)-1,4)</f>
        <v>0.51</v>
      </c>
      <c r="R1548" t="str">
        <v/>
      </c>
      <c r="S1548" t="str">
        <v>2026-10-01 10:41:27 UTC</v>
      </c>
      <c r="T1548" t="str">
        <v>Local Line cache</v>
      </c>
      <c r="U1548" t="str">
        <v>Review before publishing</v>
      </c>
    </row>
    <row r="1549">
      <c r="A1549">
        <v>805934</v>
      </c>
      <c r="B1549" t="str">
        <v>Herb Bundle: Rosemary, Thyme and Sage Combo</v>
      </c>
      <c r="C1549" t="str">
        <v>Little Wings</v>
      </c>
      <c r="D1549">
        <v>526994</v>
      </c>
      <c r="E1549" t="str">
        <v>each</v>
      </c>
      <c r="F1549" t="str">
        <v>SNAP</v>
      </c>
      <c r="G1549" t="str">
        <v>Yes</v>
      </c>
      <c r="H1549" s="1">
        <v>0</v>
      </c>
      <c r="I1549" s="1">
        <v>2.8</v>
      </c>
      <c r="J1549" s="1">
        <v>2.8</v>
      </c>
      <c r="K1549" s="1">
        <v>2</v>
      </c>
      <c r="L1549" s="2">
        <v>0.4</v>
      </c>
      <c r="M1549" s="2">
        <v>0.3999999999999999</v>
      </c>
      <c r="N1549" s="2">
        <v>1</v>
      </c>
      <c r="O1549" t="str">
        <v>Yes</v>
      </c>
      <c r="P1549" s="1">
        <f>IF(O1549="Yes",J1549,ROUND(J1549*(1+Model!$B$3),2))</f>
        <v>2.8</v>
      </c>
      <c r="Q1549" s="2">
        <f>ROUND(P1549/(K1549*N1549)-1,4)</f>
        <v>0.4</v>
      </c>
      <c r="R1549" t="str">
        <v/>
      </c>
      <c r="S1549" t="str">
        <v>2026-10-01 10:41:27 UTC</v>
      </c>
      <c r="T1549" t="str">
        <v>Local Line cache</v>
      </c>
      <c r="U1549" t="str">
        <v>HOLD: preserve existing SNAP price</v>
      </c>
    </row>
    <row r="1550">
      <c r="A1550">
        <v>805936</v>
      </c>
      <c r="B1550" t="str">
        <v>Fresh Oregano</v>
      </c>
      <c r="C1550" t="str">
        <v>Grazier's Garden</v>
      </c>
      <c r="D1550">
        <v>526996</v>
      </c>
      <c r="E1550" t="str">
        <v>Bunch</v>
      </c>
      <c r="F1550" t="str">
        <v>SNAP</v>
      </c>
      <c r="G1550" t="str">
        <v>No</v>
      </c>
      <c r="H1550" s="1">
        <v>0</v>
      </c>
      <c r="I1550" s="1">
        <v>2.8</v>
      </c>
      <c r="J1550" s="1">
        <v>2.8</v>
      </c>
      <c r="K1550" s="1">
        <v>2</v>
      </c>
      <c r="L1550" s="2">
        <v>0.4</v>
      </c>
      <c r="M1550" s="2">
        <v>0.3999999999999999</v>
      </c>
      <c r="N1550" s="2">
        <v>1</v>
      </c>
      <c r="O1550" t="str">
        <v>Yes</v>
      </c>
      <c r="P1550" s="1">
        <f>IF(O1550="Yes",J1550,ROUND(J1550*(1+Model!$B$3),2))</f>
        <v>2.8</v>
      </c>
      <c r="Q1550" s="2">
        <f>ROUND(P1550/(K1550*N1550)-1,4)</f>
        <v>0.4</v>
      </c>
      <c r="R1550" t="str">
        <v/>
      </c>
      <c r="S1550" t="str">
        <v>2026-10-01 10:41:27 UTC</v>
      </c>
      <c r="T1550" t="str">
        <v>Local Line cache</v>
      </c>
      <c r="U1550" t="str">
        <v>HOLD: preserve existing SNAP price</v>
      </c>
    </row>
    <row r="1551">
      <c r="A1551">
        <v>805936</v>
      </c>
      <c r="B1551" t="str">
        <v>Fresh Oregano</v>
      </c>
      <c r="C1551" t="str">
        <v>Grazier's Garden</v>
      </c>
      <c r="D1551">
        <v>526996</v>
      </c>
      <c r="E1551" t="str">
        <v>Bunch</v>
      </c>
      <c r="F1551" t="str">
        <v>CSA Members</v>
      </c>
      <c r="G1551" t="str">
        <v>No</v>
      </c>
      <c r="H1551" s="1">
        <v>0</v>
      </c>
      <c r="I1551" s="1">
        <v>2.8</v>
      </c>
      <c r="J1551" s="1">
        <v>2.8</v>
      </c>
      <c r="K1551" s="1">
        <v>2</v>
      </c>
      <c r="L1551" s="2">
        <v>0.4</v>
      </c>
      <c r="M1551" s="2">
        <v>0.3999999999999999</v>
      </c>
      <c r="N1551" s="2">
        <v>1</v>
      </c>
      <c r="O1551" t="str">
        <v>No</v>
      </c>
      <c r="P1551" s="1">
        <f>IF(O1551="Yes",J1551,ROUND(J1551*(1+Model!$B$3),2))</f>
        <v>3.02</v>
      </c>
      <c r="Q1551" s="2">
        <f>ROUND(P1551/(K1551*N1551)-1,4)</f>
        <v>0.51</v>
      </c>
      <c r="R1551" t="str">
        <v/>
      </c>
      <c r="S1551" t="str">
        <v>2026-10-01 10:41:27 UTC</v>
      </c>
      <c r="T1551" t="str">
        <v>Local Line cache</v>
      </c>
      <c r="U1551" t="str">
        <v>Review before publishing</v>
      </c>
    </row>
    <row r="1552">
      <c r="A1552">
        <v>805938</v>
      </c>
      <c r="B1552" t="str">
        <v>Sunchokes</v>
      </c>
      <c r="C1552" t="str">
        <v>Organically Grown Company</v>
      </c>
      <c r="D1552">
        <v>526998</v>
      </c>
      <c r="E1552" t="str">
        <v>1 lb</v>
      </c>
      <c r="F1552" t="str">
        <v>SNAP</v>
      </c>
      <c r="G1552" t="str">
        <v>No</v>
      </c>
      <c r="H1552" s="1">
        <v>0</v>
      </c>
      <c r="I1552" s="1">
        <v>5.74</v>
      </c>
      <c r="J1552" s="1">
        <v>5.74</v>
      </c>
      <c r="K1552" s="1">
        <v>4.1</v>
      </c>
      <c r="L1552" s="2">
        <v>0.4</v>
      </c>
      <c r="M1552" s="2">
        <v>0.40000000000000013</v>
      </c>
      <c r="N1552" s="2">
        <v>1</v>
      </c>
      <c r="O1552" t="str">
        <v>Yes</v>
      </c>
      <c r="P1552" s="1">
        <f>IF(O1552="Yes",J1552,ROUND(J1552*(1+Model!$B$3),2))</f>
        <v>5.74</v>
      </c>
      <c r="Q1552" s="2">
        <f>ROUND(P1552/(K1552*N1552)-1,4)</f>
        <v>0.4</v>
      </c>
      <c r="R1552" t="str">
        <v/>
      </c>
      <c r="S1552" t="str">
        <v>2026-10-01 10:41:27 UTC</v>
      </c>
      <c r="T1552" t="str">
        <v>Local Line cache</v>
      </c>
      <c r="U1552" t="str">
        <v>HOLD: preserve existing SNAP price</v>
      </c>
    </row>
    <row r="1553">
      <c r="A1553">
        <v>805939</v>
      </c>
      <c r="B1553" t="str">
        <v>Jalapeño Peppers</v>
      </c>
      <c r="C1553" t="str">
        <v>Little Wings</v>
      </c>
      <c r="D1553">
        <v>526999</v>
      </c>
      <c r="E1553" t="str">
        <v>Lb.</v>
      </c>
      <c r="F1553" t="str">
        <v>Herd Share Members</v>
      </c>
      <c r="G1553" t="str">
        <v>No</v>
      </c>
      <c r="H1553" s="1">
        <v>0</v>
      </c>
      <c r="I1553" s="1">
        <v>4.9</v>
      </c>
      <c r="J1553" s="1">
        <v>4.9</v>
      </c>
      <c r="K1553" s="1">
        <v>3.5</v>
      </c>
      <c r="L1553" s="2">
        <v>0.4</v>
      </c>
      <c r="M1553" s="2">
        <v>0.40000000000000013</v>
      </c>
      <c r="N1553" s="2">
        <v>1</v>
      </c>
      <c r="O1553" t="str">
        <v>No</v>
      </c>
      <c r="P1553" s="1">
        <f>IF(O1553="Yes",J1553,ROUND(J1553*(1+Model!$B$3),2))</f>
        <v>5.29</v>
      </c>
      <c r="Q1553" s="2">
        <f>ROUND(P1553/(K1553*N1553)-1,4)</f>
        <v>0.5114</v>
      </c>
      <c r="R1553" t="str">
        <v/>
      </c>
      <c r="S1553" t="str">
        <v>2026-10-01 10:41:27 UTC</v>
      </c>
      <c r="T1553" t="str">
        <v>Local Line cache</v>
      </c>
      <c r="U1553" t="str">
        <v>Review before publishing</v>
      </c>
    </row>
    <row r="1554">
      <c r="A1554">
        <v>805939</v>
      </c>
      <c r="B1554" t="str">
        <v>Jalapeño Peppers</v>
      </c>
      <c r="C1554" t="str">
        <v>Little Wings</v>
      </c>
      <c r="D1554">
        <v>526999</v>
      </c>
      <c r="E1554" t="str">
        <v>Lb.</v>
      </c>
      <c r="F1554" t="str">
        <v>Guest Basket</v>
      </c>
      <c r="G1554" t="str">
        <v>No</v>
      </c>
      <c r="H1554" s="1">
        <v>0</v>
      </c>
      <c r="I1554" s="1">
        <v>4.9</v>
      </c>
      <c r="J1554" s="1">
        <v>4.9</v>
      </c>
      <c r="K1554" s="1">
        <v>3.5</v>
      </c>
      <c r="L1554" s="2">
        <v>0.4</v>
      </c>
      <c r="M1554" s="2">
        <v>0.40000000000000013</v>
      </c>
      <c r="N1554" s="2">
        <v>1</v>
      </c>
      <c r="O1554" t="str">
        <v>No</v>
      </c>
      <c r="P1554" s="1">
        <f>IF(O1554="Yes",J1554,ROUND(J1554*(1+Model!$B$3),2))</f>
        <v>5.29</v>
      </c>
      <c r="Q1554" s="2">
        <f>ROUND(P1554/(K1554*N1554)-1,4)</f>
        <v>0.5114</v>
      </c>
      <c r="R1554" t="str">
        <v/>
      </c>
      <c r="S1554" t="str">
        <v>2026-10-01 10:41:27 UTC</v>
      </c>
      <c r="T1554" t="str">
        <v>Local Line cache</v>
      </c>
      <c r="U1554" t="str">
        <v>Review before publishing</v>
      </c>
    </row>
    <row r="1555">
      <c r="A1555">
        <v>805939</v>
      </c>
      <c r="B1555" t="str">
        <v>Jalapeño Peppers</v>
      </c>
      <c r="C1555" t="str">
        <v>Little Wings</v>
      </c>
      <c r="D1555">
        <v>526999</v>
      </c>
      <c r="E1555" t="str">
        <v>Lb.</v>
      </c>
      <c r="F1555" t="str">
        <v>SNAP</v>
      </c>
      <c r="G1555" t="str">
        <v>No</v>
      </c>
      <c r="H1555" s="1">
        <v>0</v>
      </c>
      <c r="I1555" s="1">
        <v>4.9</v>
      </c>
      <c r="J1555" s="1">
        <v>4.9</v>
      </c>
      <c r="K1555" s="1">
        <v>3.5</v>
      </c>
      <c r="L1555" s="2">
        <v>0.4</v>
      </c>
      <c r="M1555" s="2">
        <v>0.40000000000000013</v>
      </c>
      <c r="N1555" s="2">
        <v>1</v>
      </c>
      <c r="O1555" t="str">
        <v>Yes</v>
      </c>
      <c r="P1555" s="1">
        <f>IF(O1555="Yes",J1555,ROUND(J1555*(1+Model!$B$3),2))</f>
        <v>4.9</v>
      </c>
      <c r="Q1555" s="2">
        <f>ROUND(P1555/(K1555*N1555)-1,4)</f>
        <v>0.4</v>
      </c>
      <c r="R1555" t="str">
        <v/>
      </c>
      <c r="S1555" t="str">
        <v>2026-10-01 10:41:27 UTC</v>
      </c>
      <c r="T1555" t="str">
        <v>Local Line cache</v>
      </c>
      <c r="U1555" t="str">
        <v>HOLD: preserve existing SNAP price</v>
      </c>
    </row>
    <row r="1556">
      <c r="A1556">
        <v>805939</v>
      </c>
      <c r="B1556" t="str">
        <v>Jalapeño Peppers</v>
      </c>
      <c r="C1556" t="str">
        <v>Little Wings</v>
      </c>
      <c r="D1556">
        <v>526999</v>
      </c>
      <c r="E1556" t="str">
        <v>Lb.</v>
      </c>
      <c r="F1556" t="str">
        <v>CSA Members</v>
      </c>
      <c r="G1556" t="str">
        <v>No</v>
      </c>
      <c r="H1556" s="1">
        <v>0</v>
      </c>
      <c r="I1556" s="1">
        <v>4.9</v>
      </c>
      <c r="J1556" s="1">
        <v>4.9</v>
      </c>
      <c r="K1556" s="1">
        <v>3.5</v>
      </c>
      <c r="L1556" s="2">
        <v>0.4</v>
      </c>
      <c r="M1556" s="2">
        <v>0.40000000000000013</v>
      </c>
      <c r="N1556" s="2">
        <v>1</v>
      </c>
      <c r="O1556" t="str">
        <v>No</v>
      </c>
      <c r="P1556" s="1">
        <f>IF(O1556="Yes",J1556,ROUND(J1556*(1+Model!$B$3),2))</f>
        <v>5.29</v>
      </c>
      <c r="Q1556" s="2">
        <f>ROUND(P1556/(K1556*N1556)-1,4)</f>
        <v>0.5114</v>
      </c>
      <c r="R1556" t="str">
        <v/>
      </c>
      <c r="S1556" t="str">
        <v>2026-10-01 10:41:27 UTC</v>
      </c>
      <c r="T1556" t="str">
        <v>Local Line cache</v>
      </c>
      <c r="U1556" t="str">
        <v>Review before publishing</v>
      </c>
    </row>
    <row r="1557">
      <c r="A1557">
        <v>805940</v>
      </c>
      <c r="B1557" t="str">
        <v>Pea Shoots</v>
      </c>
      <c r="C1557" t="str">
        <v>Little Wings</v>
      </c>
      <c r="D1557">
        <v>527000</v>
      </c>
      <c r="E1557" t="str">
        <v>4 oz</v>
      </c>
      <c r="F1557" t="str">
        <v>CSA Members</v>
      </c>
      <c r="G1557" t="str">
        <v>No</v>
      </c>
      <c r="H1557" s="1">
        <v>0</v>
      </c>
      <c r="I1557" s="1">
        <v>4.55</v>
      </c>
      <c r="J1557" s="1">
        <v>4.55</v>
      </c>
      <c r="K1557" s="1">
        <v>3.25</v>
      </c>
      <c r="L1557" s="2">
        <v>0.4</v>
      </c>
      <c r="M1557" s="2">
        <v>0.3999999999999999</v>
      </c>
      <c r="N1557" s="2">
        <v>1</v>
      </c>
      <c r="O1557" t="str">
        <v>No</v>
      </c>
      <c r="P1557" s="1">
        <f>IF(O1557="Yes",J1557,ROUND(J1557*(1+Model!$B$3),2))</f>
        <v>4.91</v>
      </c>
      <c r="Q1557" s="2">
        <f>ROUND(P1557/(K1557*N1557)-1,4)</f>
        <v>0.5108</v>
      </c>
      <c r="R1557" t="str">
        <v/>
      </c>
      <c r="S1557" t="str">
        <v>2026-10-01 10:41:27 UTC</v>
      </c>
      <c r="T1557" t="str">
        <v>Local Line cache</v>
      </c>
      <c r="U1557" t="str">
        <v>Review before publishing</v>
      </c>
    </row>
    <row r="1558">
      <c r="A1558">
        <v>805940</v>
      </c>
      <c r="B1558" t="str">
        <v>Pea Shoots</v>
      </c>
      <c r="C1558" t="str">
        <v>Little Wings</v>
      </c>
      <c r="D1558">
        <v>527000</v>
      </c>
      <c r="E1558" t="str">
        <v>4 oz</v>
      </c>
      <c r="F1558" t="str">
        <v>SNAP</v>
      </c>
      <c r="G1558" t="str">
        <v>No</v>
      </c>
      <c r="H1558" s="1">
        <v>0</v>
      </c>
      <c r="I1558" s="1">
        <v>4.55</v>
      </c>
      <c r="J1558" s="1">
        <v>4.55</v>
      </c>
      <c r="K1558" s="1">
        <v>3.25</v>
      </c>
      <c r="L1558" s="2">
        <v>0.4</v>
      </c>
      <c r="M1558" s="2">
        <v>0.3999999999999999</v>
      </c>
      <c r="N1558" s="2">
        <v>1</v>
      </c>
      <c r="O1558" t="str">
        <v>Yes</v>
      </c>
      <c r="P1558" s="1">
        <f>IF(O1558="Yes",J1558,ROUND(J1558*(1+Model!$B$3),2))</f>
        <v>4.55</v>
      </c>
      <c r="Q1558" s="2">
        <f>ROUND(P1558/(K1558*N1558)-1,4)</f>
        <v>0.4</v>
      </c>
      <c r="R1558" t="str">
        <v/>
      </c>
      <c r="S1558" t="str">
        <v>2026-10-01 10:41:27 UTC</v>
      </c>
      <c r="T1558" t="str">
        <v>Local Line cache</v>
      </c>
      <c r="U1558" t="str">
        <v>HOLD: preserve existing SNAP price</v>
      </c>
    </row>
    <row r="1559">
      <c r="A1559">
        <v>805941</v>
      </c>
      <c r="B1559" t="str">
        <v>Sugar Snap Peas</v>
      </c>
      <c r="C1559" t="str">
        <v>Little Wings</v>
      </c>
      <c r="D1559">
        <v>527001</v>
      </c>
      <c r="E1559" t="str">
        <v>1 lb</v>
      </c>
      <c r="F1559" t="str">
        <v>CSA Members</v>
      </c>
      <c r="G1559" t="str">
        <v>No</v>
      </c>
      <c r="H1559" s="1">
        <v>0</v>
      </c>
      <c r="I1559" s="1">
        <v>9.1</v>
      </c>
      <c r="J1559" s="1">
        <v>9.1</v>
      </c>
      <c r="K1559" s="1">
        <v>6.5</v>
      </c>
      <c r="L1559" s="2">
        <v>0.4</v>
      </c>
      <c r="M1559" s="2">
        <v>0.3999999999999999</v>
      </c>
      <c r="N1559" s="2">
        <v>1</v>
      </c>
      <c r="O1559" t="str">
        <v>No</v>
      </c>
      <c r="P1559" s="1">
        <f>IF(O1559="Yes",J1559,ROUND(J1559*(1+Model!$B$3),2))</f>
        <v>9.83</v>
      </c>
      <c r="Q1559" s="2">
        <f>ROUND(P1559/(K1559*N1559)-1,4)</f>
        <v>0.5123</v>
      </c>
      <c r="R1559" t="str">
        <v/>
      </c>
      <c r="S1559" t="str">
        <v>2026-10-01 10:41:27 UTC</v>
      </c>
      <c r="T1559" t="str">
        <v>Local Line cache</v>
      </c>
      <c r="U1559" t="str">
        <v>Review before publishing</v>
      </c>
    </row>
    <row r="1560">
      <c r="A1560">
        <v>805941</v>
      </c>
      <c r="B1560" t="str">
        <v>Sugar Snap Peas</v>
      </c>
      <c r="C1560" t="str">
        <v>Little Wings</v>
      </c>
      <c r="D1560">
        <v>527001</v>
      </c>
      <c r="E1560" t="str">
        <v>1 lb</v>
      </c>
      <c r="F1560" t="str">
        <v>SNAP</v>
      </c>
      <c r="G1560" t="str">
        <v>No</v>
      </c>
      <c r="H1560" s="1">
        <v>0</v>
      </c>
      <c r="I1560" s="1">
        <v>9.1</v>
      </c>
      <c r="J1560" s="1">
        <v>9.1</v>
      </c>
      <c r="K1560" s="1">
        <v>6.5</v>
      </c>
      <c r="L1560" s="2">
        <v>0.4</v>
      </c>
      <c r="M1560" s="2">
        <v>0.3999999999999999</v>
      </c>
      <c r="N1560" s="2">
        <v>1</v>
      </c>
      <c r="O1560" t="str">
        <v>Yes</v>
      </c>
      <c r="P1560" s="1">
        <f>IF(O1560="Yes",J1560,ROUND(J1560*(1+Model!$B$3),2))</f>
        <v>9.1</v>
      </c>
      <c r="Q1560" s="2">
        <f>ROUND(P1560/(K1560*N1560)-1,4)</f>
        <v>0.4</v>
      </c>
      <c r="R1560" t="str">
        <v/>
      </c>
      <c r="S1560" t="str">
        <v>2026-10-01 10:41:27 UTC</v>
      </c>
      <c r="T1560" t="str">
        <v>Local Line cache</v>
      </c>
      <c r="U1560" t="str">
        <v>HOLD: preserve existing SNAP price</v>
      </c>
    </row>
    <row r="1561">
      <c r="A1561">
        <v>805942</v>
      </c>
      <c r="B1561" t="str">
        <v>Candy Sweet Onion</v>
      </c>
      <c r="C1561" t="str">
        <v>Red Tail Growers</v>
      </c>
      <c r="D1561">
        <v>527002</v>
      </c>
      <c r="E1561" t="str">
        <v>1 lb</v>
      </c>
      <c r="F1561" t="str">
        <v>Herd Share Members</v>
      </c>
      <c r="G1561" t="str">
        <v>No</v>
      </c>
      <c r="H1561" s="1">
        <v>0</v>
      </c>
      <c r="I1561" s="1">
        <v>2.1</v>
      </c>
      <c r="J1561" s="1">
        <v>2.1</v>
      </c>
      <c r="K1561" s="1">
        <v>1.5</v>
      </c>
      <c r="L1561" s="2">
        <v>0.4</v>
      </c>
      <c r="M1561" s="2">
        <v>0.40000000000000013</v>
      </c>
      <c r="N1561" s="2">
        <v>1</v>
      </c>
      <c r="O1561" t="str">
        <v>No</v>
      </c>
      <c r="P1561" s="1">
        <f>IF(O1561="Yes",J1561,ROUND(J1561*(1+Model!$B$3),2))</f>
        <v>2.27</v>
      </c>
      <c r="Q1561" s="2">
        <f>ROUND(P1561/(K1561*N1561)-1,4)</f>
        <v>0.5133</v>
      </c>
      <c r="R1561" t="str">
        <v/>
      </c>
      <c r="S1561" t="str">
        <v>2026-10-01 10:41:27 UTC</v>
      </c>
      <c r="T1561" t="str">
        <v>Local Line cache</v>
      </c>
      <c r="U1561" t="str">
        <v>Review before publishing</v>
      </c>
    </row>
    <row r="1562">
      <c r="A1562">
        <v>805942</v>
      </c>
      <c r="B1562" t="str">
        <v>Candy Sweet Onion</v>
      </c>
      <c r="C1562" t="str">
        <v>Red Tail Growers</v>
      </c>
      <c r="D1562">
        <v>527002</v>
      </c>
      <c r="E1562" t="str">
        <v>1 lb</v>
      </c>
      <c r="F1562" t="str">
        <v>Guest Basket</v>
      </c>
      <c r="G1562" t="str">
        <v>No</v>
      </c>
      <c r="H1562" s="1">
        <v>0</v>
      </c>
      <c r="I1562" s="1">
        <v>2.1</v>
      </c>
      <c r="J1562" s="1">
        <v>2.1</v>
      </c>
      <c r="K1562" s="1">
        <v>1.5</v>
      </c>
      <c r="L1562" s="2">
        <v>0.4</v>
      </c>
      <c r="M1562" s="2">
        <v>0.40000000000000013</v>
      </c>
      <c r="N1562" s="2">
        <v>1</v>
      </c>
      <c r="O1562" t="str">
        <v>No</v>
      </c>
      <c r="P1562" s="1">
        <f>IF(O1562="Yes",J1562,ROUND(J1562*(1+Model!$B$3),2))</f>
        <v>2.27</v>
      </c>
      <c r="Q1562" s="2">
        <f>ROUND(P1562/(K1562*N1562)-1,4)</f>
        <v>0.5133</v>
      </c>
      <c r="R1562" t="str">
        <v/>
      </c>
      <c r="S1562" t="str">
        <v>2026-10-01 10:41:27 UTC</v>
      </c>
      <c r="T1562" t="str">
        <v>Local Line cache</v>
      </c>
      <c r="U1562" t="str">
        <v>Review before publishing</v>
      </c>
    </row>
    <row r="1563">
      <c r="A1563">
        <v>805942</v>
      </c>
      <c r="B1563" t="str">
        <v>Candy Sweet Onion</v>
      </c>
      <c r="C1563" t="str">
        <v>Red Tail Growers</v>
      </c>
      <c r="D1563">
        <v>527002</v>
      </c>
      <c r="E1563" t="str">
        <v>1 lb</v>
      </c>
      <c r="F1563" t="str">
        <v>CSA Members</v>
      </c>
      <c r="G1563" t="str">
        <v>No</v>
      </c>
      <c r="H1563" s="1">
        <v>0</v>
      </c>
      <c r="I1563" s="1">
        <v>2.1</v>
      </c>
      <c r="J1563" s="1">
        <v>2.1</v>
      </c>
      <c r="K1563" s="1">
        <v>1.5</v>
      </c>
      <c r="L1563" s="2">
        <v>0.4</v>
      </c>
      <c r="M1563" s="2">
        <v>0.40000000000000013</v>
      </c>
      <c r="N1563" s="2">
        <v>1</v>
      </c>
      <c r="O1563" t="str">
        <v>No</v>
      </c>
      <c r="P1563" s="1">
        <f>IF(O1563="Yes",J1563,ROUND(J1563*(1+Model!$B$3),2))</f>
        <v>2.27</v>
      </c>
      <c r="Q1563" s="2">
        <f>ROUND(P1563/(K1563*N1563)-1,4)</f>
        <v>0.5133</v>
      </c>
      <c r="R1563" t="str">
        <v/>
      </c>
      <c r="S1563" t="str">
        <v>2026-10-01 10:41:27 UTC</v>
      </c>
      <c r="T1563" t="str">
        <v>Local Line cache</v>
      </c>
      <c r="U1563" t="str">
        <v>Review before publishing</v>
      </c>
    </row>
    <row r="1564">
      <c r="A1564">
        <v>805942</v>
      </c>
      <c r="B1564" t="str">
        <v>Candy Sweet Onion</v>
      </c>
      <c r="C1564" t="str">
        <v>Red Tail Growers</v>
      </c>
      <c r="D1564">
        <v>527002</v>
      </c>
      <c r="E1564" t="str">
        <v>1 lb</v>
      </c>
      <c r="F1564" t="str">
        <v>SNAP</v>
      </c>
      <c r="G1564" t="str">
        <v>No</v>
      </c>
      <c r="H1564" s="1">
        <v>0</v>
      </c>
      <c r="I1564" s="1">
        <v>2.1</v>
      </c>
      <c r="J1564" s="1">
        <v>2.1</v>
      </c>
      <c r="K1564" s="1">
        <v>1.5</v>
      </c>
      <c r="L1564" s="2">
        <v>0.4</v>
      </c>
      <c r="M1564" s="2">
        <v>0.40000000000000013</v>
      </c>
      <c r="N1564" s="2">
        <v>1</v>
      </c>
      <c r="O1564" t="str">
        <v>Yes</v>
      </c>
      <c r="P1564" s="1">
        <f>IF(O1564="Yes",J1564,ROUND(J1564*(1+Model!$B$3),2))</f>
        <v>2.1</v>
      </c>
      <c r="Q1564" s="2">
        <f>ROUND(P1564/(K1564*N1564)-1,4)</f>
        <v>0.4</v>
      </c>
      <c r="R1564" t="str">
        <v/>
      </c>
      <c r="S1564" t="str">
        <v>2026-10-01 10:41:27 UTC</v>
      </c>
      <c r="T1564" t="str">
        <v>Local Line cache</v>
      </c>
      <c r="U1564" t="str">
        <v>HOLD: preserve existing SNAP price</v>
      </c>
    </row>
    <row r="1565">
      <c r="A1565">
        <v>805943</v>
      </c>
      <c r="B1565" t="str">
        <v>Red Jimmy Nardello Peppers</v>
      </c>
      <c r="C1565" t="str">
        <v>Little Wings</v>
      </c>
      <c r="D1565">
        <v>527003</v>
      </c>
      <c r="E1565" t="str">
        <v>1 lb</v>
      </c>
      <c r="F1565" t="str">
        <v>CSA Members</v>
      </c>
      <c r="G1565" t="str">
        <v>No</v>
      </c>
      <c r="H1565" s="1">
        <v>0</v>
      </c>
      <c r="I1565" s="1">
        <v>5.6</v>
      </c>
      <c r="J1565" s="1">
        <v>5.6</v>
      </c>
      <c r="K1565" s="1">
        <v>4</v>
      </c>
      <c r="L1565" s="2">
        <v>0.4</v>
      </c>
      <c r="M1565" s="2">
        <v>0.3999999999999999</v>
      </c>
      <c r="N1565" s="2">
        <v>1</v>
      </c>
      <c r="O1565" t="str">
        <v>No</v>
      </c>
      <c r="P1565" s="1">
        <f>IF(O1565="Yes",J1565,ROUND(J1565*(1+Model!$B$3),2))</f>
        <v>6.05</v>
      </c>
      <c r="Q1565" s="2">
        <f>ROUND(P1565/(K1565*N1565)-1,4)</f>
        <v>0.5125</v>
      </c>
      <c r="R1565" t="str">
        <v/>
      </c>
      <c r="S1565" t="str">
        <v>2026-10-01 10:41:27 UTC</v>
      </c>
      <c r="T1565" t="str">
        <v>Local Line cache</v>
      </c>
      <c r="U1565" t="str">
        <v>Review before publishing</v>
      </c>
    </row>
    <row r="1566">
      <c r="A1566">
        <v>805943</v>
      </c>
      <c r="B1566" t="str">
        <v>Red Jimmy Nardello Peppers</v>
      </c>
      <c r="C1566" t="str">
        <v>Little Wings</v>
      </c>
      <c r="D1566">
        <v>527003</v>
      </c>
      <c r="E1566" t="str">
        <v>1 lb</v>
      </c>
      <c r="F1566" t="str">
        <v>SNAP</v>
      </c>
      <c r="G1566" t="str">
        <v>No</v>
      </c>
      <c r="H1566" s="1">
        <v>0</v>
      </c>
      <c r="I1566" s="1">
        <v>5.6</v>
      </c>
      <c r="J1566" s="1">
        <v>5.6</v>
      </c>
      <c r="K1566" s="1">
        <v>4</v>
      </c>
      <c r="L1566" s="2">
        <v>0.4</v>
      </c>
      <c r="M1566" s="2">
        <v>0.3999999999999999</v>
      </c>
      <c r="N1566" s="2">
        <v>1</v>
      </c>
      <c r="O1566" t="str">
        <v>Yes</v>
      </c>
      <c r="P1566" s="1">
        <f>IF(O1566="Yes",J1566,ROUND(J1566*(1+Model!$B$3),2))</f>
        <v>5.6</v>
      </c>
      <c r="Q1566" s="2">
        <f>ROUND(P1566/(K1566*N1566)-1,4)</f>
        <v>0.4</v>
      </c>
      <c r="R1566" t="str">
        <v/>
      </c>
      <c r="S1566" t="str">
        <v>2026-10-01 10:41:27 UTC</v>
      </c>
      <c r="T1566" t="str">
        <v>Local Line cache</v>
      </c>
      <c r="U1566" t="str">
        <v>HOLD: preserve existing SNAP price</v>
      </c>
    </row>
    <row r="1567">
      <c r="A1567">
        <v>805944</v>
      </c>
      <c r="B1567" t="str">
        <v>Poblano Peppers</v>
      </c>
      <c r="C1567" t="str">
        <v>Little Wings</v>
      </c>
      <c r="D1567">
        <v>527004</v>
      </c>
      <c r="E1567" t="str">
        <v>1 lb</v>
      </c>
      <c r="F1567" t="str">
        <v>CSA Members</v>
      </c>
      <c r="G1567" t="str">
        <v>No</v>
      </c>
      <c r="H1567" s="1">
        <v>0</v>
      </c>
      <c r="I1567" s="1">
        <v>6.3</v>
      </c>
      <c r="J1567" s="1">
        <v>6.3</v>
      </c>
      <c r="K1567" s="1">
        <v>4.5</v>
      </c>
      <c r="L1567" s="2">
        <v>0.4</v>
      </c>
      <c r="M1567" s="2">
        <v>0.3999999999999999</v>
      </c>
      <c r="N1567" s="2">
        <v>1</v>
      </c>
      <c r="O1567" t="str">
        <v>No</v>
      </c>
      <c r="P1567" s="1">
        <f>IF(O1567="Yes",J1567,ROUND(J1567*(1+Model!$B$3),2))</f>
        <v>6.8</v>
      </c>
      <c r="Q1567" s="2">
        <f>ROUND(P1567/(K1567*N1567)-1,4)</f>
        <v>0.5111</v>
      </c>
      <c r="R1567" t="str">
        <v/>
      </c>
      <c r="S1567" t="str">
        <v>2026-10-01 10:41:27 UTC</v>
      </c>
      <c r="T1567" t="str">
        <v>Local Line cache</v>
      </c>
      <c r="U1567" t="str">
        <v>Review before publishing</v>
      </c>
    </row>
    <row r="1568">
      <c r="A1568">
        <v>805944</v>
      </c>
      <c r="B1568" t="str">
        <v>Poblano Peppers</v>
      </c>
      <c r="C1568" t="str">
        <v>Little Wings</v>
      </c>
      <c r="D1568">
        <v>527004</v>
      </c>
      <c r="E1568" t="str">
        <v>1 lb</v>
      </c>
      <c r="F1568" t="str">
        <v>SNAP</v>
      </c>
      <c r="G1568" t="str">
        <v>No</v>
      </c>
      <c r="H1568" s="1">
        <v>0</v>
      </c>
      <c r="I1568" s="1">
        <v>6.3</v>
      </c>
      <c r="J1568" s="1">
        <v>6.3</v>
      </c>
      <c r="K1568" s="1">
        <v>4.5</v>
      </c>
      <c r="L1568" s="2">
        <v>0.4</v>
      </c>
      <c r="M1568" s="2">
        <v>0.3999999999999999</v>
      </c>
      <c r="N1568" s="2">
        <v>1</v>
      </c>
      <c r="O1568" t="str">
        <v>Yes</v>
      </c>
      <c r="P1568" s="1">
        <f>IF(O1568="Yes",J1568,ROUND(J1568*(1+Model!$B$3),2))</f>
        <v>6.3</v>
      </c>
      <c r="Q1568" s="2">
        <f>ROUND(P1568/(K1568*N1568)-1,4)</f>
        <v>0.4</v>
      </c>
      <c r="R1568" t="str">
        <v/>
      </c>
      <c r="S1568" t="str">
        <v>2026-10-01 10:41:27 UTC</v>
      </c>
      <c r="T1568" t="str">
        <v>Local Line cache</v>
      </c>
      <c r="U1568" t="str">
        <v>HOLD: preserve existing SNAP price</v>
      </c>
    </row>
    <row r="1569">
      <c r="A1569">
        <v>805945</v>
      </c>
      <c r="B1569" t="str">
        <v>Sugarloaf Chicory</v>
      </c>
      <c r="C1569" t="str">
        <v>Organically Grown Company</v>
      </c>
      <c r="D1569">
        <v>527005</v>
      </c>
      <c r="E1569" t="str">
        <v>each</v>
      </c>
      <c r="F1569" t="str">
        <v>Guest Basket</v>
      </c>
      <c r="G1569" t="str">
        <v>No</v>
      </c>
      <c r="H1569" s="1">
        <v>0</v>
      </c>
      <c r="I1569" s="1">
        <v>4.49</v>
      </c>
      <c r="J1569" s="1">
        <v>4.49</v>
      </c>
      <c r="K1569" s="1">
        <v>3.21</v>
      </c>
      <c r="L1569" s="2">
        <v>0.4</v>
      </c>
      <c r="M1569" s="2">
        <v>0.39875389408099693</v>
      </c>
      <c r="N1569" s="2">
        <v>1</v>
      </c>
      <c r="O1569" t="str">
        <v>No</v>
      </c>
      <c r="P1569" s="1">
        <f>IF(O1569="Yes",J1569,ROUND(J1569*(1+Model!$B$3),2))</f>
        <v>4.85</v>
      </c>
      <c r="Q1569" s="2">
        <f>ROUND(P1569/(K1569*N1569)-1,4)</f>
        <v>0.5109</v>
      </c>
      <c r="R1569" t="str">
        <v/>
      </c>
      <c r="S1569" t="str">
        <v>2026-10-01 10:41:27 UTC</v>
      </c>
      <c r="T1569" t="str">
        <v>Local Line cache</v>
      </c>
      <c r="U1569" t="str">
        <v>Review before publishing</v>
      </c>
    </row>
    <row r="1570">
      <c r="A1570">
        <v>805945</v>
      </c>
      <c r="B1570" t="str">
        <v>Sugarloaf Chicory</v>
      </c>
      <c r="C1570" t="str">
        <v>Organically Grown Company</v>
      </c>
      <c r="D1570">
        <v>527005</v>
      </c>
      <c r="E1570" t="str">
        <v>each</v>
      </c>
      <c r="F1570" t="str">
        <v>SNAP</v>
      </c>
      <c r="G1570" t="str">
        <v>No</v>
      </c>
      <c r="H1570" s="1">
        <v>0</v>
      </c>
      <c r="I1570" s="1">
        <v>4.49</v>
      </c>
      <c r="J1570" s="1">
        <v>4.49</v>
      </c>
      <c r="K1570" s="1">
        <v>3.21</v>
      </c>
      <c r="L1570" s="2">
        <v>0.4</v>
      </c>
      <c r="M1570" s="2">
        <v>0.39875389408099693</v>
      </c>
      <c r="N1570" s="2">
        <v>1</v>
      </c>
      <c r="O1570" t="str">
        <v>Yes</v>
      </c>
      <c r="P1570" s="1">
        <f>IF(O1570="Yes",J1570,ROUND(J1570*(1+Model!$B$3),2))</f>
        <v>4.49</v>
      </c>
      <c r="Q1570" s="2">
        <f>ROUND(P1570/(K1570*N1570)-1,4)</f>
        <v>0.3988</v>
      </c>
      <c r="R1570" t="str">
        <v/>
      </c>
      <c r="S1570" t="str">
        <v>2026-10-01 10:41:27 UTC</v>
      </c>
      <c r="T1570" t="str">
        <v>Local Line cache</v>
      </c>
      <c r="U1570" t="str">
        <v>HOLD: preserve existing SNAP price</v>
      </c>
    </row>
    <row r="1571">
      <c r="A1571">
        <v>805945</v>
      </c>
      <c r="B1571" t="str">
        <v>Sugarloaf Chicory</v>
      </c>
      <c r="C1571" t="str">
        <v>Organically Grown Company</v>
      </c>
      <c r="D1571">
        <v>527005</v>
      </c>
      <c r="E1571" t="str">
        <v>each</v>
      </c>
      <c r="F1571" t="str">
        <v>CSA Members</v>
      </c>
      <c r="G1571" t="str">
        <v>No</v>
      </c>
      <c r="H1571" s="1">
        <v>0</v>
      </c>
      <c r="I1571" s="1">
        <v>4.49</v>
      </c>
      <c r="J1571" s="1">
        <v>4.49</v>
      </c>
      <c r="K1571" s="1">
        <v>3.21</v>
      </c>
      <c r="L1571" s="2">
        <v>0.4</v>
      </c>
      <c r="M1571" s="2">
        <v>0.39875389408099693</v>
      </c>
      <c r="N1571" s="2">
        <v>1</v>
      </c>
      <c r="O1571" t="str">
        <v>No</v>
      </c>
      <c r="P1571" s="1">
        <f>IF(O1571="Yes",J1571,ROUND(J1571*(1+Model!$B$3),2))</f>
        <v>4.85</v>
      </c>
      <c r="Q1571" s="2">
        <f>ROUND(P1571/(K1571*N1571)-1,4)</f>
        <v>0.5109</v>
      </c>
      <c r="R1571" t="str">
        <v/>
      </c>
      <c r="S1571" t="str">
        <v>2026-10-01 10:41:27 UTC</v>
      </c>
      <c r="T1571" t="str">
        <v>Local Line cache</v>
      </c>
      <c r="U1571" t="str">
        <v>Review before publishing</v>
      </c>
    </row>
    <row r="1572">
      <c r="A1572">
        <v>805948</v>
      </c>
      <c r="B1572" t="str">
        <v>Orange Kabocha Squash</v>
      </c>
      <c r="C1572" t="str">
        <v>Red Tail Growers</v>
      </c>
      <c r="D1572">
        <v>527008</v>
      </c>
      <c r="E1572" t="str">
        <v>each</v>
      </c>
      <c r="F1572" t="str">
        <v>CSA Members</v>
      </c>
      <c r="G1572" t="str">
        <v>No</v>
      </c>
      <c r="H1572" s="1">
        <v>0</v>
      </c>
      <c r="I1572" s="1">
        <v>5.6</v>
      </c>
      <c r="J1572" s="1">
        <v>5.6</v>
      </c>
      <c r="K1572" s="1">
        <v>4</v>
      </c>
      <c r="L1572" s="2">
        <v>0.4</v>
      </c>
      <c r="M1572" s="2">
        <v>0.3999999999999999</v>
      </c>
      <c r="N1572" s="2">
        <v>1</v>
      </c>
      <c r="O1572" t="str">
        <v>No</v>
      </c>
      <c r="P1572" s="1">
        <f>IF(O1572="Yes",J1572,ROUND(J1572*(1+Model!$B$3),2))</f>
        <v>6.05</v>
      </c>
      <c r="Q1572" s="2">
        <f>ROUND(P1572/(K1572*N1572)-1,4)</f>
        <v>0.5125</v>
      </c>
      <c r="R1572" t="str">
        <v/>
      </c>
      <c r="S1572" t="str">
        <v>2026-10-01 10:41:27 UTC</v>
      </c>
      <c r="T1572" t="str">
        <v>Local Line cache</v>
      </c>
      <c r="U1572" t="str">
        <v>Review before publishing</v>
      </c>
    </row>
    <row r="1573">
      <c r="A1573">
        <v>805948</v>
      </c>
      <c r="B1573" t="str">
        <v>Orange Kabocha Squash</v>
      </c>
      <c r="C1573" t="str">
        <v>Red Tail Growers</v>
      </c>
      <c r="D1573">
        <v>527008</v>
      </c>
      <c r="E1573" t="str">
        <v>each</v>
      </c>
      <c r="F1573" t="str">
        <v>Herd Share Members</v>
      </c>
      <c r="G1573" t="str">
        <v>No</v>
      </c>
      <c r="H1573" s="1">
        <v>0</v>
      </c>
      <c r="I1573" s="1">
        <v>5.6</v>
      </c>
      <c r="J1573" s="1">
        <v>5.6</v>
      </c>
      <c r="K1573" s="1">
        <v>4</v>
      </c>
      <c r="L1573" s="2">
        <v>0.4</v>
      </c>
      <c r="M1573" s="2">
        <v>0.3999999999999999</v>
      </c>
      <c r="N1573" s="2">
        <v>1</v>
      </c>
      <c r="O1573" t="str">
        <v>No</v>
      </c>
      <c r="P1573" s="1">
        <f>IF(O1573="Yes",J1573,ROUND(J1573*(1+Model!$B$3),2))</f>
        <v>6.05</v>
      </c>
      <c r="Q1573" s="2">
        <f>ROUND(P1573/(K1573*N1573)-1,4)</f>
        <v>0.5125</v>
      </c>
      <c r="R1573" t="str">
        <v/>
      </c>
      <c r="S1573" t="str">
        <v>2026-10-01 10:41:27 UTC</v>
      </c>
      <c r="T1573" t="str">
        <v>Local Line cache</v>
      </c>
      <c r="U1573" t="str">
        <v>Review before publishing</v>
      </c>
    </row>
    <row r="1574">
      <c r="A1574">
        <v>805948</v>
      </c>
      <c r="B1574" t="str">
        <v>Orange Kabocha Squash</v>
      </c>
      <c r="C1574" t="str">
        <v>Red Tail Growers</v>
      </c>
      <c r="D1574">
        <v>527008</v>
      </c>
      <c r="E1574" t="str">
        <v>each</v>
      </c>
      <c r="F1574" t="str">
        <v>SNAP</v>
      </c>
      <c r="G1574" t="str">
        <v>No</v>
      </c>
      <c r="H1574" s="1">
        <v>0</v>
      </c>
      <c r="I1574" s="1">
        <v>5.6</v>
      </c>
      <c r="J1574" s="1">
        <v>5.6</v>
      </c>
      <c r="K1574" s="1">
        <v>4</v>
      </c>
      <c r="L1574" s="2">
        <v>0.4</v>
      </c>
      <c r="M1574" s="2">
        <v>0.3999999999999999</v>
      </c>
      <c r="N1574" s="2">
        <v>1</v>
      </c>
      <c r="O1574" t="str">
        <v>Yes</v>
      </c>
      <c r="P1574" s="1">
        <f>IF(O1574="Yes",J1574,ROUND(J1574*(1+Model!$B$3),2))</f>
        <v>5.6</v>
      </c>
      <c r="Q1574" s="2">
        <f>ROUND(P1574/(K1574*N1574)-1,4)</f>
        <v>0.4</v>
      </c>
      <c r="R1574" t="str">
        <v/>
      </c>
      <c r="S1574" t="str">
        <v>2026-10-01 10:41:27 UTC</v>
      </c>
      <c r="T1574" t="str">
        <v>Local Line cache</v>
      </c>
      <c r="U1574" t="str">
        <v>HOLD: preserve existing SNAP price</v>
      </c>
    </row>
    <row r="1575">
      <c r="A1575">
        <v>805948</v>
      </c>
      <c r="B1575" t="str">
        <v>Orange Kabocha Squash</v>
      </c>
      <c r="C1575" t="str">
        <v>Red Tail Growers</v>
      </c>
      <c r="D1575">
        <v>527008</v>
      </c>
      <c r="E1575" t="str">
        <v>each</v>
      </c>
      <c r="F1575" t="str">
        <v>Guest Basket</v>
      </c>
      <c r="G1575" t="str">
        <v>No</v>
      </c>
      <c r="H1575" s="1">
        <v>0</v>
      </c>
      <c r="I1575" s="1">
        <v>5.6</v>
      </c>
      <c r="J1575" s="1">
        <v>5.6</v>
      </c>
      <c r="K1575" s="1">
        <v>4</v>
      </c>
      <c r="L1575" s="2">
        <v>0.4</v>
      </c>
      <c r="M1575" s="2">
        <v>0.3999999999999999</v>
      </c>
      <c r="N1575" s="2">
        <v>1</v>
      </c>
      <c r="O1575" t="str">
        <v>No</v>
      </c>
      <c r="P1575" s="1">
        <f>IF(O1575="Yes",J1575,ROUND(J1575*(1+Model!$B$3),2))</f>
        <v>6.05</v>
      </c>
      <c r="Q1575" s="2">
        <f>ROUND(P1575/(K1575*N1575)-1,4)</f>
        <v>0.5125</v>
      </c>
      <c r="R1575" t="str">
        <v/>
      </c>
      <c r="S1575" t="str">
        <v>2026-10-01 10:41:27 UTC</v>
      </c>
      <c r="T1575" t="str">
        <v>Local Line cache</v>
      </c>
      <c r="U1575" t="str">
        <v>Review before publishing</v>
      </c>
    </row>
    <row r="1576">
      <c r="A1576">
        <v>805950</v>
      </c>
      <c r="B1576" t="str">
        <v>Bi-Color Corn</v>
      </c>
      <c r="C1576" t="str">
        <v>Camas Swale Farm</v>
      </c>
      <c r="D1576">
        <v>527010</v>
      </c>
      <c r="E1576" t="str">
        <v>each</v>
      </c>
      <c r="F1576" t="str">
        <v>SNAP</v>
      </c>
      <c r="G1576" t="str">
        <v>Yes</v>
      </c>
      <c r="H1576" s="1">
        <v>0</v>
      </c>
      <c r="I1576" s="1">
        <v>1.54</v>
      </c>
      <c r="J1576" s="1">
        <v>1.54</v>
      </c>
      <c r="K1576" s="1">
        <v>1.1</v>
      </c>
      <c r="L1576" s="2">
        <v>0.4</v>
      </c>
      <c r="M1576" s="2">
        <v>0.3999999999999999</v>
      </c>
      <c r="N1576" s="2">
        <v>1</v>
      </c>
      <c r="O1576" t="str">
        <v>Yes</v>
      </c>
      <c r="P1576" s="1">
        <f>IF(O1576="Yes",J1576,ROUND(J1576*(1+Model!$B$3),2))</f>
        <v>1.54</v>
      </c>
      <c r="Q1576" s="2">
        <f>ROUND(P1576/(K1576*N1576)-1,4)</f>
        <v>0.4</v>
      </c>
      <c r="R1576" t="str">
        <v/>
      </c>
      <c r="S1576" t="str">
        <v>2026-10-01 10:41:27 UTC</v>
      </c>
      <c r="T1576" t="str">
        <v>Local Line cache</v>
      </c>
      <c r="U1576" t="str">
        <v>HOLD: preserve existing SNAP price</v>
      </c>
    </row>
    <row r="1577">
      <c r="A1577">
        <v>805951</v>
      </c>
      <c r="B1577" t="str">
        <v>Purple Onion</v>
      </c>
      <c r="C1577" t="str">
        <v>Grazier's Garden</v>
      </c>
      <c r="D1577">
        <v>527011</v>
      </c>
      <c r="E1577" t="str">
        <v>each</v>
      </c>
      <c r="F1577" t="str">
        <v>CSA Members</v>
      </c>
      <c r="G1577" t="str">
        <v>No</v>
      </c>
      <c r="H1577" s="1">
        <v>0</v>
      </c>
      <c r="I1577" s="1">
        <v>6.65</v>
      </c>
      <c r="J1577" s="1">
        <v>6.65</v>
      </c>
      <c r="K1577" s="1">
        <v>4.75</v>
      </c>
      <c r="L1577" s="2">
        <v>0.4</v>
      </c>
      <c r="M1577" s="2">
        <v>0.40000000000000013</v>
      </c>
      <c r="N1577" s="2">
        <v>1</v>
      </c>
      <c r="O1577" t="str">
        <v>No</v>
      </c>
      <c r="P1577" s="1">
        <f>IF(O1577="Yes",J1577,ROUND(J1577*(1+Model!$B$3),2))</f>
        <v>7.18</v>
      </c>
      <c r="Q1577" s="2">
        <f>ROUND(P1577/(K1577*N1577)-1,4)</f>
        <v>0.5116</v>
      </c>
      <c r="R1577" t="str">
        <v/>
      </c>
      <c r="S1577" t="str">
        <v>2026-10-01 10:41:27 UTC</v>
      </c>
      <c r="T1577" t="str">
        <v>Local Line cache</v>
      </c>
      <c r="U1577" t="str">
        <v>Review before publishing</v>
      </c>
    </row>
    <row r="1578">
      <c r="A1578">
        <v>805951</v>
      </c>
      <c r="B1578" t="str">
        <v>Purple Onion</v>
      </c>
      <c r="C1578" t="str">
        <v>Grazier's Garden</v>
      </c>
      <c r="D1578">
        <v>527011</v>
      </c>
      <c r="E1578" t="str">
        <v>each</v>
      </c>
      <c r="F1578" t="str">
        <v>Herd Share Members</v>
      </c>
      <c r="G1578" t="str">
        <v>No</v>
      </c>
      <c r="H1578" s="1">
        <v>0</v>
      </c>
      <c r="I1578" s="1">
        <v>6.65</v>
      </c>
      <c r="J1578" s="1">
        <v>6.65</v>
      </c>
      <c r="K1578" s="1">
        <v>4.75</v>
      </c>
      <c r="L1578" s="2">
        <v>0.4</v>
      </c>
      <c r="M1578" s="2">
        <v>0.40000000000000013</v>
      </c>
      <c r="N1578" s="2">
        <v>1</v>
      </c>
      <c r="O1578" t="str">
        <v>No</v>
      </c>
      <c r="P1578" s="1">
        <f>IF(O1578="Yes",J1578,ROUND(J1578*(1+Model!$B$3),2))</f>
        <v>7.18</v>
      </c>
      <c r="Q1578" s="2">
        <f>ROUND(P1578/(K1578*N1578)-1,4)</f>
        <v>0.5116</v>
      </c>
      <c r="R1578" t="str">
        <v/>
      </c>
      <c r="S1578" t="str">
        <v>2026-10-01 10:41:27 UTC</v>
      </c>
      <c r="T1578" t="str">
        <v>Local Line cache</v>
      </c>
      <c r="U1578" t="str">
        <v>Review before publishing</v>
      </c>
    </row>
    <row r="1579">
      <c r="A1579">
        <v>805951</v>
      </c>
      <c r="B1579" t="str">
        <v>Purple Onion</v>
      </c>
      <c r="C1579" t="str">
        <v>Grazier's Garden</v>
      </c>
      <c r="D1579">
        <v>527011</v>
      </c>
      <c r="E1579" t="str">
        <v>each</v>
      </c>
      <c r="F1579" t="str">
        <v>SNAP</v>
      </c>
      <c r="G1579" t="str">
        <v>No</v>
      </c>
      <c r="H1579" s="1">
        <v>0</v>
      </c>
      <c r="I1579" s="1">
        <v>6.65</v>
      </c>
      <c r="J1579" s="1">
        <v>6.65</v>
      </c>
      <c r="K1579" s="1">
        <v>4.75</v>
      </c>
      <c r="L1579" s="2">
        <v>0.4</v>
      </c>
      <c r="M1579" s="2">
        <v>0.40000000000000013</v>
      </c>
      <c r="N1579" s="2">
        <v>1</v>
      </c>
      <c r="O1579" t="str">
        <v>Yes</v>
      </c>
      <c r="P1579" s="1">
        <f>IF(O1579="Yes",J1579,ROUND(J1579*(1+Model!$B$3),2))</f>
        <v>6.65</v>
      </c>
      <c r="Q1579" s="2">
        <f>ROUND(P1579/(K1579*N1579)-1,4)</f>
        <v>0.4</v>
      </c>
      <c r="R1579" t="str">
        <v/>
      </c>
      <c r="S1579" t="str">
        <v>2026-10-01 10:41:27 UTC</v>
      </c>
      <c r="T1579" t="str">
        <v>Local Line cache</v>
      </c>
      <c r="U1579" t="str">
        <v>HOLD: preserve existing SNAP price</v>
      </c>
    </row>
    <row r="1580">
      <c r="A1580">
        <v>805952</v>
      </c>
      <c r="B1580" t="str">
        <v>Kohlrabi Purple or Green</v>
      </c>
      <c r="C1580" t="str">
        <v>MISSING VENDOR</v>
      </c>
      <c r="D1580">
        <v>527012</v>
      </c>
      <c r="E1580" t="str">
        <v>1 bunch</v>
      </c>
      <c r="F1580" t="str">
        <v>CSA Members</v>
      </c>
      <c r="G1580" t="str">
        <v>No</v>
      </c>
      <c r="H1580" s="1">
        <v>0</v>
      </c>
      <c r="I1580" s="1">
        <v>3.15</v>
      </c>
      <c r="J1580" s="1">
        <v>3.02</v>
      </c>
      <c r="K1580" s="1">
        <v>2.25</v>
      </c>
      <c r="L1580" s="2">
        <v>0.4</v>
      </c>
      <c r="M1580" s="2">
        <v>0.3422222222222222</v>
      </c>
      <c r="N1580" s="2">
        <v>1</v>
      </c>
      <c r="O1580" t="str">
        <v>Yes</v>
      </c>
      <c r="P1580" s="1">
        <f>IF(O1580="Yes",J1580,ROUND(J1580*(1+Model!$B$3),2))</f>
        <v>3.02</v>
      </c>
      <c r="Q1580" s="2">
        <f>ROUND(P1580/(K1580*N1580)-1,4)</f>
        <v>0.3422</v>
      </c>
      <c r="R1580" t="str">
        <v>Review</v>
      </c>
      <c r="S1580" t="str">
        <v>2026-06-06 10:41:50 UTC</v>
      </c>
      <c r="T1580" t="str">
        <v>Local Line cache</v>
      </c>
      <c r="U1580" t="str">
        <v>HOLD: missing local vendor</v>
      </c>
    </row>
    <row r="1581">
      <c r="A1581">
        <v>805952</v>
      </c>
      <c r="B1581" t="str">
        <v>Kohlrabi Purple or Green</v>
      </c>
      <c r="C1581" t="str">
        <v>MISSING VENDOR</v>
      </c>
      <c r="D1581">
        <v>527012</v>
      </c>
      <c r="E1581" t="str">
        <v>1 bunch</v>
      </c>
      <c r="F1581" t="str">
        <v>Herd Share Members</v>
      </c>
      <c r="G1581" t="str">
        <v>No</v>
      </c>
      <c r="H1581" s="1">
        <v>0</v>
      </c>
      <c r="I1581" s="1">
        <v>3.15</v>
      </c>
      <c r="J1581" s="1">
        <v>3.02</v>
      </c>
      <c r="K1581" s="1">
        <v>2.25</v>
      </c>
      <c r="L1581" s="2">
        <v>0.4</v>
      </c>
      <c r="M1581" s="2">
        <v>0.3422222222222222</v>
      </c>
      <c r="N1581" s="2">
        <v>1</v>
      </c>
      <c r="O1581" t="str">
        <v>Yes</v>
      </c>
      <c r="P1581" s="1">
        <f>IF(O1581="Yes",J1581,ROUND(J1581*(1+Model!$B$3),2))</f>
        <v>3.02</v>
      </c>
      <c r="Q1581" s="2">
        <f>ROUND(P1581/(K1581*N1581)-1,4)</f>
        <v>0.3422</v>
      </c>
      <c r="R1581" t="str">
        <v>Review</v>
      </c>
      <c r="S1581" t="str">
        <v>2026-06-06 10:41:50 UTC</v>
      </c>
      <c r="T1581" t="str">
        <v>Local Line cache</v>
      </c>
      <c r="U1581" t="str">
        <v>HOLD: missing local vendor</v>
      </c>
    </row>
    <row r="1582">
      <c r="A1582">
        <v>805952</v>
      </c>
      <c r="B1582" t="str">
        <v>Kohlrabi Purple or Green</v>
      </c>
      <c r="C1582" t="str">
        <v>MISSING VENDOR</v>
      </c>
      <c r="D1582">
        <v>527012</v>
      </c>
      <c r="E1582" t="str">
        <v>1 bunch</v>
      </c>
      <c r="F1582" t="str">
        <v>Guest Basket</v>
      </c>
      <c r="G1582" t="str">
        <v>No</v>
      </c>
      <c r="H1582" s="1">
        <v>0</v>
      </c>
      <c r="I1582" s="1">
        <v>3.49</v>
      </c>
      <c r="J1582" s="1">
        <v>3.15</v>
      </c>
      <c r="K1582" s="1">
        <v>2.25</v>
      </c>
      <c r="L1582" s="2">
        <v>0.55</v>
      </c>
      <c r="M1582" s="2">
        <v>0.3999999999999999</v>
      </c>
      <c r="N1582" s="2">
        <v>1</v>
      </c>
      <c r="O1582" t="str">
        <v>Yes</v>
      </c>
      <c r="P1582" s="1">
        <f>IF(O1582="Yes",J1582,ROUND(J1582*(1+Model!$B$3),2))</f>
        <v>3.15</v>
      </c>
      <c r="Q1582" s="2">
        <f>ROUND(P1582/(K1582*N1582)-1,4)</f>
        <v>0.4</v>
      </c>
      <c r="R1582" t="str">
        <v>Review</v>
      </c>
      <c r="S1582" t="str">
        <v>2026-06-06 10:41:50 UTC</v>
      </c>
      <c r="T1582" t="str">
        <v>Local Line cache</v>
      </c>
      <c r="U1582" t="str">
        <v>HOLD: missing local vendor</v>
      </c>
    </row>
    <row r="1583">
      <c r="A1583">
        <v>805952</v>
      </c>
      <c r="B1583" t="str">
        <v>Kohlrabi Purple or Green</v>
      </c>
      <c r="C1583" t="str">
        <v>MISSING VENDOR</v>
      </c>
      <c r="D1583">
        <v>527012</v>
      </c>
      <c r="E1583" t="str">
        <v>1 bunch</v>
      </c>
      <c r="F1583" t="str">
        <v>SNAP</v>
      </c>
      <c r="G1583" t="str">
        <v>No</v>
      </c>
      <c r="H1583" s="1">
        <v>0</v>
      </c>
      <c r="I1583" s="1">
        <v>3.15</v>
      </c>
      <c r="J1583" s="1">
        <v>3.02</v>
      </c>
      <c r="K1583" s="1">
        <v>2.25</v>
      </c>
      <c r="L1583" s="2">
        <v>0.4</v>
      </c>
      <c r="M1583" s="2">
        <v>0.3422222222222222</v>
      </c>
      <c r="N1583" s="2">
        <v>1</v>
      </c>
      <c r="O1583" t="str">
        <v>Yes</v>
      </c>
      <c r="P1583" s="1">
        <f>IF(O1583="Yes",J1583,ROUND(J1583*(1+Model!$B$3),2))</f>
        <v>3.02</v>
      </c>
      <c r="Q1583" s="2">
        <f>ROUND(P1583/(K1583*N1583)-1,4)</f>
        <v>0.3422</v>
      </c>
      <c r="R1583" t="str">
        <v>Review</v>
      </c>
      <c r="S1583" t="str">
        <v>2026-06-06 10:41:50 UTC</v>
      </c>
      <c r="T1583" t="str">
        <v>Local Line cache</v>
      </c>
      <c r="U1583" t="str">
        <v>HOLD: missing local vendor</v>
      </c>
    </row>
    <row r="1584">
      <c r="A1584">
        <v>805954</v>
      </c>
      <c r="B1584" t="str">
        <v>Sweet Italian Peppers</v>
      </c>
      <c r="C1584" t="str">
        <v>Camas Swale Farm</v>
      </c>
      <c r="D1584">
        <v>527014</v>
      </c>
      <c r="E1584" t="str">
        <v>each</v>
      </c>
      <c r="F1584" t="str">
        <v>CSA Members</v>
      </c>
      <c r="G1584" t="str">
        <v>No</v>
      </c>
      <c r="H1584" s="1">
        <v>0</v>
      </c>
      <c r="I1584" s="1">
        <v>4.69</v>
      </c>
      <c r="J1584" s="1">
        <v>4.69</v>
      </c>
      <c r="K1584" s="1">
        <v>3.35</v>
      </c>
      <c r="L1584" s="2">
        <v>0.4</v>
      </c>
      <c r="M1584" s="2">
        <v>0.40000000000000013</v>
      </c>
      <c r="N1584" s="2">
        <v>1</v>
      </c>
      <c r="O1584" t="str">
        <v>No</v>
      </c>
      <c r="P1584" s="1">
        <f>IF(O1584="Yes",J1584,ROUND(J1584*(1+Model!$B$3),2))</f>
        <v>5.07</v>
      </c>
      <c r="Q1584" s="2">
        <f>ROUND(P1584/(K1584*N1584)-1,4)</f>
        <v>0.5134</v>
      </c>
      <c r="R1584" t="str">
        <v/>
      </c>
      <c r="S1584" t="str">
        <v>2026-10-01 10:41:27 UTC</v>
      </c>
      <c r="T1584" t="str">
        <v>Local Line cache</v>
      </c>
      <c r="U1584" t="str">
        <v>Review before publishing</v>
      </c>
    </row>
    <row r="1585">
      <c r="A1585">
        <v>805954</v>
      </c>
      <c r="B1585" t="str">
        <v>Sweet Italian Peppers</v>
      </c>
      <c r="C1585" t="str">
        <v>Camas Swale Farm</v>
      </c>
      <c r="D1585">
        <v>527014</v>
      </c>
      <c r="E1585" t="str">
        <v>each</v>
      </c>
      <c r="F1585" t="str">
        <v>Herd Share Members</v>
      </c>
      <c r="G1585" t="str">
        <v>No</v>
      </c>
      <c r="H1585" s="1">
        <v>0</v>
      </c>
      <c r="I1585" s="1">
        <v>4.69</v>
      </c>
      <c r="J1585" s="1">
        <v>4.69</v>
      </c>
      <c r="K1585" s="1">
        <v>3.35</v>
      </c>
      <c r="L1585" s="2">
        <v>0.4</v>
      </c>
      <c r="M1585" s="2">
        <v>0.40000000000000013</v>
      </c>
      <c r="N1585" s="2">
        <v>1</v>
      </c>
      <c r="O1585" t="str">
        <v>No</v>
      </c>
      <c r="P1585" s="1">
        <f>IF(O1585="Yes",J1585,ROUND(J1585*(1+Model!$B$3),2))</f>
        <v>5.07</v>
      </c>
      <c r="Q1585" s="2">
        <f>ROUND(P1585/(K1585*N1585)-1,4)</f>
        <v>0.5134</v>
      </c>
      <c r="R1585" t="str">
        <v/>
      </c>
      <c r="S1585" t="str">
        <v>2026-10-01 10:41:27 UTC</v>
      </c>
      <c r="T1585" t="str">
        <v>Local Line cache</v>
      </c>
      <c r="U1585" t="str">
        <v>Review before publishing</v>
      </c>
    </row>
    <row r="1586">
      <c r="A1586">
        <v>805954</v>
      </c>
      <c r="B1586" t="str">
        <v>Sweet Italian Peppers</v>
      </c>
      <c r="C1586" t="str">
        <v>Camas Swale Farm</v>
      </c>
      <c r="D1586">
        <v>527014</v>
      </c>
      <c r="E1586" t="str">
        <v>each</v>
      </c>
      <c r="F1586" t="str">
        <v>Guest Basket</v>
      </c>
      <c r="G1586" t="str">
        <v>No</v>
      </c>
      <c r="H1586" s="1">
        <v>0</v>
      </c>
      <c r="I1586" s="1">
        <v>4.69</v>
      </c>
      <c r="J1586" s="1">
        <v>4.69</v>
      </c>
      <c r="K1586" s="1">
        <v>3.35</v>
      </c>
      <c r="L1586" s="2">
        <v>0.4</v>
      </c>
      <c r="M1586" s="2">
        <v>0.40000000000000013</v>
      </c>
      <c r="N1586" s="2">
        <v>1</v>
      </c>
      <c r="O1586" t="str">
        <v>No</v>
      </c>
      <c r="P1586" s="1">
        <f>IF(O1586="Yes",J1586,ROUND(J1586*(1+Model!$B$3),2))</f>
        <v>5.07</v>
      </c>
      <c r="Q1586" s="2">
        <f>ROUND(P1586/(K1586*N1586)-1,4)</f>
        <v>0.5134</v>
      </c>
      <c r="R1586" t="str">
        <v/>
      </c>
      <c r="S1586" t="str">
        <v>2026-10-01 10:41:27 UTC</v>
      </c>
      <c r="T1586" t="str">
        <v>Local Line cache</v>
      </c>
      <c r="U1586" t="str">
        <v>Review before publishing</v>
      </c>
    </row>
    <row r="1587">
      <c r="A1587">
        <v>805954</v>
      </c>
      <c r="B1587" t="str">
        <v>Sweet Italian Peppers</v>
      </c>
      <c r="C1587" t="str">
        <v>Camas Swale Farm</v>
      </c>
      <c r="D1587">
        <v>527014</v>
      </c>
      <c r="E1587" t="str">
        <v>each</v>
      </c>
      <c r="F1587" t="str">
        <v>SNAP</v>
      </c>
      <c r="G1587" t="str">
        <v>No</v>
      </c>
      <c r="H1587" s="1">
        <v>0</v>
      </c>
      <c r="I1587" s="1">
        <v>4.69</v>
      </c>
      <c r="J1587" s="1">
        <v>4.69</v>
      </c>
      <c r="K1587" s="1">
        <v>3.35</v>
      </c>
      <c r="L1587" s="2">
        <v>0.4</v>
      </c>
      <c r="M1587" s="2">
        <v>0.40000000000000013</v>
      </c>
      <c r="N1587" s="2">
        <v>1</v>
      </c>
      <c r="O1587" t="str">
        <v>Yes</v>
      </c>
      <c r="P1587" s="1">
        <f>IF(O1587="Yes",J1587,ROUND(J1587*(1+Model!$B$3),2))</f>
        <v>4.69</v>
      </c>
      <c r="Q1587" s="2">
        <f>ROUND(P1587/(K1587*N1587)-1,4)</f>
        <v>0.4</v>
      </c>
      <c r="R1587" t="str">
        <v/>
      </c>
      <c r="S1587" t="str">
        <v>2026-10-01 10:41:27 UTC</v>
      </c>
      <c r="T1587" t="str">
        <v>Local Line cache</v>
      </c>
      <c r="U1587" t="str">
        <v>HOLD: preserve existing SNAP price</v>
      </c>
    </row>
    <row r="1588">
      <c r="A1588">
        <v>805955</v>
      </c>
      <c r="B1588" t="str">
        <v>Purple Sprouting Broccoli</v>
      </c>
      <c r="C1588" t="str">
        <v>Grazier's Garden</v>
      </c>
      <c r="D1588">
        <v>527015</v>
      </c>
      <c r="E1588" t="str">
        <v>each</v>
      </c>
      <c r="F1588" t="str">
        <v>Guest Basket</v>
      </c>
      <c r="G1588" t="str">
        <v>No</v>
      </c>
      <c r="H1588" s="1">
        <v>0</v>
      </c>
      <c r="I1588" s="1">
        <v>3.85</v>
      </c>
      <c r="J1588" s="1">
        <v>3.85</v>
      </c>
      <c r="K1588" s="1">
        <v>2.75</v>
      </c>
      <c r="L1588" s="2">
        <v>0.4</v>
      </c>
      <c r="M1588" s="2">
        <v>0.40000000000000013</v>
      </c>
      <c r="N1588" s="2">
        <v>1</v>
      </c>
      <c r="O1588" t="str">
        <v>No</v>
      </c>
      <c r="P1588" s="1">
        <f>IF(O1588="Yes",J1588,ROUND(J1588*(1+Model!$B$3),2))</f>
        <v>4.16</v>
      </c>
      <c r="Q1588" s="2">
        <f>ROUND(P1588/(K1588*N1588)-1,4)</f>
        <v>0.5127</v>
      </c>
      <c r="R1588" t="str">
        <v/>
      </c>
      <c r="S1588" t="str">
        <v>2026-10-01 10:41:27 UTC</v>
      </c>
      <c r="T1588" t="str">
        <v>Local Line cache</v>
      </c>
      <c r="U1588" t="str">
        <v>Review before publishing</v>
      </c>
    </row>
    <row r="1589">
      <c r="A1589">
        <v>805955</v>
      </c>
      <c r="B1589" t="str">
        <v>Purple Sprouting Broccoli</v>
      </c>
      <c r="C1589" t="str">
        <v>Grazier's Garden</v>
      </c>
      <c r="D1589">
        <v>527015</v>
      </c>
      <c r="E1589" t="str">
        <v>each</v>
      </c>
      <c r="F1589" t="str">
        <v>CSA Members</v>
      </c>
      <c r="G1589" t="str">
        <v>No</v>
      </c>
      <c r="H1589" s="1">
        <v>0</v>
      </c>
      <c r="I1589" s="1">
        <v>3.85</v>
      </c>
      <c r="J1589" s="1">
        <v>3.85</v>
      </c>
      <c r="K1589" s="1">
        <v>2.75</v>
      </c>
      <c r="L1589" s="2">
        <v>0.4</v>
      </c>
      <c r="M1589" s="2">
        <v>0.40000000000000013</v>
      </c>
      <c r="N1589" s="2">
        <v>1</v>
      </c>
      <c r="O1589" t="str">
        <v>No</v>
      </c>
      <c r="P1589" s="1">
        <f>IF(O1589="Yes",J1589,ROUND(J1589*(1+Model!$B$3),2))</f>
        <v>4.16</v>
      </c>
      <c r="Q1589" s="2">
        <f>ROUND(P1589/(K1589*N1589)-1,4)</f>
        <v>0.5127</v>
      </c>
      <c r="R1589" t="str">
        <v/>
      </c>
      <c r="S1589" t="str">
        <v>2026-10-01 10:41:27 UTC</v>
      </c>
      <c r="T1589" t="str">
        <v>Local Line cache</v>
      </c>
      <c r="U1589" t="str">
        <v>Review before publishing</v>
      </c>
    </row>
    <row r="1590">
      <c r="A1590">
        <v>805955</v>
      </c>
      <c r="B1590" t="str">
        <v>Purple Sprouting Broccoli</v>
      </c>
      <c r="C1590" t="str">
        <v>Grazier's Garden</v>
      </c>
      <c r="D1590">
        <v>527015</v>
      </c>
      <c r="E1590" t="str">
        <v>each</v>
      </c>
      <c r="F1590" t="str">
        <v>Herd Share Members</v>
      </c>
      <c r="G1590" t="str">
        <v>No</v>
      </c>
      <c r="H1590" s="1">
        <v>0</v>
      </c>
      <c r="I1590" s="1">
        <v>3.85</v>
      </c>
      <c r="J1590" s="1">
        <v>3.85</v>
      </c>
      <c r="K1590" s="1">
        <v>2.75</v>
      </c>
      <c r="L1590" s="2">
        <v>0.4</v>
      </c>
      <c r="M1590" s="2">
        <v>0.40000000000000013</v>
      </c>
      <c r="N1590" s="2">
        <v>1</v>
      </c>
      <c r="O1590" t="str">
        <v>No</v>
      </c>
      <c r="P1590" s="1">
        <f>IF(O1590="Yes",J1590,ROUND(J1590*(1+Model!$B$3),2))</f>
        <v>4.16</v>
      </c>
      <c r="Q1590" s="2">
        <f>ROUND(P1590/(K1590*N1590)-1,4)</f>
        <v>0.5127</v>
      </c>
      <c r="R1590" t="str">
        <v/>
      </c>
      <c r="S1590" t="str">
        <v>2026-10-01 10:41:27 UTC</v>
      </c>
      <c r="T1590" t="str">
        <v>Local Line cache</v>
      </c>
      <c r="U1590" t="str">
        <v>Review before publishing</v>
      </c>
    </row>
    <row r="1591">
      <c r="A1591">
        <v>805955</v>
      </c>
      <c r="B1591" t="str">
        <v>Purple Sprouting Broccoli</v>
      </c>
      <c r="C1591" t="str">
        <v>Grazier's Garden</v>
      </c>
      <c r="D1591">
        <v>527015</v>
      </c>
      <c r="E1591" t="str">
        <v>each</v>
      </c>
      <c r="F1591" t="str">
        <v>SNAP</v>
      </c>
      <c r="G1591" t="str">
        <v>No</v>
      </c>
      <c r="H1591" s="1">
        <v>0</v>
      </c>
      <c r="I1591" s="1">
        <v>3.85</v>
      </c>
      <c r="J1591" s="1">
        <v>3.85</v>
      </c>
      <c r="K1591" s="1">
        <v>2.75</v>
      </c>
      <c r="L1591" s="2">
        <v>0.4</v>
      </c>
      <c r="M1591" s="2">
        <v>0.40000000000000013</v>
      </c>
      <c r="N1591" s="2">
        <v>1</v>
      </c>
      <c r="O1591" t="str">
        <v>Yes</v>
      </c>
      <c r="P1591" s="1">
        <f>IF(O1591="Yes",J1591,ROUND(J1591*(1+Model!$B$3),2))</f>
        <v>3.85</v>
      </c>
      <c r="Q1591" s="2">
        <f>ROUND(P1591/(K1591*N1591)-1,4)</f>
        <v>0.4</v>
      </c>
      <c r="R1591" t="str">
        <v/>
      </c>
      <c r="S1591" t="str">
        <v>2026-10-01 10:41:27 UTC</v>
      </c>
      <c r="T1591" t="str">
        <v>Local Line cache</v>
      </c>
      <c r="U1591" t="str">
        <v>HOLD: preserve existing SNAP price</v>
      </c>
    </row>
    <row r="1592">
      <c r="A1592">
        <v>805956</v>
      </c>
      <c r="B1592" t="str">
        <v>Braising Chicories</v>
      </c>
      <c r="C1592" t="str">
        <v>Red Tail Growers</v>
      </c>
      <c r="D1592">
        <v>527016</v>
      </c>
      <c r="E1592" t="str">
        <v>1/2 lb</v>
      </c>
      <c r="F1592" t="str">
        <v>Herd Share Members</v>
      </c>
      <c r="G1592" t="str">
        <v>No</v>
      </c>
      <c r="H1592" s="1">
        <v>0</v>
      </c>
      <c r="I1592" s="1">
        <v>5.6</v>
      </c>
      <c r="J1592" s="1">
        <v>5.6</v>
      </c>
      <c r="K1592" s="1">
        <v>4</v>
      </c>
      <c r="L1592" s="2">
        <v>0.4</v>
      </c>
      <c r="M1592" s="2">
        <v>0.3999999999999999</v>
      </c>
      <c r="N1592" s="2">
        <v>1</v>
      </c>
      <c r="O1592" t="str">
        <v>No</v>
      </c>
      <c r="P1592" s="1">
        <f>IF(O1592="Yes",J1592,ROUND(J1592*(1+Model!$B$3),2))</f>
        <v>6.05</v>
      </c>
      <c r="Q1592" s="2">
        <f>ROUND(P1592/(K1592*N1592)-1,4)</f>
        <v>0.5125</v>
      </c>
      <c r="R1592" t="str">
        <v/>
      </c>
      <c r="S1592" t="str">
        <v>2026-10-01 10:41:27 UTC</v>
      </c>
      <c r="T1592" t="str">
        <v>Local Line cache</v>
      </c>
      <c r="U1592" t="str">
        <v>Review before publishing</v>
      </c>
    </row>
    <row r="1593">
      <c r="A1593">
        <v>805956</v>
      </c>
      <c r="B1593" t="str">
        <v>Braising Chicories</v>
      </c>
      <c r="C1593" t="str">
        <v>Red Tail Growers</v>
      </c>
      <c r="D1593">
        <v>527016</v>
      </c>
      <c r="E1593" t="str">
        <v>1/2 lb</v>
      </c>
      <c r="F1593" t="str">
        <v>Guest Basket</v>
      </c>
      <c r="G1593" t="str">
        <v>No</v>
      </c>
      <c r="H1593" s="1">
        <v>0</v>
      </c>
      <c r="I1593" s="1">
        <v>5.6</v>
      </c>
      <c r="J1593" s="1">
        <v>5.6</v>
      </c>
      <c r="K1593" s="1">
        <v>4</v>
      </c>
      <c r="L1593" s="2">
        <v>0.4</v>
      </c>
      <c r="M1593" s="2">
        <v>0.3999999999999999</v>
      </c>
      <c r="N1593" s="2">
        <v>1</v>
      </c>
      <c r="O1593" t="str">
        <v>No</v>
      </c>
      <c r="P1593" s="1">
        <f>IF(O1593="Yes",J1593,ROUND(J1593*(1+Model!$B$3),2))</f>
        <v>6.05</v>
      </c>
      <c r="Q1593" s="2">
        <f>ROUND(P1593/(K1593*N1593)-1,4)</f>
        <v>0.5125</v>
      </c>
      <c r="R1593" t="str">
        <v/>
      </c>
      <c r="S1593" t="str">
        <v>2026-10-01 10:41:27 UTC</v>
      </c>
      <c r="T1593" t="str">
        <v>Local Line cache</v>
      </c>
      <c r="U1593" t="str">
        <v>Review before publishing</v>
      </c>
    </row>
    <row r="1594">
      <c r="A1594">
        <v>805956</v>
      </c>
      <c r="B1594" t="str">
        <v>Braising Chicories</v>
      </c>
      <c r="C1594" t="str">
        <v>Red Tail Growers</v>
      </c>
      <c r="D1594">
        <v>527016</v>
      </c>
      <c r="E1594" t="str">
        <v>1/2 lb</v>
      </c>
      <c r="F1594" t="str">
        <v>CSA Members</v>
      </c>
      <c r="G1594" t="str">
        <v>No</v>
      </c>
      <c r="H1594" s="1">
        <v>0</v>
      </c>
      <c r="I1594" s="1">
        <v>5.6</v>
      </c>
      <c r="J1594" s="1">
        <v>5.6</v>
      </c>
      <c r="K1594" s="1">
        <v>4</v>
      </c>
      <c r="L1594" s="2">
        <v>0.4</v>
      </c>
      <c r="M1594" s="2">
        <v>0.3999999999999999</v>
      </c>
      <c r="N1594" s="2">
        <v>1</v>
      </c>
      <c r="O1594" t="str">
        <v>No</v>
      </c>
      <c r="P1594" s="1">
        <f>IF(O1594="Yes",J1594,ROUND(J1594*(1+Model!$B$3),2))</f>
        <v>6.05</v>
      </c>
      <c r="Q1594" s="2">
        <f>ROUND(P1594/(K1594*N1594)-1,4)</f>
        <v>0.5125</v>
      </c>
      <c r="R1594" t="str">
        <v/>
      </c>
      <c r="S1594" t="str">
        <v>2026-10-01 10:41:27 UTC</v>
      </c>
      <c r="T1594" t="str">
        <v>Local Line cache</v>
      </c>
      <c r="U1594" t="str">
        <v>Review before publishing</v>
      </c>
    </row>
    <row r="1595">
      <c r="A1595">
        <v>805956</v>
      </c>
      <c r="B1595" t="str">
        <v>Braising Chicories</v>
      </c>
      <c r="C1595" t="str">
        <v>Red Tail Growers</v>
      </c>
      <c r="D1595">
        <v>527016</v>
      </c>
      <c r="E1595" t="str">
        <v>1/2 lb</v>
      </c>
      <c r="F1595" t="str">
        <v>SNAP</v>
      </c>
      <c r="G1595" t="str">
        <v>No</v>
      </c>
      <c r="H1595" s="1">
        <v>0</v>
      </c>
      <c r="I1595" s="1">
        <v>5.6</v>
      </c>
      <c r="J1595" s="1">
        <v>5.6</v>
      </c>
      <c r="K1595" s="1">
        <v>4</v>
      </c>
      <c r="L1595" s="2">
        <v>0.4</v>
      </c>
      <c r="M1595" s="2">
        <v>0.3999999999999999</v>
      </c>
      <c r="N1595" s="2">
        <v>1</v>
      </c>
      <c r="O1595" t="str">
        <v>Yes</v>
      </c>
      <c r="P1595" s="1">
        <f>IF(O1595="Yes",J1595,ROUND(J1595*(1+Model!$B$3),2))</f>
        <v>5.6</v>
      </c>
      <c r="Q1595" s="2">
        <f>ROUND(P1595/(K1595*N1595)-1,4)</f>
        <v>0.4</v>
      </c>
      <c r="R1595" t="str">
        <v/>
      </c>
      <c r="S1595" t="str">
        <v>2026-10-01 10:41:27 UTC</v>
      </c>
      <c r="T1595" t="str">
        <v>Local Line cache</v>
      </c>
      <c r="U1595" t="str">
        <v>HOLD: preserve existing SNAP price</v>
      </c>
    </row>
    <row r="1596">
      <c r="A1596">
        <v>805957</v>
      </c>
      <c r="B1596" t="str">
        <v>Italian (Dino) Kale</v>
      </c>
      <c r="C1596" t="str">
        <v>Camas Swale Farm</v>
      </c>
      <c r="D1596">
        <v>527017</v>
      </c>
      <c r="E1596" t="str">
        <v>bu.</v>
      </c>
      <c r="F1596" t="str">
        <v>SNAP</v>
      </c>
      <c r="G1596" t="str">
        <v>No</v>
      </c>
      <c r="H1596" s="1">
        <v>0</v>
      </c>
      <c r="I1596" s="1">
        <v>2.66</v>
      </c>
      <c r="J1596" s="1">
        <v>2.66</v>
      </c>
      <c r="K1596" s="1">
        <v>1.9</v>
      </c>
      <c r="L1596" s="2">
        <v>0.4</v>
      </c>
      <c r="M1596" s="2">
        <v>0.40000000000000013</v>
      </c>
      <c r="N1596" s="2">
        <v>1</v>
      </c>
      <c r="O1596" t="str">
        <v>Yes</v>
      </c>
      <c r="P1596" s="1">
        <f>IF(O1596="Yes",J1596,ROUND(J1596*(1+Model!$B$3),2))</f>
        <v>2.66</v>
      </c>
      <c r="Q1596" s="2">
        <f>ROUND(P1596/(K1596*N1596)-1,4)</f>
        <v>0.4</v>
      </c>
      <c r="R1596" t="str">
        <v/>
      </c>
      <c r="S1596" t="str">
        <v>2026-10-01 10:41:27 UTC</v>
      </c>
      <c r="T1596" t="str">
        <v>Local Line cache</v>
      </c>
      <c r="U1596" t="str">
        <v>HOLD: preserve existing SNAP price</v>
      </c>
    </row>
    <row r="1597">
      <c r="A1597">
        <v>805958</v>
      </c>
      <c r="B1597" t="str">
        <v>Rainbow Chard</v>
      </c>
      <c r="C1597" t="str">
        <v>Grazier's Garden</v>
      </c>
      <c r="D1597">
        <v>527019</v>
      </c>
      <c r="E1597" t="str">
        <v>each</v>
      </c>
      <c r="F1597" t="str">
        <v>CSA Members</v>
      </c>
      <c r="G1597" t="str">
        <v>No</v>
      </c>
      <c r="H1597" s="1">
        <v>0</v>
      </c>
      <c r="I1597" s="1">
        <v>3</v>
      </c>
      <c r="J1597" s="1">
        <v>3</v>
      </c>
      <c r="K1597" s="1">
        <v>2.14</v>
      </c>
      <c r="L1597" s="2">
        <v>0.4</v>
      </c>
      <c r="M1597" s="2">
        <v>0.4018691588785046</v>
      </c>
      <c r="N1597" s="2">
        <v>1</v>
      </c>
      <c r="O1597" t="str">
        <v>No</v>
      </c>
      <c r="P1597" s="1">
        <f>IF(O1597="Yes",J1597,ROUND(J1597*(1+Model!$B$3),2))</f>
        <v>3.24</v>
      </c>
      <c r="Q1597" s="2">
        <f>ROUND(P1597/(K1597*N1597)-1,4)</f>
        <v>0.514</v>
      </c>
      <c r="R1597" t="str">
        <v/>
      </c>
      <c r="S1597" t="str">
        <v>2026-10-01 10:41:27 UTC</v>
      </c>
      <c r="T1597" t="str">
        <v>Local Line cache</v>
      </c>
      <c r="U1597" t="str">
        <v>Review before publishing</v>
      </c>
    </row>
    <row r="1598">
      <c r="A1598">
        <v>805958</v>
      </c>
      <c r="B1598" t="str">
        <v>Rainbow Chard</v>
      </c>
      <c r="C1598" t="str">
        <v>Grazier's Garden</v>
      </c>
      <c r="D1598">
        <v>527019</v>
      </c>
      <c r="E1598" t="str">
        <v>each</v>
      </c>
      <c r="F1598" t="str">
        <v>SNAP</v>
      </c>
      <c r="G1598" t="str">
        <v>No</v>
      </c>
      <c r="H1598" s="1">
        <v>0</v>
      </c>
      <c r="I1598" s="1">
        <v>3</v>
      </c>
      <c r="J1598" s="1">
        <v>3</v>
      </c>
      <c r="K1598" s="1">
        <v>2.14</v>
      </c>
      <c r="L1598" s="2">
        <v>0.4</v>
      </c>
      <c r="M1598" s="2">
        <v>0.4018691588785046</v>
      </c>
      <c r="N1598" s="2">
        <v>1</v>
      </c>
      <c r="O1598" t="str">
        <v>Yes</v>
      </c>
      <c r="P1598" s="1">
        <f>IF(O1598="Yes",J1598,ROUND(J1598*(1+Model!$B$3),2))</f>
        <v>3</v>
      </c>
      <c r="Q1598" s="2">
        <f>ROUND(P1598/(K1598*N1598)-1,4)</f>
        <v>0.4019</v>
      </c>
      <c r="R1598" t="str">
        <v/>
      </c>
      <c r="S1598" t="str">
        <v>2026-10-01 10:41:27 UTC</v>
      </c>
      <c r="T1598" t="str">
        <v>Local Line cache</v>
      </c>
      <c r="U1598" t="str">
        <v>HOLD: preserve existing SNAP price</v>
      </c>
    </row>
    <row r="1599">
      <c r="A1599">
        <v>805962</v>
      </c>
      <c r="B1599" t="str">
        <v>Red Butter-head Little Gem Lettuce</v>
      </c>
      <c r="C1599" t="str">
        <v>MISSING VENDOR</v>
      </c>
      <c r="D1599">
        <v>527022</v>
      </c>
      <c r="E1599" t="str">
        <v>each</v>
      </c>
      <c r="F1599" t="str">
        <v>CSA Members</v>
      </c>
      <c r="G1599" t="str">
        <v>No</v>
      </c>
      <c r="H1599" s="1">
        <v>0</v>
      </c>
      <c r="I1599" s="1">
        <v>1.96</v>
      </c>
      <c r="J1599" s="1">
        <v>1.88</v>
      </c>
      <c r="K1599" s="1">
        <v>1.4</v>
      </c>
      <c r="L1599" s="2">
        <v>0.4</v>
      </c>
      <c r="M1599" s="2">
        <v>0.34285714285714297</v>
      </c>
      <c r="N1599" s="2">
        <v>1</v>
      </c>
      <c r="O1599" t="str">
        <v>Yes</v>
      </c>
      <c r="P1599" s="1">
        <f>IF(O1599="Yes",J1599,ROUND(J1599*(1+Model!$B$3),2))</f>
        <v>1.88</v>
      </c>
      <c r="Q1599" s="2">
        <f>ROUND(P1599/(K1599*N1599)-1,4)</f>
        <v>0.3429</v>
      </c>
      <c r="R1599" t="str">
        <v>Review</v>
      </c>
      <c r="S1599" t="str">
        <v>2026-10-01 10:41:27 UTC</v>
      </c>
      <c r="T1599" t="str">
        <v>Local Line cache</v>
      </c>
      <c r="U1599" t="str">
        <v>HOLD: missing local vendor</v>
      </c>
    </row>
    <row r="1600">
      <c r="A1600">
        <v>805962</v>
      </c>
      <c r="B1600" t="str">
        <v>Red Butter-head Little Gem Lettuce</v>
      </c>
      <c r="C1600" t="str">
        <v>MISSING VENDOR</v>
      </c>
      <c r="D1600">
        <v>527022</v>
      </c>
      <c r="E1600" t="str">
        <v>each</v>
      </c>
      <c r="F1600" t="str">
        <v>Herd Share Members</v>
      </c>
      <c r="G1600" t="str">
        <v>No</v>
      </c>
      <c r="H1600" s="1">
        <v>0</v>
      </c>
      <c r="I1600" s="1">
        <v>1.96</v>
      </c>
      <c r="J1600" s="1">
        <v>1.88</v>
      </c>
      <c r="K1600" s="1">
        <v>1.4</v>
      </c>
      <c r="L1600" s="2">
        <v>0.4</v>
      </c>
      <c r="M1600" s="2">
        <v>0.34285714285714297</v>
      </c>
      <c r="N1600" s="2">
        <v>1</v>
      </c>
      <c r="O1600" t="str">
        <v>Yes</v>
      </c>
      <c r="P1600" s="1">
        <f>IF(O1600="Yes",J1600,ROUND(J1600*(1+Model!$B$3),2))</f>
        <v>1.88</v>
      </c>
      <c r="Q1600" s="2">
        <f>ROUND(P1600/(K1600*N1600)-1,4)</f>
        <v>0.3429</v>
      </c>
      <c r="R1600" t="str">
        <v>Review</v>
      </c>
      <c r="S1600" t="str">
        <v>2026-10-01 10:41:27 UTC</v>
      </c>
      <c r="T1600" t="str">
        <v>Local Line cache</v>
      </c>
      <c r="U1600" t="str">
        <v>HOLD: missing local vendor</v>
      </c>
    </row>
    <row r="1601">
      <c r="A1601">
        <v>805962</v>
      </c>
      <c r="B1601" t="str">
        <v>Red Butter-head Little Gem Lettuce</v>
      </c>
      <c r="C1601" t="str">
        <v>MISSING VENDOR</v>
      </c>
      <c r="D1601">
        <v>527022</v>
      </c>
      <c r="E1601" t="str">
        <v>each</v>
      </c>
      <c r="F1601" t="str">
        <v>SNAP</v>
      </c>
      <c r="G1601" t="str">
        <v>No</v>
      </c>
      <c r="H1601" s="1">
        <v>0</v>
      </c>
      <c r="I1601" s="1">
        <v>1.96</v>
      </c>
      <c r="J1601" s="1">
        <v>1.88</v>
      </c>
      <c r="K1601" s="1">
        <v>1.4</v>
      </c>
      <c r="L1601" s="2">
        <v>0.4</v>
      </c>
      <c r="M1601" s="2">
        <v>0.34285714285714297</v>
      </c>
      <c r="N1601" s="2">
        <v>1</v>
      </c>
      <c r="O1601" t="str">
        <v>Yes</v>
      </c>
      <c r="P1601" s="1">
        <f>IF(O1601="Yes",J1601,ROUND(J1601*(1+Model!$B$3),2))</f>
        <v>1.88</v>
      </c>
      <c r="Q1601" s="2">
        <f>ROUND(P1601/(K1601*N1601)-1,4)</f>
        <v>0.3429</v>
      </c>
      <c r="R1601" t="str">
        <v>Review</v>
      </c>
      <c r="S1601" t="str">
        <v>2026-10-01 10:41:27 UTC</v>
      </c>
      <c r="T1601" t="str">
        <v>Local Line cache</v>
      </c>
      <c r="U1601" t="str">
        <v>HOLD: missing local vendor</v>
      </c>
    </row>
    <row r="1602">
      <c r="A1602">
        <v>805962</v>
      </c>
      <c r="B1602" t="str">
        <v>Red Butter-head Little Gem Lettuce</v>
      </c>
      <c r="C1602" t="str">
        <v>MISSING VENDOR</v>
      </c>
      <c r="D1602">
        <v>527022</v>
      </c>
      <c r="E1602" t="str">
        <v>each</v>
      </c>
      <c r="F1602" t="str">
        <v>Guest Basket</v>
      </c>
      <c r="G1602" t="str">
        <v>No</v>
      </c>
      <c r="H1602" s="1">
        <v>0</v>
      </c>
      <c r="I1602" s="1">
        <v>2.17</v>
      </c>
      <c r="J1602" s="1">
        <v>1.96</v>
      </c>
      <c r="K1602" s="1">
        <v>1.4</v>
      </c>
      <c r="L1602" s="2">
        <v>0.55</v>
      </c>
      <c r="M1602" s="2">
        <v>0.40000000000000013</v>
      </c>
      <c r="N1602" s="2">
        <v>1</v>
      </c>
      <c r="O1602" t="str">
        <v>Yes</v>
      </c>
      <c r="P1602" s="1">
        <f>IF(O1602="Yes",J1602,ROUND(J1602*(1+Model!$B$3),2))</f>
        <v>1.96</v>
      </c>
      <c r="Q1602" s="2">
        <f>ROUND(P1602/(K1602*N1602)-1,4)</f>
        <v>0.4</v>
      </c>
      <c r="R1602" t="str">
        <v>Review</v>
      </c>
      <c r="S1602" t="str">
        <v>2026-10-01 10:41:27 UTC</v>
      </c>
      <c r="T1602" t="str">
        <v>Local Line cache</v>
      </c>
      <c r="U1602" t="str">
        <v>HOLD: missing local vendor</v>
      </c>
    </row>
    <row r="1603">
      <c r="A1603">
        <v>805963</v>
      </c>
      <c r="B1603" t="str">
        <v>Swiss Chard</v>
      </c>
      <c r="C1603" t="str">
        <v>Camas Swale Farm</v>
      </c>
      <c r="D1603">
        <v>527023</v>
      </c>
      <c r="E1603" t="str">
        <v>each</v>
      </c>
      <c r="F1603" t="str">
        <v>CSA Members</v>
      </c>
      <c r="G1603" t="str">
        <v>No</v>
      </c>
      <c r="H1603" s="1">
        <v>0</v>
      </c>
      <c r="I1603" s="1">
        <v>4.55</v>
      </c>
      <c r="J1603" s="1">
        <v>4.55</v>
      </c>
      <c r="K1603" s="1">
        <v>3.25</v>
      </c>
      <c r="L1603" s="2">
        <v>0.4</v>
      </c>
      <c r="M1603" s="2">
        <v>0.3999999999999999</v>
      </c>
      <c r="N1603" s="2">
        <v>1</v>
      </c>
      <c r="O1603" t="str">
        <v>No</v>
      </c>
      <c r="P1603" s="1">
        <f>IF(O1603="Yes",J1603,ROUND(J1603*(1+Model!$B$3),2))</f>
        <v>4.91</v>
      </c>
      <c r="Q1603" s="2">
        <f>ROUND(P1603/(K1603*N1603)-1,4)</f>
        <v>0.5108</v>
      </c>
      <c r="R1603" t="str">
        <v/>
      </c>
      <c r="S1603" t="str">
        <v>2026-10-01 10:41:27 UTC</v>
      </c>
      <c r="T1603" t="str">
        <v>Local Line cache</v>
      </c>
      <c r="U1603" t="str">
        <v>Review before publishing</v>
      </c>
    </row>
    <row r="1604">
      <c r="A1604">
        <v>805963</v>
      </c>
      <c r="B1604" t="str">
        <v>Swiss Chard</v>
      </c>
      <c r="C1604" t="str">
        <v>Camas Swale Farm</v>
      </c>
      <c r="D1604">
        <v>527023</v>
      </c>
      <c r="E1604" t="str">
        <v>each</v>
      </c>
      <c r="F1604" t="str">
        <v>Herd Share Members</v>
      </c>
      <c r="G1604" t="str">
        <v>No</v>
      </c>
      <c r="H1604" s="1">
        <v>0</v>
      </c>
      <c r="I1604" s="1">
        <v>4.55</v>
      </c>
      <c r="J1604" s="1">
        <v>4.55</v>
      </c>
      <c r="K1604" s="1">
        <v>3.25</v>
      </c>
      <c r="L1604" s="2">
        <v>0.4</v>
      </c>
      <c r="M1604" s="2">
        <v>0.3999999999999999</v>
      </c>
      <c r="N1604" s="2">
        <v>1</v>
      </c>
      <c r="O1604" t="str">
        <v>No</v>
      </c>
      <c r="P1604" s="1">
        <f>IF(O1604="Yes",J1604,ROUND(J1604*(1+Model!$B$3),2))</f>
        <v>4.91</v>
      </c>
      <c r="Q1604" s="2">
        <f>ROUND(P1604/(K1604*N1604)-1,4)</f>
        <v>0.5108</v>
      </c>
      <c r="R1604" t="str">
        <v/>
      </c>
      <c r="S1604" t="str">
        <v>2026-10-01 10:41:27 UTC</v>
      </c>
      <c r="T1604" t="str">
        <v>Local Line cache</v>
      </c>
      <c r="U1604" t="str">
        <v>Review before publishing</v>
      </c>
    </row>
    <row r="1605">
      <c r="A1605">
        <v>805963</v>
      </c>
      <c r="B1605" t="str">
        <v>Swiss Chard</v>
      </c>
      <c r="C1605" t="str">
        <v>Camas Swale Farm</v>
      </c>
      <c r="D1605">
        <v>527023</v>
      </c>
      <c r="E1605" t="str">
        <v>each</v>
      </c>
      <c r="F1605" t="str">
        <v>SNAP</v>
      </c>
      <c r="G1605" t="str">
        <v>No</v>
      </c>
      <c r="H1605" s="1">
        <v>0</v>
      </c>
      <c r="I1605" s="1">
        <v>4.55</v>
      </c>
      <c r="J1605" s="1">
        <v>4.55</v>
      </c>
      <c r="K1605" s="1">
        <v>3.25</v>
      </c>
      <c r="L1605" s="2">
        <v>0.4</v>
      </c>
      <c r="M1605" s="2">
        <v>0.3999999999999999</v>
      </c>
      <c r="N1605" s="2">
        <v>1</v>
      </c>
      <c r="O1605" t="str">
        <v>Yes</v>
      </c>
      <c r="P1605" s="1">
        <f>IF(O1605="Yes",J1605,ROUND(J1605*(1+Model!$B$3),2))</f>
        <v>4.55</v>
      </c>
      <c r="Q1605" s="2">
        <f>ROUND(P1605/(K1605*N1605)-1,4)</f>
        <v>0.4</v>
      </c>
      <c r="R1605" t="str">
        <v/>
      </c>
      <c r="S1605" t="str">
        <v>2026-10-01 10:41:27 UTC</v>
      </c>
      <c r="T1605" t="str">
        <v>Local Line cache</v>
      </c>
      <c r="U1605" t="str">
        <v>HOLD: preserve existing SNAP price</v>
      </c>
    </row>
    <row r="1606">
      <c r="A1606">
        <v>805964</v>
      </c>
      <c r="B1606" t="str">
        <v>Green Pole Beans</v>
      </c>
      <c r="C1606" t="str">
        <v>MISSING VENDOR</v>
      </c>
      <c r="D1606">
        <v>527024</v>
      </c>
      <c r="E1606" t="str">
        <v>1 lb</v>
      </c>
      <c r="F1606" t="str">
        <v>CSA Members</v>
      </c>
      <c r="G1606" t="str">
        <v>No</v>
      </c>
      <c r="H1606" s="1">
        <v>0</v>
      </c>
      <c r="I1606" s="1">
        <v>6.3</v>
      </c>
      <c r="J1606" s="1">
        <v>6.08</v>
      </c>
      <c r="K1606" s="1">
        <v>4.5</v>
      </c>
      <c r="L1606" s="2">
        <v>0.4</v>
      </c>
      <c r="M1606" s="2">
        <v>0.35111111111111115</v>
      </c>
      <c r="N1606" s="2">
        <v>1</v>
      </c>
      <c r="O1606" t="str">
        <v>Yes</v>
      </c>
      <c r="P1606" s="1">
        <f>IF(O1606="Yes",J1606,ROUND(J1606*(1+Model!$B$3),2))</f>
        <v>6.08</v>
      </c>
      <c r="Q1606" s="2">
        <f>ROUND(P1606/(K1606*N1606)-1,4)</f>
        <v>0.3511</v>
      </c>
      <c r="R1606" t="str">
        <v>Review</v>
      </c>
      <c r="S1606" t="str">
        <v>2026-10-01 10:41:27 UTC</v>
      </c>
      <c r="T1606" t="str">
        <v>Local Line cache</v>
      </c>
      <c r="U1606" t="str">
        <v>HOLD: missing local vendor</v>
      </c>
    </row>
    <row r="1607">
      <c r="A1607">
        <v>805964</v>
      </c>
      <c r="B1607" t="str">
        <v>Green Pole Beans</v>
      </c>
      <c r="C1607" t="str">
        <v>MISSING VENDOR</v>
      </c>
      <c r="D1607">
        <v>527024</v>
      </c>
      <c r="E1607" t="str">
        <v>1 lb</v>
      </c>
      <c r="F1607" t="str">
        <v>Herd Share Members</v>
      </c>
      <c r="G1607" t="str">
        <v>No</v>
      </c>
      <c r="H1607" s="1">
        <v>0</v>
      </c>
      <c r="I1607" s="1">
        <v>6.3</v>
      </c>
      <c r="J1607" s="1">
        <v>6.08</v>
      </c>
      <c r="K1607" s="1">
        <v>4.5</v>
      </c>
      <c r="L1607" s="2">
        <v>0.4</v>
      </c>
      <c r="M1607" s="2">
        <v>0.35111111111111115</v>
      </c>
      <c r="N1607" s="2">
        <v>1</v>
      </c>
      <c r="O1607" t="str">
        <v>Yes</v>
      </c>
      <c r="P1607" s="1">
        <f>IF(O1607="Yes",J1607,ROUND(J1607*(1+Model!$B$3),2))</f>
        <v>6.08</v>
      </c>
      <c r="Q1607" s="2">
        <f>ROUND(P1607/(K1607*N1607)-1,4)</f>
        <v>0.3511</v>
      </c>
      <c r="R1607" t="str">
        <v>Review</v>
      </c>
      <c r="S1607" t="str">
        <v>2026-10-01 10:41:27 UTC</v>
      </c>
      <c r="T1607" t="str">
        <v>Local Line cache</v>
      </c>
      <c r="U1607" t="str">
        <v>HOLD: missing local vendor</v>
      </c>
    </row>
    <row r="1608">
      <c r="A1608">
        <v>805964</v>
      </c>
      <c r="B1608" t="str">
        <v>Green Pole Beans</v>
      </c>
      <c r="C1608" t="str">
        <v>MISSING VENDOR</v>
      </c>
      <c r="D1608">
        <v>527024</v>
      </c>
      <c r="E1608" t="str">
        <v>1 lb</v>
      </c>
      <c r="F1608" t="str">
        <v>SNAP</v>
      </c>
      <c r="G1608" t="str">
        <v>No</v>
      </c>
      <c r="H1608" s="1">
        <v>0</v>
      </c>
      <c r="I1608" s="1">
        <v>6.3</v>
      </c>
      <c r="J1608" s="1">
        <v>6.08</v>
      </c>
      <c r="K1608" s="1">
        <v>4.5</v>
      </c>
      <c r="L1608" s="2">
        <v>0.4</v>
      </c>
      <c r="M1608" s="2">
        <v>0.35111111111111115</v>
      </c>
      <c r="N1608" s="2">
        <v>1</v>
      </c>
      <c r="O1608" t="str">
        <v>Yes</v>
      </c>
      <c r="P1608" s="1">
        <f>IF(O1608="Yes",J1608,ROUND(J1608*(1+Model!$B$3),2))</f>
        <v>6.08</v>
      </c>
      <c r="Q1608" s="2">
        <f>ROUND(P1608/(K1608*N1608)-1,4)</f>
        <v>0.3511</v>
      </c>
      <c r="R1608" t="str">
        <v>Review</v>
      </c>
      <c r="S1608" t="str">
        <v>2026-10-01 10:41:27 UTC</v>
      </c>
      <c r="T1608" t="str">
        <v>Local Line cache</v>
      </c>
      <c r="U1608" t="str">
        <v>HOLD: missing local vendor</v>
      </c>
    </row>
    <row r="1609">
      <c r="A1609">
        <v>805964</v>
      </c>
      <c r="B1609" t="str">
        <v>Green Pole Beans</v>
      </c>
      <c r="C1609" t="str">
        <v>MISSING VENDOR</v>
      </c>
      <c r="D1609">
        <v>527024</v>
      </c>
      <c r="E1609" t="str">
        <v>1 lb</v>
      </c>
      <c r="F1609" t="str">
        <v>Guest Basket</v>
      </c>
      <c r="G1609" t="str">
        <v>No</v>
      </c>
      <c r="H1609" s="1">
        <v>0</v>
      </c>
      <c r="I1609" s="1">
        <v>6.98</v>
      </c>
      <c r="J1609" s="1">
        <v>6.3</v>
      </c>
      <c r="K1609" s="1">
        <v>4.5</v>
      </c>
      <c r="L1609" s="2">
        <v>0.55</v>
      </c>
      <c r="M1609" s="2">
        <v>0.3999999999999999</v>
      </c>
      <c r="N1609" s="2">
        <v>1</v>
      </c>
      <c r="O1609" t="str">
        <v>Yes</v>
      </c>
      <c r="P1609" s="1">
        <f>IF(O1609="Yes",J1609,ROUND(J1609*(1+Model!$B$3),2))</f>
        <v>6.3</v>
      </c>
      <c r="Q1609" s="2">
        <f>ROUND(P1609/(K1609*N1609)-1,4)</f>
        <v>0.4</v>
      </c>
      <c r="R1609" t="str">
        <v>Review</v>
      </c>
      <c r="S1609" t="str">
        <v>2026-10-01 10:41:27 UTC</v>
      </c>
      <c r="T1609" t="str">
        <v>Local Line cache</v>
      </c>
      <c r="U1609" t="str">
        <v>HOLD: missing local vendor</v>
      </c>
    </row>
    <row r="1610">
      <c r="A1610">
        <v>805965</v>
      </c>
      <c r="B1610" t="str">
        <v>Red Slicer Tomato</v>
      </c>
      <c r="C1610" t="str">
        <v>Grazier's Garden</v>
      </c>
      <c r="D1610">
        <v>527025</v>
      </c>
      <c r="E1610" t="str">
        <v>lb</v>
      </c>
      <c r="F1610" t="str">
        <v>Herd Share Members</v>
      </c>
      <c r="G1610" t="str">
        <v>No</v>
      </c>
      <c r="H1610" s="1">
        <v>0</v>
      </c>
      <c r="I1610" s="1">
        <v>2.8</v>
      </c>
      <c r="J1610" s="1">
        <v>2.8</v>
      </c>
      <c r="K1610" s="1">
        <v>2</v>
      </c>
      <c r="L1610" s="2">
        <v>0.4</v>
      </c>
      <c r="M1610" s="2">
        <v>0.3999999999999999</v>
      </c>
      <c r="N1610" s="2">
        <v>1</v>
      </c>
      <c r="O1610" t="str">
        <v>No</v>
      </c>
      <c r="P1610" s="1">
        <f>IF(O1610="Yes",J1610,ROUND(J1610*(1+Model!$B$3),2))</f>
        <v>3.02</v>
      </c>
      <c r="Q1610" s="2">
        <f>ROUND(P1610/(K1610*N1610)-1,4)</f>
        <v>0.51</v>
      </c>
      <c r="R1610" t="str">
        <v/>
      </c>
      <c r="S1610" t="str">
        <v>2026-10-01 10:41:27 UTC</v>
      </c>
      <c r="T1610" t="str">
        <v>Local Line cache</v>
      </c>
      <c r="U1610" t="str">
        <v>Review before publishing</v>
      </c>
    </row>
    <row r="1611">
      <c r="A1611">
        <v>805965</v>
      </c>
      <c r="B1611" t="str">
        <v>Red Slicer Tomato</v>
      </c>
      <c r="C1611" t="str">
        <v>Grazier's Garden</v>
      </c>
      <c r="D1611">
        <v>527025</v>
      </c>
      <c r="E1611" t="str">
        <v>lb</v>
      </c>
      <c r="F1611" t="str">
        <v>Guest Basket</v>
      </c>
      <c r="G1611" t="str">
        <v>No</v>
      </c>
      <c r="H1611" s="1">
        <v>0</v>
      </c>
      <c r="I1611" s="1">
        <v>2.8</v>
      </c>
      <c r="J1611" s="1">
        <v>2.8</v>
      </c>
      <c r="K1611" s="1">
        <v>2</v>
      </c>
      <c r="L1611" s="2">
        <v>0.4</v>
      </c>
      <c r="M1611" s="2">
        <v>0.3999999999999999</v>
      </c>
      <c r="N1611" s="2">
        <v>1</v>
      </c>
      <c r="O1611" t="str">
        <v>No</v>
      </c>
      <c r="P1611" s="1">
        <f>IF(O1611="Yes",J1611,ROUND(J1611*(1+Model!$B$3),2))</f>
        <v>3.02</v>
      </c>
      <c r="Q1611" s="2">
        <f>ROUND(P1611/(K1611*N1611)-1,4)</f>
        <v>0.51</v>
      </c>
      <c r="R1611" t="str">
        <v/>
      </c>
      <c r="S1611" t="str">
        <v>2026-10-01 10:41:27 UTC</v>
      </c>
      <c r="T1611" t="str">
        <v>Local Line cache</v>
      </c>
      <c r="U1611" t="str">
        <v>Review before publishing</v>
      </c>
    </row>
    <row r="1612">
      <c r="A1612">
        <v>805965</v>
      </c>
      <c r="B1612" t="str">
        <v>Red Slicer Tomato</v>
      </c>
      <c r="C1612" t="str">
        <v>Grazier's Garden</v>
      </c>
      <c r="D1612">
        <v>527025</v>
      </c>
      <c r="E1612" t="str">
        <v>lb</v>
      </c>
      <c r="F1612" t="str">
        <v>CSA Members</v>
      </c>
      <c r="G1612" t="str">
        <v>No</v>
      </c>
      <c r="H1612" s="1">
        <v>0</v>
      </c>
      <c r="I1612" s="1">
        <v>2.8</v>
      </c>
      <c r="J1612" s="1">
        <v>2.8</v>
      </c>
      <c r="K1612" s="1">
        <v>2</v>
      </c>
      <c r="L1612" s="2">
        <v>0.4</v>
      </c>
      <c r="M1612" s="2">
        <v>0.3999999999999999</v>
      </c>
      <c r="N1612" s="2">
        <v>1</v>
      </c>
      <c r="O1612" t="str">
        <v>No</v>
      </c>
      <c r="P1612" s="1">
        <f>IF(O1612="Yes",J1612,ROUND(J1612*(1+Model!$B$3),2))</f>
        <v>3.02</v>
      </c>
      <c r="Q1612" s="2">
        <f>ROUND(P1612/(K1612*N1612)-1,4)</f>
        <v>0.51</v>
      </c>
      <c r="R1612" t="str">
        <v/>
      </c>
      <c r="S1612" t="str">
        <v>2026-10-01 10:41:27 UTC</v>
      </c>
      <c r="T1612" t="str">
        <v>Local Line cache</v>
      </c>
      <c r="U1612" t="str">
        <v>Review before publishing</v>
      </c>
    </row>
    <row r="1613">
      <c r="A1613">
        <v>805965</v>
      </c>
      <c r="B1613" t="str">
        <v>Red Slicer Tomato</v>
      </c>
      <c r="C1613" t="str">
        <v>Grazier's Garden</v>
      </c>
      <c r="D1613">
        <v>527025</v>
      </c>
      <c r="E1613" t="str">
        <v>lb</v>
      </c>
      <c r="F1613" t="str">
        <v>SNAP</v>
      </c>
      <c r="G1613" t="str">
        <v>No</v>
      </c>
      <c r="H1613" s="1">
        <v>0</v>
      </c>
      <c r="I1613" s="1">
        <v>2.8</v>
      </c>
      <c r="J1613" s="1">
        <v>2.8</v>
      </c>
      <c r="K1613" s="1">
        <v>2</v>
      </c>
      <c r="L1613" s="2">
        <v>0.4</v>
      </c>
      <c r="M1613" s="2">
        <v>0.3999999999999999</v>
      </c>
      <c r="N1613" s="2">
        <v>1</v>
      </c>
      <c r="O1613" t="str">
        <v>Yes</v>
      </c>
      <c r="P1613" s="1">
        <f>IF(O1613="Yes",J1613,ROUND(J1613*(1+Model!$B$3),2))</f>
        <v>2.8</v>
      </c>
      <c r="Q1613" s="2">
        <f>ROUND(P1613/(K1613*N1613)-1,4)</f>
        <v>0.4</v>
      </c>
      <c r="R1613" t="str">
        <v/>
      </c>
      <c r="S1613" t="str">
        <v>2026-10-01 10:41:27 UTC</v>
      </c>
      <c r="T1613" t="str">
        <v>Local Line cache</v>
      </c>
      <c r="U1613" t="str">
        <v>HOLD: preserve existing SNAP price</v>
      </c>
    </row>
    <row r="1614">
      <c r="A1614">
        <v>805967</v>
      </c>
      <c r="B1614" t="str">
        <v>Sweet Gypsy Red Peppers</v>
      </c>
      <c r="C1614" t="str">
        <v>Small is Beautiful Farm</v>
      </c>
      <c r="D1614">
        <v>527027</v>
      </c>
      <c r="E1614" t="str">
        <v>each</v>
      </c>
      <c r="F1614" t="str">
        <v>CSA Members</v>
      </c>
      <c r="G1614" t="str">
        <v>No</v>
      </c>
      <c r="H1614" s="1">
        <v>0</v>
      </c>
      <c r="I1614" s="1">
        <v>1.4</v>
      </c>
      <c r="J1614" s="1">
        <v>1.4</v>
      </c>
      <c r="K1614" s="1">
        <v>1</v>
      </c>
      <c r="L1614" s="2">
        <v>0.4</v>
      </c>
      <c r="M1614" s="2">
        <v>0.3999999999999999</v>
      </c>
      <c r="N1614" s="2">
        <v>1</v>
      </c>
      <c r="O1614" t="str">
        <v>No</v>
      </c>
      <c r="P1614" s="1">
        <f>IF(O1614="Yes",J1614,ROUND(J1614*(1+Model!$B$3),2))</f>
        <v>1.51</v>
      </c>
      <c r="Q1614" s="2">
        <f>ROUND(P1614/(K1614*N1614)-1,4)</f>
        <v>0.51</v>
      </c>
      <c r="R1614" t="str">
        <v/>
      </c>
      <c r="S1614" t="str">
        <v>2026-10-01 10:41:27 UTC</v>
      </c>
      <c r="T1614" t="str">
        <v>Local Line cache</v>
      </c>
      <c r="U1614" t="str">
        <v>Review before publishing</v>
      </c>
    </row>
    <row r="1615">
      <c r="A1615">
        <v>805967</v>
      </c>
      <c r="B1615" t="str">
        <v>Sweet Gypsy Red Peppers</v>
      </c>
      <c r="C1615" t="str">
        <v>Small is Beautiful Farm</v>
      </c>
      <c r="D1615">
        <v>527027</v>
      </c>
      <c r="E1615" t="str">
        <v>each</v>
      </c>
      <c r="F1615" t="str">
        <v>Herd Share Members</v>
      </c>
      <c r="G1615" t="str">
        <v>No</v>
      </c>
      <c r="H1615" s="1">
        <v>0</v>
      </c>
      <c r="I1615" s="1">
        <v>1.4</v>
      </c>
      <c r="J1615" s="1">
        <v>1.4</v>
      </c>
      <c r="K1615" s="1">
        <v>1</v>
      </c>
      <c r="L1615" s="2">
        <v>0.4</v>
      </c>
      <c r="M1615" s="2">
        <v>0.3999999999999999</v>
      </c>
      <c r="N1615" s="2">
        <v>1</v>
      </c>
      <c r="O1615" t="str">
        <v>No</v>
      </c>
      <c r="P1615" s="1">
        <f>IF(O1615="Yes",J1615,ROUND(J1615*(1+Model!$B$3),2))</f>
        <v>1.51</v>
      </c>
      <c r="Q1615" s="2">
        <f>ROUND(P1615/(K1615*N1615)-1,4)</f>
        <v>0.51</v>
      </c>
      <c r="R1615" t="str">
        <v/>
      </c>
      <c r="S1615" t="str">
        <v>2026-10-01 10:41:27 UTC</v>
      </c>
      <c r="T1615" t="str">
        <v>Local Line cache</v>
      </c>
      <c r="U1615" t="str">
        <v>Review before publishing</v>
      </c>
    </row>
    <row r="1616">
      <c r="A1616">
        <v>805967</v>
      </c>
      <c r="B1616" t="str">
        <v>Sweet Gypsy Red Peppers</v>
      </c>
      <c r="C1616" t="str">
        <v>Small is Beautiful Farm</v>
      </c>
      <c r="D1616">
        <v>527027</v>
      </c>
      <c r="E1616" t="str">
        <v>each</v>
      </c>
      <c r="F1616" t="str">
        <v>Guest Basket</v>
      </c>
      <c r="G1616" t="str">
        <v>No</v>
      </c>
      <c r="H1616" s="1">
        <v>0</v>
      </c>
      <c r="I1616" s="1">
        <v>1.4</v>
      </c>
      <c r="J1616" s="1">
        <v>1.4</v>
      </c>
      <c r="K1616" s="1">
        <v>1</v>
      </c>
      <c r="L1616" s="2">
        <v>0.4</v>
      </c>
      <c r="M1616" s="2">
        <v>0.3999999999999999</v>
      </c>
      <c r="N1616" s="2">
        <v>1</v>
      </c>
      <c r="O1616" t="str">
        <v>No</v>
      </c>
      <c r="P1616" s="1">
        <f>IF(O1616="Yes",J1616,ROUND(J1616*(1+Model!$B$3),2))</f>
        <v>1.51</v>
      </c>
      <c r="Q1616" s="2">
        <f>ROUND(P1616/(K1616*N1616)-1,4)</f>
        <v>0.51</v>
      </c>
      <c r="R1616" t="str">
        <v/>
      </c>
      <c r="S1616" t="str">
        <v>2026-10-01 10:41:27 UTC</v>
      </c>
      <c r="T1616" t="str">
        <v>Local Line cache</v>
      </c>
      <c r="U1616" t="str">
        <v>Review before publishing</v>
      </c>
    </row>
    <row r="1617">
      <c r="A1617">
        <v>805967</v>
      </c>
      <c r="B1617" t="str">
        <v>Sweet Gypsy Red Peppers</v>
      </c>
      <c r="C1617" t="str">
        <v>Small is Beautiful Farm</v>
      </c>
      <c r="D1617">
        <v>527027</v>
      </c>
      <c r="E1617" t="str">
        <v>each</v>
      </c>
      <c r="F1617" t="str">
        <v>SNAP</v>
      </c>
      <c r="G1617" t="str">
        <v>No</v>
      </c>
      <c r="H1617" s="1">
        <v>0</v>
      </c>
      <c r="I1617" s="1">
        <v>1.4</v>
      </c>
      <c r="J1617" s="1">
        <v>1.4</v>
      </c>
      <c r="K1617" s="1">
        <v>1</v>
      </c>
      <c r="L1617" s="2">
        <v>0.4</v>
      </c>
      <c r="M1617" s="2">
        <v>0.3999999999999999</v>
      </c>
      <c r="N1617" s="2">
        <v>1</v>
      </c>
      <c r="O1617" t="str">
        <v>Yes</v>
      </c>
      <c r="P1617" s="1">
        <f>IF(O1617="Yes",J1617,ROUND(J1617*(1+Model!$B$3),2))</f>
        <v>1.4</v>
      </c>
      <c r="Q1617" s="2">
        <f>ROUND(P1617/(K1617*N1617)-1,4)</f>
        <v>0.4</v>
      </c>
      <c r="R1617" t="str">
        <v/>
      </c>
      <c r="S1617" t="str">
        <v>2026-10-01 10:41:27 UTC</v>
      </c>
      <c r="T1617" t="str">
        <v>Local Line cache</v>
      </c>
      <c r="U1617" t="str">
        <v>HOLD: preserve existing SNAP price</v>
      </c>
    </row>
    <row r="1618">
      <c r="A1618">
        <v>805975</v>
      </c>
      <c r="B1618" t="str">
        <v>Orange Bell Pepper</v>
      </c>
      <c r="C1618" t="str">
        <v>Little Wings</v>
      </c>
      <c r="D1618">
        <v>527035</v>
      </c>
      <c r="E1618" t="str">
        <v>1 lb</v>
      </c>
      <c r="F1618" t="str">
        <v>CSA Members</v>
      </c>
      <c r="G1618" t="str">
        <v>No</v>
      </c>
      <c r="H1618" s="1">
        <v>0</v>
      </c>
      <c r="I1618" s="1">
        <v>6.16</v>
      </c>
      <c r="J1618" s="1">
        <v>6.16</v>
      </c>
      <c r="K1618" s="1">
        <v>4.4</v>
      </c>
      <c r="L1618" s="2">
        <v>0.4</v>
      </c>
      <c r="M1618" s="2">
        <v>0.3999999999999999</v>
      </c>
      <c r="N1618" s="2">
        <v>1</v>
      </c>
      <c r="O1618" t="str">
        <v>No</v>
      </c>
      <c r="P1618" s="1">
        <f>IF(O1618="Yes",J1618,ROUND(J1618*(1+Model!$B$3),2))</f>
        <v>6.65</v>
      </c>
      <c r="Q1618" s="2">
        <f>ROUND(P1618/(K1618*N1618)-1,4)</f>
        <v>0.5114</v>
      </c>
      <c r="R1618" t="str">
        <v/>
      </c>
      <c r="S1618" t="str">
        <v>2026-10-01 10:41:27 UTC</v>
      </c>
      <c r="T1618" t="str">
        <v>Local Line cache</v>
      </c>
      <c r="U1618" t="str">
        <v>Review before publishing</v>
      </c>
    </row>
    <row r="1619">
      <c r="A1619">
        <v>805975</v>
      </c>
      <c r="B1619" t="str">
        <v>Orange Bell Pepper</v>
      </c>
      <c r="C1619" t="str">
        <v>Little Wings</v>
      </c>
      <c r="D1619">
        <v>527035</v>
      </c>
      <c r="E1619" t="str">
        <v>1 lb</v>
      </c>
      <c r="F1619" t="str">
        <v>SNAP</v>
      </c>
      <c r="G1619" t="str">
        <v>No</v>
      </c>
      <c r="H1619" s="1">
        <v>0</v>
      </c>
      <c r="I1619" s="1">
        <v>6.16</v>
      </c>
      <c r="J1619" s="1">
        <v>6.16</v>
      </c>
      <c r="K1619" s="1">
        <v>4.4</v>
      </c>
      <c r="L1619" s="2">
        <v>0.4</v>
      </c>
      <c r="M1619" s="2">
        <v>0.3999999999999999</v>
      </c>
      <c r="N1619" s="2">
        <v>1</v>
      </c>
      <c r="O1619" t="str">
        <v>Yes</v>
      </c>
      <c r="P1619" s="1">
        <f>IF(O1619="Yes",J1619,ROUND(J1619*(1+Model!$B$3),2))</f>
        <v>6.16</v>
      </c>
      <c r="Q1619" s="2">
        <f>ROUND(P1619/(K1619*N1619)-1,4)</f>
        <v>0.4</v>
      </c>
      <c r="R1619" t="str">
        <v/>
      </c>
      <c r="S1619" t="str">
        <v>2026-10-01 10:41:27 UTC</v>
      </c>
      <c r="T1619" t="str">
        <v>Local Line cache</v>
      </c>
      <c r="U1619" t="str">
        <v>HOLD: preserve existing SNAP price</v>
      </c>
    </row>
    <row r="1620">
      <c r="A1620">
        <v>805977</v>
      </c>
      <c r="B1620" t="str">
        <v>Salad Mix</v>
      </c>
      <c r="C1620" t="str">
        <v>Little Wings</v>
      </c>
      <c r="D1620">
        <v>527037</v>
      </c>
      <c r="E1620" t="str">
        <v>1/2 lb</v>
      </c>
      <c r="F1620" t="str">
        <v>CSA Members</v>
      </c>
      <c r="G1620" t="str">
        <v>No</v>
      </c>
      <c r="H1620" s="1">
        <v>0</v>
      </c>
      <c r="I1620" s="1">
        <v>6.3</v>
      </c>
      <c r="J1620" s="1">
        <v>6.3</v>
      </c>
      <c r="K1620" s="1">
        <v>4.5</v>
      </c>
      <c r="L1620" s="2">
        <v>0.4</v>
      </c>
      <c r="M1620" s="2">
        <v>0.3999999999999999</v>
      </c>
      <c r="N1620" s="2">
        <v>1</v>
      </c>
      <c r="O1620" t="str">
        <v>No</v>
      </c>
      <c r="P1620" s="1">
        <f>IF(O1620="Yes",J1620,ROUND(J1620*(1+Model!$B$3),2))</f>
        <v>6.8</v>
      </c>
      <c r="Q1620" s="2">
        <f>ROUND(P1620/(K1620*N1620)-1,4)</f>
        <v>0.5111</v>
      </c>
      <c r="R1620" t="str">
        <v/>
      </c>
      <c r="S1620" t="str">
        <v>2026-10-01 10:41:27 UTC</v>
      </c>
      <c r="T1620" t="str">
        <v>Local Line cache</v>
      </c>
      <c r="U1620" t="str">
        <v>Review before publishing</v>
      </c>
    </row>
    <row r="1621">
      <c r="A1621">
        <v>805977</v>
      </c>
      <c r="B1621" t="str">
        <v>Salad Mix</v>
      </c>
      <c r="C1621" t="str">
        <v>Little Wings</v>
      </c>
      <c r="D1621">
        <v>527037</v>
      </c>
      <c r="E1621" t="str">
        <v>1/2 lb</v>
      </c>
      <c r="F1621" t="str">
        <v>SNAP</v>
      </c>
      <c r="G1621" t="str">
        <v>No</v>
      </c>
      <c r="H1621" s="1">
        <v>0</v>
      </c>
      <c r="I1621" s="1">
        <v>6.3</v>
      </c>
      <c r="J1621" s="1">
        <v>6.3</v>
      </c>
      <c r="K1621" s="1">
        <v>4.5</v>
      </c>
      <c r="L1621" s="2">
        <v>0.4</v>
      </c>
      <c r="M1621" s="2">
        <v>0.3999999999999999</v>
      </c>
      <c r="N1621" s="2">
        <v>1</v>
      </c>
      <c r="O1621" t="str">
        <v>Yes</v>
      </c>
      <c r="P1621" s="1">
        <f>IF(O1621="Yes",J1621,ROUND(J1621*(1+Model!$B$3),2))</f>
        <v>6.3</v>
      </c>
      <c r="Q1621" s="2">
        <f>ROUND(P1621/(K1621*N1621)-1,4)</f>
        <v>0.4</v>
      </c>
      <c r="R1621" t="str">
        <v/>
      </c>
      <c r="S1621" t="str">
        <v>2026-10-01 10:41:27 UTC</v>
      </c>
      <c r="T1621" t="str">
        <v>Local Line cache</v>
      </c>
      <c r="U1621" t="str">
        <v>HOLD: preserve existing SNAP price</v>
      </c>
    </row>
    <row r="1622">
      <c r="A1622">
        <v>805978</v>
      </c>
      <c r="B1622" t="str">
        <v>Parsley</v>
      </c>
      <c r="C1622" t="str">
        <v>Camas Swale Farm</v>
      </c>
      <c r="D1622">
        <v>527038</v>
      </c>
      <c r="E1622" t="str">
        <v>each</v>
      </c>
      <c r="F1622" t="str">
        <v>CSA Members</v>
      </c>
      <c r="G1622" t="str">
        <v>Yes</v>
      </c>
      <c r="H1622" s="1">
        <v>0</v>
      </c>
      <c r="I1622" s="1">
        <v>2.8</v>
      </c>
      <c r="J1622" s="1">
        <v>2.8</v>
      </c>
      <c r="K1622" s="1">
        <v>2</v>
      </c>
      <c r="L1622" s="2">
        <v>0.4</v>
      </c>
      <c r="M1622" s="2">
        <v>0.3999999999999999</v>
      </c>
      <c r="N1622" s="2">
        <v>1</v>
      </c>
      <c r="O1622" t="str">
        <v>No</v>
      </c>
      <c r="P1622" s="1">
        <f>IF(O1622="Yes",J1622,ROUND(J1622*(1+Model!$B$3),2))</f>
        <v>3.02</v>
      </c>
      <c r="Q1622" s="2">
        <f>ROUND(P1622/(K1622*N1622)-1,4)</f>
        <v>0.51</v>
      </c>
      <c r="R1622" t="str">
        <v/>
      </c>
      <c r="S1622" t="str">
        <v>2026-10-01 10:41:27 UTC</v>
      </c>
      <c r="T1622" t="str">
        <v>Local Line cache</v>
      </c>
      <c r="U1622" t="str">
        <v>Review before publishing</v>
      </c>
    </row>
    <row r="1623">
      <c r="A1623">
        <v>805978</v>
      </c>
      <c r="B1623" t="str">
        <v>Parsley</v>
      </c>
      <c r="C1623" t="str">
        <v>Camas Swale Farm</v>
      </c>
      <c r="D1623">
        <v>527038</v>
      </c>
      <c r="E1623" t="str">
        <v>each</v>
      </c>
      <c r="F1623" t="str">
        <v>SNAP</v>
      </c>
      <c r="G1623" t="str">
        <v>Yes</v>
      </c>
      <c r="H1623" s="1">
        <v>0</v>
      </c>
      <c r="I1623" s="1">
        <v>2.8</v>
      </c>
      <c r="J1623" s="1">
        <v>2.8</v>
      </c>
      <c r="K1623" s="1">
        <v>2</v>
      </c>
      <c r="L1623" s="2">
        <v>0.4</v>
      </c>
      <c r="M1623" s="2">
        <v>0.3999999999999999</v>
      </c>
      <c r="N1623" s="2">
        <v>1</v>
      </c>
      <c r="O1623" t="str">
        <v>Yes</v>
      </c>
      <c r="P1623" s="1">
        <f>IF(O1623="Yes",J1623,ROUND(J1623*(1+Model!$B$3),2))</f>
        <v>2.8</v>
      </c>
      <c r="Q1623" s="2">
        <f>ROUND(P1623/(K1623*N1623)-1,4)</f>
        <v>0.4</v>
      </c>
      <c r="R1623" t="str">
        <v/>
      </c>
      <c r="S1623" t="str">
        <v>2026-10-01 10:41:27 UTC</v>
      </c>
      <c r="T1623" t="str">
        <v>Local Line cache</v>
      </c>
      <c r="U1623" t="str">
        <v>HOLD: preserve existing SNAP price</v>
      </c>
    </row>
    <row r="1624">
      <c r="A1624">
        <v>805979</v>
      </c>
      <c r="B1624" t="str">
        <v>Green Zucchini</v>
      </c>
      <c r="C1624" t="str">
        <v>Camas Swale Farm</v>
      </c>
      <c r="D1624">
        <v>527039</v>
      </c>
      <c r="E1624" t="str">
        <v>1 lb</v>
      </c>
      <c r="F1624" t="str">
        <v>SNAP</v>
      </c>
      <c r="G1624" t="str">
        <v>No</v>
      </c>
      <c r="H1624" s="1">
        <v>0</v>
      </c>
      <c r="I1624" s="1">
        <v>2.8</v>
      </c>
      <c r="J1624" s="1">
        <v>2.8</v>
      </c>
      <c r="K1624" s="1">
        <v>2</v>
      </c>
      <c r="L1624" s="2">
        <v>0.4</v>
      </c>
      <c r="M1624" s="2">
        <v>0.3999999999999999</v>
      </c>
      <c r="N1624" s="2">
        <v>1</v>
      </c>
      <c r="O1624" t="str">
        <v>Yes</v>
      </c>
      <c r="P1624" s="1">
        <f>IF(O1624="Yes",J1624,ROUND(J1624*(1+Model!$B$3),2))</f>
        <v>2.8</v>
      </c>
      <c r="Q1624" s="2">
        <f>ROUND(P1624/(K1624*N1624)-1,4)</f>
        <v>0.4</v>
      </c>
      <c r="R1624" t="str">
        <v/>
      </c>
      <c r="S1624" t="str">
        <v>2026-10-01 10:41:27 UTC</v>
      </c>
      <c r="T1624" t="str">
        <v>Local Line cache</v>
      </c>
      <c r="U1624" t="str">
        <v>HOLD: preserve existing SNAP price</v>
      </c>
    </row>
    <row r="1625">
      <c r="A1625">
        <v>805979</v>
      </c>
      <c r="B1625" t="str">
        <v>Green Zucchini</v>
      </c>
      <c r="C1625" t="str">
        <v>Camas Swale Farm</v>
      </c>
      <c r="D1625">
        <v>527039</v>
      </c>
      <c r="E1625" t="str">
        <v>1 lb</v>
      </c>
      <c r="F1625" t="str">
        <v>CSA Members</v>
      </c>
      <c r="G1625" t="str">
        <v>No</v>
      </c>
      <c r="H1625" s="1">
        <v>0</v>
      </c>
      <c r="I1625" s="1">
        <v>2.8</v>
      </c>
      <c r="J1625" s="1">
        <v>2.8</v>
      </c>
      <c r="K1625" s="1">
        <v>2</v>
      </c>
      <c r="L1625" s="2">
        <v>0.4</v>
      </c>
      <c r="M1625" s="2">
        <v>0.3999999999999999</v>
      </c>
      <c r="N1625" s="2">
        <v>1</v>
      </c>
      <c r="O1625" t="str">
        <v>No</v>
      </c>
      <c r="P1625" s="1">
        <f>IF(O1625="Yes",J1625,ROUND(J1625*(1+Model!$B$3),2))</f>
        <v>3.02</v>
      </c>
      <c r="Q1625" s="2">
        <f>ROUND(P1625/(K1625*N1625)-1,4)</f>
        <v>0.51</v>
      </c>
      <c r="R1625" t="str">
        <v/>
      </c>
      <c r="S1625" t="str">
        <v>2026-10-01 10:41:27 UTC</v>
      </c>
      <c r="T1625" t="str">
        <v>Local Line cache</v>
      </c>
      <c r="U1625" t="str">
        <v>Review before publishing</v>
      </c>
    </row>
    <row r="1626">
      <c r="A1626">
        <v>805981</v>
      </c>
      <c r="B1626" t="str">
        <v>Savoy Cabbage</v>
      </c>
      <c r="C1626" t="str">
        <v>Organically Grown Company</v>
      </c>
      <c r="D1626">
        <v>527041</v>
      </c>
      <c r="E1626" t="str">
        <v>each</v>
      </c>
      <c r="F1626" t="str">
        <v>SNAP</v>
      </c>
      <c r="G1626" t="str">
        <v>No</v>
      </c>
      <c r="H1626" s="1">
        <v>0</v>
      </c>
      <c r="I1626" s="1">
        <v>3.15</v>
      </c>
      <c r="J1626" s="1">
        <v>3.15</v>
      </c>
      <c r="K1626" s="1">
        <v>2.25</v>
      </c>
      <c r="L1626" s="2">
        <v>0.4</v>
      </c>
      <c r="M1626" s="2">
        <v>0.3999999999999999</v>
      </c>
      <c r="N1626" s="2">
        <v>1</v>
      </c>
      <c r="O1626" t="str">
        <v>Yes</v>
      </c>
      <c r="P1626" s="1">
        <f>IF(O1626="Yes",J1626,ROUND(J1626*(1+Model!$B$3),2))</f>
        <v>3.15</v>
      </c>
      <c r="Q1626" s="2">
        <f>ROUND(P1626/(K1626*N1626)-1,4)</f>
        <v>0.4</v>
      </c>
      <c r="R1626" t="str">
        <v/>
      </c>
      <c r="S1626" t="str">
        <v>2026-10-01 10:41:27 UTC</v>
      </c>
      <c r="T1626" t="str">
        <v>Local Line cache</v>
      </c>
      <c r="U1626" t="str">
        <v>HOLD: preserve existing SNAP price</v>
      </c>
    </row>
    <row r="1627">
      <c r="A1627">
        <v>805982</v>
      </c>
      <c r="B1627" t="str">
        <v>Peppermint</v>
      </c>
      <c r="C1627" t="str">
        <v>MISSING VENDOR</v>
      </c>
      <c r="D1627">
        <v>527042</v>
      </c>
      <c r="E1627" t="str">
        <v>each</v>
      </c>
      <c r="F1627" t="str">
        <v>CSA Members</v>
      </c>
      <c r="G1627" t="str">
        <v>No</v>
      </c>
      <c r="H1627" s="1">
        <v>0</v>
      </c>
      <c r="I1627" s="1">
        <v>4.9</v>
      </c>
      <c r="J1627" s="1">
        <v>3</v>
      </c>
      <c r="K1627" s="1">
        <v>3.5</v>
      </c>
      <c r="L1627" s="2">
        <v>0.4</v>
      </c>
      <c r="M1627" s="2">
        <v>-0.1428571428571429</v>
      </c>
      <c r="N1627" s="2">
        <v>1</v>
      </c>
      <c r="O1627" t="str">
        <v>Yes</v>
      </c>
      <c r="P1627" s="1">
        <f>IF(O1627="Yes",J1627,ROUND(J1627*(1+Model!$B$3),2))</f>
        <v>3</v>
      </c>
      <c r="Q1627" s="2">
        <f>ROUND(P1627/(K1627*N1627)-1,4)</f>
        <v>-0.1429</v>
      </c>
      <c r="R1627" t="str">
        <v>Review</v>
      </c>
      <c r="S1627" t="str">
        <v>2026-10-01 10:41:27 UTC</v>
      </c>
      <c r="T1627" t="str">
        <v>Local Line cache</v>
      </c>
      <c r="U1627" t="str">
        <v>HOLD: missing local vendor</v>
      </c>
    </row>
    <row r="1628">
      <c r="A1628">
        <v>805982</v>
      </c>
      <c r="B1628" t="str">
        <v>Peppermint</v>
      </c>
      <c r="C1628" t="str">
        <v>MISSING VENDOR</v>
      </c>
      <c r="D1628">
        <v>527042</v>
      </c>
      <c r="E1628" t="str">
        <v>each</v>
      </c>
      <c r="F1628" t="str">
        <v>Herd Share Members</v>
      </c>
      <c r="G1628" t="str">
        <v>No</v>
      </c>
      <c r="H1628" s="1">
        <v>0</v>
      </c>
      <c r="I1628" s="1">
        <v>4.9</v>
      </c>
      <c r="J1628" s="1">
        <v>3</v>
      </c>
      <c r="K1628" s="1">
        <v>3.5</v>
      </c>
      <c r="L1628" s="2">
        <v>0.4</v>
      </c>
      <c r="M1628" s="2">
        <v>-0.1428571428571429</v>
      </c>
      <c r="N1628" s="2">
        <v>1</v>
      </c>
      <c r="O1628" t="str">
        <v>Yes</v>
      </c>
      <c r="P1628" s="1">
        <f>IF(O1628="Yes",J1628,ROUND(J1628*(1+Model!$B$3),2))</f>
        <v>3</v>
      </c>
      <c r="Q1628" s="2">
        <f>ROUND(P1628/(K1628*N1628)-1,4)</f>
        <v>-0.1429</v>
      </c>
      <c r="R1628" t="str">
        <v>Review</v>
      </c>
      <c r="S1628" t="str">
        <v>2026-10-01 10:41:27 UTC</v>
      </c>
      <c r="T1628" t="str">
        <v>Local Line cache</v>
      </c>
      <c r="U1628" t="str">
        <v>HOLD: missing local vendor</v>
      </c>
    </row>
    <row r="1629">
      <c r="A1629">
        <v>805982</v>
      </c>
      <c r="B1629" t="str">
        <v>Peppermint</v>
      </c>
      <c r="C1629" t="str">
        <v>MISSING VENDOR</v>
      </c>
      <c r="D1629">
        <v>527042</v>
      </c>
      <c r="E1629" t="str">
        <v>each</v>
      </c>
      <c r="F1629" t="str">
        <v>SNAP</v>
      </c>
      <c r="G1629" t="str">
        <v>No</v>
      </c>
      <c r="H1629" s="1">
        <v>0</v>
      </c>
      <c r="I1629" s="1">
        <v>4.9</v>
      </c>
      <c r="J1629" s="1">
        <v>3</v>
      </c>
      <c r="K1629" s="1">
        <v>3.5</v>
      </c>
      <c r="L1629" s="2">
        <v>0.4</v>
      </c>
      <c r="M1629" s="2">
        <v>-0.1428571428571429</v>
      </c>
      <c r="N1629" s="2">
        <v>1</v>
      </c>
      <c r="O1629" t="str">
        <v>Yes</v>
      </c>
      <c r="P1629" s="1">
        <f>IF(O1629="Yes",J1629,ROUND(J1629*(1+Model!$B$3),2))</f>
        <v>3</v>
      </c>
      <c r="Q1629" s="2">
        <f>ROUND(P1629/(K1629*N1629)-1,4)</f>
        <v>-0.1429</v>
      </c>
      <c r="R1629" t="str">
        <v>Review</v>
      </c>
      <c r="S1629" t="str">
        <v>2026-10-01 10:41:27 UTC</v>
      </c>
      <c r="T1629" t="str">
        <v>Local Line cache</v>
      </c>
      <c r="U1629" t="str">
        <v>HOLD: missing local vendor</v>
      </c>
    </row>
    <row r="1630">
      <c r="A1630">
        <v>805983</v>
      </c>
      <c r="B1630" t="str">
        <v>Shishito Frying Pepper</v>
      </c>
      <c r="C1630" t="str">
        <v>Camas Swale Farm</v>
      </c>
      <c r="D1630">
        <v>527043</v>
      </c>
      <c r="E1630" t="str">
        <v>each</v>
      </c>
      <c r="F1630" t="str">
        <v>CSA Members</v>
      </c>
      <c r="G1630" t="str">
        <v>Yes</v>
      </c>
      <c r="H1630" s="1">
        <v>0</v>
      </c>
      <c r="I1630" s="1">
        <v>4.2</v>
      </c>
      <c r="J1630" s="1">
        <v>4.2</v>
      </c>
      <c r="K1630" s="1">
        <v>3</v>
      </c>
      <c r="L1630" s="2">
        <v>0.4</v>
      </c>
      <c r="M1630" s="2">
        <v>0.40000000000000013</v>
      </c>
      <c r="N1630" s="2">
        <v>1</v>
      </c>
      <c r="O1630" t="str">
        <v>No</v>
      </c>
      <c r="P1630" s="1">
        <f>IF(O1630="Yes",J1630,ROUND(J1630*(1+Model!$B$3),2))</f>
        <v>4.54</v>
      </c>
      <c r="Q1630" s="2">
        <f>ROUND(P1630/(K1630*N1630)-1,4)</f>
        <v>0.5133</v>
      </c>
      <c r="R1630" t="str">
        <v/>
      </c>
      <c r="S1630" t="str">
        <v>2026-10-01 10:41:27 UTC</v>
      </c>
      <c r="T1630" t="str">
        <v>Local Line cache</v>
      </c>
      <c r="U1630" t="str">
        <v>Review before publishing</v>
      </c>
    </row>
    <row r="1631">
      <c r="A1631">
        <v>805983</v>
      </c>
      <c r="B1631" t="str">
        <v>Shishito Frying Pepper</v>
      </c>
      <c r="C1631" t="str">
        <v>Camas Swale Farm</v>
      </c>
      <c r="D1631">
        <v>527043</v>
      </c>
      <c r="E1631" t="str">
        <v>each</v>
      </c>
      <c r="F1631" t="str">
        <v>SNAP</v>
      </c>
      <c r="G1631" t="str">
        <v>Yes</v>
      </c>
      <c r="H1631" s="1">
        <v>0</v>
      </c>
      <c r="I1631" s="1">
        <v>4.2</v>
      </c>
      <c r="J1631" s="1">
        <v>4.2</v>
      </c>
      <c r="K1631" s="1">
        <v>3</v>
      </c>
      <c r="L1631" s="2">
        <v>0.4</v>
      </c>
      <c r="M1631" s="2">
        <v>0.40000000000000013</v>
      </c>
      <c r="N1631" s="2">
        <v>1</v>
      </c>
      <c r="O1631" t="str">
        <v>Yes</v>
      </c>
      <c r="P1631" s="1">
        <f>IF(O1631="Yes",J1631,ROUND(J1631*(1+Model!$B$3),2))</f>
        <v>4.2</v>
      </c>
      <c r="Q1631" s="2">
        <f>ROUND(P1631/(K1631*N1631)-1,4)</f>
        <v>0.4</v>
      </c>
      <c r="R1631" t="str">
        <v/>
      </c>
      <c r="S1631" t="str">
        <v>2026-10-01 10:41:27 UTC</v>
      </c>
      <c r="T1631" t="str">
        <v>Local Line cache</v>
      </c>
      <c r="U1631" t="str">
        <v>HOLD: preserve existing SNAP price</v>
      </c>
    </row>
    <row r="1632">
      <c r="A1632">
        <v>805984</v>
      </c>
      <c r="B1632" t="str">
        <v>Purple Kohlrabi</v>
      </c>
      <c r="C1632" t="str">
        <v>Little Wings</v>
      </c>
      <c r="D1632">
        <v>527048</v>
      </c>
      <c r="E1632" t="str">
        <v>1 bunch</v>
      </c>
      <c r="F1632" t="str">
        <v>CSA Members</v>
      </c>
      <c r="G1632" t="str">
        <v>No</v>
      </c>
      <c r="H1632" s="1">
        <v>0</v>
      </c>
      <c r="I1632" s="1">
        <v>3.15</v>
      </c>
      <c r="J1632" s="1">
        <v>3.15</v>
      </c>
      <c r="K1632" s="1">
        <v>2.25</v>
      </c>
      <c r="L1632" s="2">
        <v>0.4</v>
      </c>
      <c r="M1632" s="2">
        <v>0.3999999999999999</v>
      </c>
      <c r="N1632" s="2">
        <v>1</v>
      </c>
      <c r="O1632" t="str">
        <v>No</v>
      </c>
      <c r="P1632" s="1">
        <f>IF(O1632="Yes",J1632,ROUND(J1632*(1+Model!$B$3),2))</f>
        <v>3.4</v>
      </c>
      <c r="Q1632" s="2">
        <f>ROUND(P1632/(K1632*N1632)-1,4)</f>
        <v>0.5111</v>
      </c>
      <c r="R1632" t="str">
        <v/>
      </c>
      <c r="S1632" t="str">
        <v>2026-10-01 10:41:27 UTC</v>
      </c>
      <c r="T1632" t="str">
        <v>Local Line cache</v>
      </c>
      <c r="U1632" t="str">
        <v>Review before publishing</v>
      </c>
    </row>
    <row r="1633">
      <c r="A1633">
        <v>805984</v>
      </c>
      <c r="B1633" t="str">
        <v>Purple Kohlrabi</v>
      </c>
      <c r="C1633" t="str">
        <v>Little Wings</v>
      </c>
      <c r="D1633">
        <v>527048</v>
      </c>
      <c r="E1633" t="str">
        <v>1 bunch</v>
      </c>
      <c r="F1633" t="str">
        <v>Guest Basket</v>
      </c>
      <c r="G1633" t="str">
        <v>No</v>
      </c>
      <c r="H1633" s="1">
        <v>0</v>
      </c>
      <c r="I1633" s="1">
        <v>3.15</v>
      </c>
      <c r="J1633" s="1">
        <v>3.15</v>
      </c>
      <c r="K1633" s="1">
        <v>2.25</v>
      </c>
      <c r="L1633" s="2">
        <v>0.4</v>
      </c>
      <c r="M1633" s="2">
        <v>0.3999999999999999</v>
      </c>
      <c r="N1633" s="2">
        <v>1</v>
      </c>
      <c r="O1633" t="str">
        <v>No</v>
      </c>
      <c r="P1633" s="1">
        <f>IF(O1633="Yes",J1633,ROUND(J1633*(1+Model!$B$3),2))</f>
        <v>3.4</v>
      </c>
      <c r="Q1633" s="2">
        <f>ROUND(P1633/(K1633*N1633)-1,4)</f>
        <v>0.5111</v>
      </c>
      <c r="R1633" t="str">
        <v/>
      </c>
      <c r="S1633" t="str">
        <v>2026-10-01 10:41:27 UTC</v>
      </c>
      <c r="T1633" t="str">
        <v>Local Line cache</v>
      </c>
      <c r="U1633" t="str">
        <v>Review before publishing</v>
      </c>
    </row>
    <row r="1634">
      <c r="A1634">
        <v>805984</v>
      </c>
      <c r="B1634" t="str">
        <v>Purple Kohlrabi</v>
      </c>
      <c r="C1634" t="str">
        <v>Little Wings</v>
      </c>
      <c r="D1634">
        <v>527048</v>
      </c>
      <c r="E1634" t="str">
        <v>1 bunch</v>
      </c>
      <c r="F1634" t="str">
        <v>SNAP</v>
      </c>
      <c r="G1634" t="str">
        <v>No</v>
      </c>
      <c r="H1634" s="1">
        <v>0</v>
      </c>
      <c r="I1634" s="1">
        <v>3.15</v>
      </c>
      <c r="J1634" s="1">
        <v>3.15</v>
      </c>
      <c r="K1634" s="1">
        <v>2.25</v>
      </c>
      <c r="L1634" s="2">
        <v>0.4</v>
      </c>
      <c r="M1634" s="2">
        <v>0.3999999999999999</v>
      </c>
      <c r="N1634" s="2">
        <v>1</v>
      </c>
      <c r="O1634" t="str">
        <v>Yes</v>
      </c>
      <c r="P1634" s="1">
        <f>IF(O1634="Yes",J1634,ROUND(J1634*(1+Model!$B$3),2))</f>
        <v>3.15</v>
      </c>
      <c r="Q1634" s="2">
        <f>ROUND(P1634/(K1634*N1634)-1,4)</f>
        <v>0.4</v>
      </c>
      <c r="R1634" t="str">
        <v/>
      </c>
      <c r="S1634" t="str">
        <v>2026-10-01 10:41:27 UTC</v>
      </c>
      <c r="T1634" t="str">
        <v>Local Line cache</v>
      </c>
      <c r="U1634" t="str">
        <v>HOLD: preserve existing SNAP price</v>
      </c>
    </row>
    <row r="1635">
      <c r="A1635">
        <v>805986</v>
      </c>
      <c r="B1635" t="str">
        <v>Red Slicer Tomatoes</v>
      </c>
      <c r="C1635" t="str">
        <v>Grazier's Garden</v>
      </c>
      <c r="D1635">
        <v>527045</v>
      </c>
      <c r="E1635" t="str">
        <v>1 lb</v>
      </c>
      <c r="F1635" t="str">
        <v>SNAP</v>
      </c>
      <c r="G1635" t="str">
        <v>No</v>
      </c>
      <c r="H1635" s="1">
        <v>0</v>
      </c>
      <c r="I1635" s="1">
        <v>3.08</v>
      </c>
      <c r="J1635" s="1">
        <v>3.08</v>
      </c>
      <c r="K1635" s="1">
        <v>2.2</v>
      </c>
      <c r="L1635" s="2">
        <v>0.4</v>
      </c>
      <c r="M1635" s="2">
        <v>0.3999999999999999</v>
      </c>
      <c r="N1635" s="2">
        <v>1</v>
      </c>
      <c r="O1635" t="str">
        <v>Yes</v>
      </c>
      <c r="P1635" s="1">
        <f>IF(O1635="Yes",J1635,ROUND(J1635*(1+Model!$B$3),2))</f>
        <v>3.08</v>
      </c>
      <c r="Q1635" s="2">
        <f>ROUND(P1635/(K1635*N1635)-1,4)</f>
        <v>0.4</v>
      </c>
      <c r="R1635" t="str">
        <v/>
      </c>
      <c r="S1635" t="str">
        <v>2026-10-01 10:41:27 UTC</v>
      </c>
      <c r="T1635" t="str">
        <v>Local Line cache</v>
      </c>
      <c r="U1635" t="str">
        <v>HOLD: preserve existing SNAP price</v>
      </c>
    </row>
    <row r="1636">
      <c r="A1636">
        <v>805986</v>
      </c>
      <c r="B1636" t="str">
        <v>Red Slicer Tomatoes</v>
      </c>
      <c r="C1636" t="str">
        <v>Grazier's Garden</v>
      </c>
      <c r="D1636">
        <v>527045</v>
      </c>
      <c r="E1636" t="str">
        <v>1 lb</v>
      </c>
      <c r="F1636" t="str">
        <v>Herd Share Members</v>
      </c>
      <c r="G1636" t="str">
        <v>No</v>
      </c>
      <c r="H1636" s="1">
        <v>0</v>
      </c>
      <c r="I1636" s="1">
        <v>3.08</v>
      </c>
      <c r="J1636" s="1">
        <v>3.08</v>
      </c>
      <c r="K1636" s="1">
        <v>2.2</v>
      </c>
      <c r="L1636" s="2">
        <v>0.4</v>
      </c>
      <c r="M1636" s="2">
        <v>0.3999999999999999</v>
      </c>
      <c r="N1636" s="2">
        <v>1</v>
      </c>
      <c r="O1636" t="str">
        <v>No</v>
      </c>
      <c r="P1636" s="1">
        <f>IF(O1636="Yes",J1636,ROUND(J1636*(1+Model!$B$3),2))</f>
        <v>3.33</v>
      </c>
      <c r="Q1636" s="2">
        <f>ROUND(P1636/(K1636*N1636)-1,4)</f>
        <v>0.5136</v>
      </c>
      <c r="R1636" t="str">
        <v/>
      </c>
      <c r="S1636" t="str">
        <v>2026-10-01 10:41:27 UTC</v>
      </c>
      <c r="T1636" t="str">
        <v>Local Line cache</v>
      </c>
      <c r="U1636" t="str">
        <v>Review before publishing</v>
      </c>
    </row>
    <row r="1637">
      <c r="A1637">
        <v>805986</v>
      </c>
      <c r="B1637" t="str">
        <v>Red Slicer Tomatoes</v>
      </c>
      <c r="C1637" t="str">
        <v>Grazier's Garden</v>
      </c>
      <c r="D1637">
        <v>527045</v>
      </c>
      <c r="E1637" t="str">
        <v>1 lb</v>
      </c>
      <c r="F1637" t="str">
        <v>CSA Members</v>
      </c>
      <c r="G1637" t="str">
        <v>No</v>
      </c>
      <c r="H1637" s="1">
        <v>0</v>
      </c>
      <c r="I1637" s="1">
        <v>3.08</v>
      </c>
      <c r="J1637" s="1">
        <v>3.08</v>
      </c>
      <c r="K1637" s="1">
        <v>2.2</v>
      </c>
      <c r="L1637" s="2">
        <v>0.4</v>
      </c>
      <c r="M1637" s="2">
        <v>0.3999999999999999</v>
      </c>
      <c r="N1637" s="2">
        <v>1</v>
      </c>
      <c r="O1637" t="str">
        <v>No</v>
      </c>
      <c r="P1637" s="1">
        <f>IF(O1637="Yes",J1637,ROUND(J1637*(1+Model!$B$3),2))</f>
        <v>3.33</v>
      </c>
      <c r="Q1637" s="2">
        <f>ROUND(P1637/(K1637*N1637)-1,4)</f>
        <v>0.5136</v>
      </c>
      <c r="R1637" t="str">
        <v/>
      </c>
      <c r="S1637" t="str">
        <v>2026-10-01 10:41:27 UTC</v>
      </c>
      <c r="T1637" t="str">
        <v>Local Line cache</v>
      </c>
      <c r="U1637" t="str">
        <v>Review before publishing</v>
      </c>
    </row>
    <row r="1638">
      <c r="A1638">
        <v>805986</v>
      </c>
      <c r="B1638" t="str">
        <v>Red Slicer Tomatoes</v>
      </c>
      <c r="C1638" t="str">
        <v>Grazier's Garden</v>
      </c>
      <c r="D1638">
        <v>527045</v>
      </c>
      <c r="E1638" t="str">
        <v>1 lb</v>
      </c>
      <c r="F1638" t="str">
        <v>Guest Basket</v>
      </c>
      <c r="G1638" t="str">
        <v>No</v>
      </c>
      <c r="H1638" s="1">
        <v>0</v>
      </c>
      <c r="I1638" s="1">
        <v>3.08</v>
      </c>
      <c r="J1638" s="1">
        <v>3.08</v>
      </c>
      <c r="K1638" s="1">
        <v>2.2</v>
      </c>
      <c r="L1638" s="2">
        <v>0.4</v>
      </c>
      <c r="M1638" s="2">
        <v>0.3999999999999999</v>
      </c>
      <c r="N1638" s="2">
        <v>1</v>
      </c>
      <c r="O1638" t="str">
        <v>No</v>
      </c>
      <c r="P1638" s="1">
        <f>IF(O1638="Yes",J1638,ROUND(J1638*(1+Model!$B$3),2))</f>
        <v>3.33</v>
      </c>
      <c r="Q1638" s="2">
        <f>ROUND(P1638/(K1638*N1638)-1,4)</f>
        <v>0.5136</v>
      </c>
      <c r="R1638" t="str">
        <v/>
      </c>
      <c r="S1638" t="str">
        <v>2026-10-01 10:41:27 UTC</v>
      </c>
      <c r="T1638" t="str">
        <v>Local Line cache</v>
      </c>
      <c r="U1638" t="str">
        <v>Review before publishing</v>
      </c>
    </row>
    <row r="1639">
      <c r="A1639">
        <v>805990</v>
      </c>
      <c r="B1639" t="str">
        <v>Purple Scallions</v>
      </c>
      <c r="C1639" t="str">
        <v>Little Wings</v>
      </c>
      <c r="D1639">
        <v>527049</v>
      </c>
      <c r="E1639" t="str">
        <v>each</v>
      </c>
      <c r="F1639" t="str">
        <v>CSA Members</v>
      </c>
      <c r="G1639" t="str">
        <v>No</v>
      </c>
      <c r="H1639" s="1">
        <v>0</v>
      </c>
      <c r="I1639" s="1">
        <v>2.8</v>
      </c>
      <c r="J1639" s="1">
        <v>2.8</v>
      </c>
      <c r="K1639" s="1">
        <v>2</v>
      </c>
      <c r="L1639" s="2">
        <v>0.4</v>
      </c>
      <c r="M1639" s="2">
        <v>0.3999999999999999</v>
      </c>
      <c r="N1639" s="2">
        <v>1</v>
      </c>
      <c r="O1639" t="str">
        <v>No</v>
      </c>
      <c r="P1639" s="1">
        <f>IF(O1639="Yes",J1639,ROUND(J1639*(1+Model!$B$3),2))</f>
        <v>3.02</v>
      </c>
      <c r="Q1639" s="2">
        <f>ROUND(P1639/(K1639*N1639)-1,4)</f>
        <v>0.51</v>
      </c>
      <c r="R1639" t="str">
        <v/>
      </c>
      <c r="S1639" t="str">
        <v>2026-10-01 10:41:27 UTC</v>
      </c>
      <c r="T1639" t="str">
        <v>Local Line cache</v>
      </c>
      <c r="U1639" t="str">
        <v>Review before publishing</v>
      </c>
    </row>
    <row r="1640">
      <c r="A1640">
        <v>805990</v>
      </c>
      <c r="B1640" t="str">
        <v>Purple Scallions</v>
      </c>
      <c r="C1640" t="str">
        <v>Little Wings</v>
      </c>
      <c r="D1640">
        <v>527049</v>
      </c>
      <c r="E1640" t="str">
        <v>each</v>
      </c>
      <c r="F1640" t="str">
        <v>SNAP</v>
      </c>
      <c r="G1640" t="str">
        <v>No</v>
      </c>
      <c r="H1640" s="1">
        <v>0</v>
      </c>
      <c r="I1640" s="1">
        <v>2.8</v>
      </c>
      <c r="J1640" s="1">
        <v>2.8</v>
      </c>
      <c r="K1640" s="1">
        <v>2</v>
      </c>
      <c r="L1640" s="2">
        <v>0.4</v>
      </c>
      <c r="M1640" s="2">
        <v>0.3999999999999999</v>
      </c>
      <c r="N1640" s="2">
        <v>1</v>
      </c>
      <c r="O1640" t="str">
        <v>Yes</v>
      </c>
      <c r="P1640" s="1">
        <f>IF(O1640="Yes",J1640,ROUND(J1640*(1+Model!$B$3),2))</f>
        <v>2.8</v>
      </c>
      <c r="Q1640" s="2">
        <f>ROUND(P1640/(K1640*N1640)-1,4)</f>
        <v>0.4</v>
      </c>
      <c r="R1640" t="str">
        <v/>
      </c>
      <c r="S1640" t="str">
        <v>2026-10-01 10:41:27 UTC</v>
      </c>
      <c r="T1640" t="str">
        <v>Local Line cache</v>
      </c>
      <c r="U1640" t="str">
        <v>HOLD: preserve existing SNAP price</v>
      </c>
    </row>
    <row r="1641">
      <c r="A1641">
        <v>805991</v>
      </c>
      <c r="B1641" t="str">
        <v>Red Radicchio</v>
      </c>
      <c r="C1641" t="str">
        <v>Red Tail Growers</v>
      </c>
      <c r="D1641">
        <v>527051</v>
      </c>
      <c r="E1641" t="str">
        <v>each</v>
      </c>
      <c r="F1641" t="str">
        <v>CSA Members</v>
      </c>
      <c r="G1641" t="str">
        <v>Yes</v>
      </c>
      <c r="H1641" s="1">
        <v>0</v>
      </c>
      <c r="I1641" s="1">
        <v>3.29</v>
      </c>
      <c r="J1641" s="1">
        <v>3.29</v>
      </c>
      <c r="K1641" s="1">
        <v>2.35</v>
      </c>
      <c r="L1641" s="2">
        <v>0.4</v>
      </c>
      <c r="M1641" s="2">
        <v>0.3999999999999999</v>
      </c>
      <c r="N1641" s="2">
        <v>1</v>
      </c>
      <c r="O1641" t="str">
        <v>No</v>
      </c>
      <c r="P1641" s="1">
        <f>IF(O1641="Yes",J1641,ROUND(J1641*(1+Model!$B$3),2))</f>
        <v>3.55</v>
      </c>
      <c r="Q1641" s="2">
        <f>ROUND(P1641/(K1641*N1641)-1,4)</f>
        <v>0.5106</v>
      </c>
      <c r="R1641" t="str">
        <v/>
      </c>
      <c r="S1641" t="str">
        <v>2026-10-01 10:41:27 UTC</v>
      </c>
      <c r="T1641" t="str">
        <v>Local Line cache</v>
      </c>
      <c r="U1641" t="str">
        <v>Review before publishing</v>
      </c>
    </row>
    <row r="1642">
      <c r="A1642">
        <v>805991</v>
      </c>
      <c r="B1642" t="str">
        <v>Red Radicchio</v>
      </c>
      <c r="C1642" t="str">
        <v>Red Tail Growers</v>
      </c>
      <c r="D1642">
        <v>527051</v>
      </c>
      <c r="E1642" t="str">
        <v>each</v>
      </c>
      <c r="F1642" t="str">
        <v>SNAP</v>
      </c>
      <c r="G1642" t="str">
        <v>Yes</v>
      </c>
      <c r="H1642" s="1">
        <v>0</v>
      </c>
      <c r="I1642" s="1">
        <v>3.29</v>
      </c>
      <c r="J1642" s="1">
        <v>3.29</v>
      </c>
      <c r="K1642" s="1">
        <v>2.35</v>
      </c>
      <c r="L1642" s="2">
        <v>0.4</v>
      </c>
      <c r="M1642" s="2">
        <v>0.3999999999999999</v>
      </c>
      <c r="N1642" s="2">
        <v>1</v>
      </c>
      <c r="O1642" t="str">
        <v>Yes</v>
      </c>
      <c r="P1642" s="1">
        <f>IF(O1642="Yes",J1642,ROUND(J1642*(1+Model!$B$3),2))</f>
        <v>3.29</v>
      </c>
      <c r="Q1642" s="2">
        <f>ROUND(P1642/(K1642*N1642)-1,4)</f>
        <v>0.4</v>
      </c>
      <c r="R1642" t="str">
        <v/>
      </c>
      <c r="S1642" t="str">
        <v>2026-10-01 10:41:27 UTC</v>
      </c>
      <c r="T1642" t="str">
        <v>Local Line cache</v>
      </c>
      <c r="U1642" t="str">
        <v>HOLD: preserve existing SNAP price</v>
      </c>
    </row>
    <row r="1643">
      <c r="A1643">
        <v>805993</v>
      </c>
      <c r="B1643" t="str">
        <v>Castelfranco Radicchio</v>
      </c>
      <c r="C1643" t="str">
        <v>Red Tail Growers</v>
      </c>
      <c r="D1643">
        <v>527053</v>
      </c>
      <c r="E1643" t="str">
        <v>each</v>
      </c>
      <c r="F1643" t="str">
        <v>CSA Members</v>
      </c>
      <c r="G1643" t="str">
        <v>No</v>
      </c>
      <c r="H1643" s="1">
        <v>0</v>
      </c>
      <c r="I1643" s="1">
        <v>2.8</v>
      </c>
      <c r="J1643" s="1">
        <v>2.8</v>
      </c>
      <c r="K1643" s="1">
        <v>2</v>
      </c>
      <c r="L1643" s="2">
        <v>0.4</v>
      </c>
      <c r="M1643" s="2">
        <v>0.3999999999999999</v>
      </c>
      <c r="N1643" s="2">
        <v>1</v>
      </c>
      <c r="O1643" t="str">
        <v>No</v>
      </c>
      <c r="P1643" s="1">
        <f>IF(O1643="Yes",J1643,ROUND(J1643*(1+Model!$B$3),2))</f>
        <v>3.02</v>
      </c>
      <c r="Q1643" s="2">
        <f>ROUND(P1643/(K1643*N1643)-1,4)</f>
        <v>0.51</v>
      </c>
      <c r="R1643" t="str">
        <v/>
      </c>
      <c r="S1643" t="str">
        <v>2026-10-01 10:41:27 UTC</v>
      </c>
      <c r="T1643" t="str">
        <v>Local Line cache</v>
      </c>
      <c r="U1643" t="str">
        <v>Review before publishing</v>
      </c>
    </row>
    <row r="1644">
      <c r="A1644">
        <v>805993</v>
      </c>
      <c r="B1644" t="str">
        <v>Castelfranco Radicchio</v>
      </c>
      <c r="C1644" t="str">
        <v>Red Tail Growers</v>
      </c>
      <c r="D1644">
        <v>527053</v>
      </c>
      <c r="E1644" t="str">
        <v>each</v>
      </c>
      <c r="F1644" t="str">
        <v>Guest Basket</v>
      </c>
      <c r="G1644" t="str">
        <v>No</v>
      </c>
      <c r="H1644" s="1">
        <v>0</v>
      </c>
      <c r="I1644" s="1">
        <v>2.8</v>
      </c>
      <c r="J1644" s="1">
        <v>2.8</v>
      </c>
      <c r="K1644" s="1">
        <v>2</v>
      </c>
      <c r="L1644" s="2">
        <v>0.4</v>
      </c>
      <c r="M1644" s="2">
        <v>0.3999999999999999</v>
      </c>
      <c r="N1644" s="2">
        <v>1</v>
      </c>
      <c r="O1644" t="str">
        <v>No</v>
      </c>
      <c r="P1644" s="1">
        <f>IF(O1644="Yes",J1644,ROUND(J1644*(1+Model!$B$3),2))</f>
        <v>3.02</v>
      </c>
      <c r="Q1644" s="2">
        <f>ROUND(P1644/(K1644*N1644)-1,4)</f>
        <v>0.51</v>
      </c>
      <c r="R1644" t="str">
        <v/>
      </c>
      <c r="S1644" t="str">
        <v>2026-10-01 10:41:27 UTC</v>
      </c>
      <c r="T1644" t="str">
        <v>Local Line cache</v>
      </c>
      <c r="U1644" t="str">
        <v>Review before publishing</v>
      </c>
    </row>
    <row r="1645">
      <c r="A1645">
        <v>805993</v>
      </c>
      <c r="B1645" t="str">
        <v>Castelfranco Radicchio</v>
      </c>
      <c r="C1645" t="str">
        <v>Red Tail Growers</v>
      </c>
      <c r="D1645">
        <v>527053</v>
      </c>
      <c r="E1645" t="str">
        <v>each</v>
      </c>
      <c r="F1645" t="str">
        <v>Herd Share Members</v>
      </c>
      <c r="G1645" t="str">
        <v>No</v>
      </c>
      <c r="H1645" s="1">
        <v>0</v>
      </c>
      <c r="I1645" s="1">
        <v>2.8</v>
      </c>
      <c r="J1645" s="1">
        <v>2.8</v>
      </c>
      <c r="K1645" s="1">
        <v>2</v>
      </c>
      <c r="L1645" s="2">
        <v>0.4</v>
      </c>
      <c r="M1645" s="2">
        <v>0.3999999999999999</v>
      </c>
      <c r="N1645" s="2">
        <v>1</v>
      </c>
      <c r="O1645" t="str">
        <v>No</v>
      </c>
      <c r="P1645" s="1">
        <f>IF(O1645="Yes",J1645,ROUND(J1645*(1+Model!$B$3),2))</f>
        <v>3.02</v>
      </c>
      <c r="Q1645" s="2">
        <f>ROUND(P1645/(K1645*N1645)-1,4)</f>
        <v>0.51</v>
      </c>
      <c r="R1645" t="str">
        <v/>
      </c>
      <c r="S1645" t="str">
        <v>2026-10-01 10:41:27 UTC</v>
      </c>
      <c r="T1645" t="str">
        <v>Local Line cache</v>
      </c>
      <c r="U1645" t="str">
        <v>Review before publishing</v>
      </c>
    </row>
    <row r="1646">
      <c r="A1646">
        <v>805993</v>
      </c>
      <c r="B1646" t="str">
        <v>Castelfranco Radicchio</v>
      </c>
      <c r="C1646" t="str">
        <v>Red Tail Growers</v>
      </c>
      <c r="D1646">
        <v>527053</v>
      </c>
      <c r="E1646" t="str">
        <v>each</v>
      </c>
      <c r="F1646" t="str">
        <v>SNAP</v>
      </c>
      <c r="G1646" t="str">
        <v>No</v>
      </c>
      <c r="H1646" s="1">
        <v>0</v>
      </c>
      <c r="I1646" s="1">
        <v>2.8</v>
      </c>
      <c r="J1646" s="1">
        <v>2.8</v>
      </c>
      <c r="K1646" s="1">
        <v>2</v>
      </c>
      <c r="L1646" s="2">
        <v>0.4</v>
      </c>
      <c r="M1646" s="2">
        <v>0.3999999999999999</v>
      </c>
      <c r="N1646" s="2">
        <v>1</v>
      </c>
      <c r="O1646" t="str">
        <v>Yes</v>
      </c>
      <c r="P1646" s="1">
        <f>IF(O1646="Yes",J1646,ROUND(J1646*(1+Model!$B$3),2))</f>
        <v>2.8</v>
      </c>
      <c r="Q1646" s="2">
        <f>ROUND(P1646/(K1646*N1646)-1,4)</f>
        <v>0.4</v>
      </c>
      <c r="R1646" t="str">
        <v/>
      </c>
      <c r="S1646" t="str">
        <v>2026-10-01 10:41:27 UTC</v>
      </c>
      <c r="T1646" t="str">
        <v>Local Line cache</v>
      </c>
      <c r="U1646" t="str">
        <v>HOLD: preserve existing SNAP price</v>
      </c>
    </row>
    <row r="1647">
      <c r="A1647">
        <v>805995</v>
      </c>
      <c r="B1647" t="str">
        <v>Radicchio Treviso</v>
      </c>
      <c r="C1647" t="str">
        <v>Red Tail Growers</v>
      </c>
      <c r="D1647">
        <v>527055</v>
      </c>
      <c r="E1647" t="str">
        <v>each</v>
      </c>
      <c r="F1647" t="str">
        <v>Guest Basket</v>
      </c>
      <c r="G1647" t="str">
        <v>No</v>
      </c>
      <c r="H1647" s="1">
        <v>0</v>
      </c>
      <c r="I1647" s="1">
        <v>2.8</v>
      </c>
      <c r="J1647" s="1">
        <v>2.8</v>
      </c>
      <c r="K1647" s="1">
        <v>2</v>
      </c>
      <c r="L1647" s="2">
        <v>0.4</v>
      </c>
      <c r="M1647" s="2">
        <v>0.3999999999999999</v>
      </c>
      <c r="N1647" s="2">
        <v>1</v>
      </c>
      <c r="O1647" t="str">
        <v>No</v>
      </c>
      <c r="P1647" s="1">
        <f>IF(O1647="Yes",J1647,ROUND(J1647*(1+Model!$B$3),2))</f>
        <v>3.02</v>
      </c>
      <c r="Q1647" s="2">
        <f>ROUND(P1647/(K1647*N1647)-1,4)</f>
        <v>0.51</v>
      </c>
      <c r="R1647" t="str">
        <v/>
      </c>
      <c r="S1647" t="str">
        <v>2026-10-01 10:41:27 UTC</v>
      </c>
      <c r="T1647" t="str">
        <v>Local Line cache</v>
      </c>
      <c r="U1647" t="str">
        <v>Review before publishing</v>
      </c>
    </row>
    <row r="1648">
      <c r="A1648">
        <v>805995</v>
      </c>
      <c r="B1648" t="str">
        <v>Radicchio Treviso</v>
      </c>
      <c r="C1648" t="str">
        <v>Red Tail Growers</v>
      </c>
      <c r="D1648">
        <v>527055</v>
      </c>
      <c r="E1648" t="str">
        <v>each</v>
      </c>
      <c r="F1648" t="str">
        <v>Herd Share Members</v>
      </c>
      <c r="G1648" t="str">
        <v>No</v>
      </c>
      <c r="H1648" s="1">
        <v>0</v>
      </c>
      <c r="I1648" s="1">
        <v>2.8</v>
      </c>
      <c r="J1648" s="1">
        <v>2.8</v>
      </c>
      <c r="K1648" s="1">
        <v>2</v>
      </c>
      <c r="L1648" s="2">
        <v>0.4</v>
      </c>
      <c r="M1648" s="2">
        <v>0.3999999999999999</v>
      </c>
      <c r="N1648" s="2">
        <v>1</v>
      </c>
      <c r="O1648" t="str">
        <v>No</v>
      </c>
      <c r="P1648" s="1">
        <f>IF(O1648="Yes",J1648,ROUND(J1648*(1+Model!$B$3),2))</f>
        <v>3.02</v>
      </c>
      <c r="Q1648" s="2">
        <f>ROUND(P1648/(K1648*N1648)-1,4)</f>
        <v>0.51</v>
      </c>
      <c r="R1648" t="str">
        <v/>
      </c>
      <c r="S1648" t="str">
        <v>2026-10-01 10:41:27 UTC</v>
      </c>
      <c r="T1648" t="str">
        <v>Local Line cache</v>
      </c>
      <c r="U1648" t="str">
        <v>Review before publishing</v>
      </c>
    </row>
    <row r="1649">
      <c r="A1649">
        <v>805995</v>
      </c>
      <c r="B1649" t="str">
        <v>Radicchio Treviso</v>
      </c>
      <c r="C1649" t="str">
        <v>Red Tail Growers</v>
      </c>
      <c r="D1649">
        <v>527055</v>
      </c>
      <c r="E1649" t="str">
        <v>each</v>
      </c>
      <c r="F1649" t="str">
        <v>CSA Members</v>
      </c>
      <c r="G1649" t="str">
        <v>No</v>
      </c>
      <c r="H1649" s="1">
        <v>0</v>
      </c>
      <c r="I1649" s="1">
        <v>2.8</v>
      </c>
      <c r="J1649" s="1">
        <v>2.8</v>
      </c>
      <c r="K1649" s="1">
        <v>2</v>
      </c>
      <c r="L1649" s="2">
        <v>0.4</v>
      </c>
      <c r="M1649" s="2">
        <v>0.3999999999999999</v>
      </c>
      <c r="N1649" s="2">
        <v>1</v>
      </c>
      <c r="O1649" t="str">
        <v>No</v>
      </c>
      <c r="P1649" s="1">
        <f>IF(O1649="Yes",J1649,ROUND(J1649*(1+Model!$B$3),2))</f>
        <v>3.02</v>
      </c>
      <c r="Q1649" s="2">
        <f>ROUND(P1649/(K1649*N1649)-1,4)</f>
        <v>0.51</v>
      </c>
      <c r="R1649" t="str">
        <v/>
      </c>
      <c r="S1649" t="str">
        <v>2026-10-01 10:41:27 UTC</v>
      </c>
      <c r="T1649" t="str">
        <v>Local Line cache</v>
      </c>
      <c r="U1649" t="str">
        <v>Review before publishing</v>
      </c>
    </row>
    <row r="1650">
      <c r="A1650">
        <v>805995</v>
      </c>
      <c r="B1650" t="str">
        <v>Radicchio Treviso</v>
      </c>
      <c r="C1650" t="str">
        <v>Red Tail Growers</v>
      </c>
      <c r="D1650">
        <v>527055</v>
      </c>
      <c r="E1650" t="str">
        <v>each</v>
      </c>
      <c r="F1650" t="str">
        <v>SNAP</v>
      </c>
      <c r="G1650" t="str">
        <v>No</v>
      </c>
      <c r="H1650" s="1">
        <v>0</v>
      </c>
      <c r="I1650" s="1">
        <v>2.8</v>
      </c>
      <c r="J1650" s="1">
        <v>2.8</v>
      </c>
      <c r="K1650" s="1">
        <v>2</v>
      </c>
      <c r="L1650" s="2">
        <v>0.4</v>
      </c>
      <c r="M1650" s="2">
        <v>0.3999999999999999</v>
      </c>
      <c r="N1650" s="2">
        <v>1</v>
      </c>
      <c r="O1650" t="str">
        <v>Yes</v>
      </c>
      <c r="P1650" s="1">
        <f>IF(O1650="Yes",J1650,ROUND(J1650*(1+Model!$B$3),2))</f>
        <v>2.8</v>
      </c>
      <c r="Q1650" s="2">
        <f>ROUND(P1650/(K1650*N1650)-1,4)</f>
        <v>0.4</v>
      </c>
      <c r="R1650" t="str">
        <v/>
      </c>
      <c r="S1650" t="str">
        <v>2026-10-01 10:41:27 UTC</v>
      </c>
      <c r="T1650" t="str">
        <v>Local Line cache</v>
      </c>
      <c r="U1650" t="str">
        <v>HOLD: preserve existing SNAP price</v>
      </c>
    </row>
    <row r="1651">
      <c r="A1651">
        <v>805997</v>
      </c>
      <c r="B1651" t="str">
        <v>Red Butterhead Lettuce</v>
      </c>
      <c r="C1651" t="str">
        <v>Little Wings</v>
      </c>
      <c r="D1651">
        <v>527057</v>
      </c>
      <c r="E1651" t="str">
        <v>each</v>
      </c>
      <c r="F1651" t="str">
        <v>CSA Members</v>
      </c>
      <c r="G1651" t="str">
        <v>No</v>
      </c>
      <c r="H1651" s="1">
        <v>0</v>
      </c>
      <c r="I1651" s="1">
        <v>2.8</v>
      </c>
      <c r="J1651" s="1">
        <v>2.8</v>
      </c>
      <c r="K1651" s="1">
        <v>2</v>
      </c>
      <c r="L1651" s="2">
        <v>0.4</v>
      </c>
      <c r="M1651" s="2">
        <v>0.3999999999999999</v>
      </c>
      <c r="N1651" s="2">
        <v>1</v>
      </c>
      <c r="O1651" t="str">
        <v>No</v>
      </c>
      <c r="P1651" s="1">
        <f>IF(O1651="Yes",J1651,ROUND(J1651*(1+Model!$B$3),2))</f>
        <v>3.02</v>
      </c>
      <c r="Q1651" s="2">
        <f>ROUND(P1651/(K1651*N1651)-1,4)</f>
        <v>0.51</v>
      </c>
      <c r="R1651" t="str">
        <v/>
      </c>
      <c r="S1651" t="str">
        <v>2026-10-01 10:41:27 UTC</v>
      </c>
      <c r="T1651" t="str">
        <v>Local Line cache</v>
      </c>
      <c r="U1651" t="str">
        <v>Review before publishing</v>
      </c>
    </row>
    <row r="1652">
      <c r="A1652">
        <v>805997</v>
      </c>
      <c r="B1652" t="str">
        <v>Red Butterhead Lettuce</v>
      </c>
      <c r="C1652" t="str">
        <v>Little Wings</v>
      </c>
      <c r="D1652">
        <v>527057</v>
      </c>
      <c r="E1652" t="str">
        <v>each</v>
      </c>
      <c r="F1652" t="str">
        <v>SNAP</v>
      </c>
      <c r="G1652" t="str">
        <v>No</v>
      </c>
      <c r="H1652" s="1">
        <v>0</v>
      </c>
      <c r="I1652" s="1">
        <v>2.8</v>
      </c>
      <c r="J1652" s="1">
        <v>2.8</v>
      </c>
      <c r="K1652" s="1">
        <v>2</v>
      </c>
      <c r="L1652" s="2">
        <v>0.4</v>
      </c>
      <c r="M1652" s="2">
        <v>0.3999999999999999</v>
      </c>
      <c r="N1652" s="2">
        <v>1</v>
      </c>
      <c r="O1652" t="str">
        <v>Yes</v>
      </c>
      <c r="P1652" s="1">
        <f>IF(O1652="Yes",J1652,ROUND(J1652*(1+Model!$B$3),2))</f>
        <v>2.8</v>
      </c>
      <c r="Q1652" s="2">
        <f>ROUND(P1652/(K1652*N1652)-1,4)</f>
        <v>0.4</v>
      </c>
      <c r="R1652" t="str">
        <v/>
      </c>
      <c r="S1652" t="str">
        <v>2026-10-01 10:41:27 UTC</v>
      </c>
      <c r="T1652" t="str">
        <v>Local Line cache</v>
      </c>
      <c r="U1652" t="str">
        <v>HOLD: preserve existing SNAP price</v>
      </c>
    </row>
    <row r="1653">
      <c r="A1653">
        <v>805999</v>
      </c>
      <c r="B1653" t="str">
        <v>Sora Radish</v>
      </c>
      <c r="C1653" t="str">
        <v>Grazier's Garden</v>
      </c>
      <c r="D1653">
        <v>527059</v>
      </c>
      <c r="E1653" t="str">
        <v>each</v>
      </c>
      <c r="F1653" t="str">
        <v>CSA Members</v>
      </c>
      <c r="G1653" t="str">
        <v>No</v>
      </c>
      <c r="H1653" s="1">
        <v>0</v>
      </c>
      <c r="I1653" s="1">
        <v>2.8</v>
      </c>
      <c r="J1653" s="1">
        <v>2.8</v>
      </c>
      <c r="K1653" s="1">
        <v>2</v>
      </c>
      <c r="L1653" s="2">
        <v>0.4</v>
      </c>
      <c r="M1653" s="2">
        <v>0.3999999999999999</v>
      </c>
      <c r="N1653" s="2">
        <v>1</v>
      </c>
      <c r="O1653" t="str">
        <v>No</v>
      </c>
      <c r="P1653" s="1">
        <f>IF(O1653="Yes",J1653,ROUND(J1653*(1+Model!$B$3),2))</f>
        <v>3.02</v>
      </c>
      <c r="Q1653" s="2">
        <f>ROUND(P1653/(K1653*N1653)-1,4)</f>
        <v>0.51</v>
      </c>
      <c r="R1653" t="str">
        <v/>
      </c>
      <c r="S1653" t="str">
        <v>2026-10-01 10:41:27 UTC</v>
      </c>
      <c r="T1653" t="str">
        <v>Local Line cache</v>
      </c>
      <c r="U1653" t="str">
        <v>Review before publishing</v>
      </c>
    </row>
    <row r="1654">
      <c r="A1654">
        <v>805999</v>
      </c>
      <c r="B1654" t="str">
        <v>Sora Radish</v>
      </c>
      <c r="C1654" t="str">
        <v>Grazier's Garden</v>
      </c>
      <c r="D1654">
        <v>527059</v>
      </c>
      <c r="E1654" t="str">
        <v>each</v>
      </c>
      <c r="F1654" t="str">
        <v>Guest Basket</v>
      </c>
      <c r="G1654" t="str">
        <v>No</v>
      </c>
      <c r="H1654" s="1">
        <v>0</v>
      </c>
      <c r="I1654" s="1">
        <v>2.8</v>
      </c>
      <c r="J1654" s="1">
        <v>2.8</v>
      </c>
      <c r="K1654" s="1">
        <v>2</v>
      </c>
      <c r="L1654" s="2">
        <v>0.4</v>
      </c>
      <c r="M1654" s="2">
        <v>0.3999999999999999</v>
      </c>
      <c r="N1654" s="2">
        <v>1</v>
      </c>
      <c r="O1654" t="str">
        <v>No</v>
      </c>
      <c r="P1654" s="1">
        <f>IF(O1654="Yes",J1654,ROUND(J1654*(1+Model!$B$3),2))</f>
        <v>3.02</v>
      </c>
      <c r="Q1654" s="2">
        <f>ROUND(P1654/(K1654*N1654)-1,4)</f>
        <v>0.51</v>
      </c>
      <c r="R1654" t="str">
        <v/>
      </c>
      <c r="S1654" t="str">
        <v>2026-10-01 10:41:27 UTC</v>
      </c>
      <c r="T1654" t="str">
        <v>Local Line cache</v>
      </c>
      <c r="U1654" t="str">
        <v>Review before publishing</v>
      </c>
    </row>
    <row r="1655">
      <c r="A1655">
        <v>805999</v>
      </c>
      <c r="B1655" t="str">
        <v>Sora Radish</v>
      </c>
      <c r="C1655" t="str">
        <v>Grazier's Garden</v>
      </c>
      <c r="D1655">
        <v>527059</v>
      </c>
      <c r="E1655" t="str">
        <v>each</v>
      </c>
      <c r="F1655" t="str">
        <v>Herd Share Members</v>
      </c>
      <c r="G1655" t="str">
        <v>No</v>
      </c>
      <c r="H1655" s="1">
        <v>0</v>
      </c>
      <c r="I1655" s="1">
        <v>2.8</v>
      </c>
      <c r="J1655" s="1">
        <v>2.8</v>
      </c>
      <c r="K1655" s="1">
        <v>2</v>
      </c>
      <c r="L1655" s="2">
        <v>0.4</v>
      </c>
      <c r="M1655" s="2">
        <v>0.3999999999999999</v>
      </c>
      <c r="N1655" s="2">
        <v>1</v>
      </c>
      <c r="O1655" t="str">
        <v>No</v>
      </c>
      <c r="P1655" s="1">
        <f>IF(O1655="Yes",J1655,ROUND(J1655*(1+Model!$B$3),2))</f>
        <v>3.02</v>
      </c>
      <c r="Q1655" s="2">
        <f>ROUND(P1655/(K1655*N1655)-1,4)</f>
        <v>0.51</v>
      </c>
      <c r="R1655" t="str">
        <v/>
      </c>
      <c r="S1655" t="str">
        <v>2026-10-01 10:41:27 UTC</v>
      </c>
      <c r="T1655" t="str">
        <v>Local Line cache</v>
      </c>
      <c r="U1655" t="str">
        <v>Review before publishing</v>
      </c>
    </row>
    <row r="1656">
      <c r="A1656">
        <v>805999</v>
      </c>
      <c r="B1656" t="str">
        <v>Sora Radish</v>
      </c>
      <c r="C1656" t="str">
        <v>Grazier's Garden</v>
      </c>
      <c r="D1656">
        <v>527059</v>
      </c>
      <c r="E1656" t="str">
        <v>each</v>
      </c>
      <c r="F1656" t="str">
        <v>SNAP</v>
      </c>
      <c r="G1656" t="str">
        <v>No</v>
      </c>
      <c r="H1656" s="1">
        <v>0</v>
      </c>
      <c r="I1656" s="1">
        <v>2.8</v>
      </c>
      <c r="J1656" s="1">
        <v>2.8</v>
      </c>
      <c r="K1656" s="1">
        <v>2</v>
      </c>
      <c r="L1656" s="2">
        <v>0.4</v>
      </c>
      <c r="M1656" s="2">
        <v>0.3999999999999999</v>
      </c>
      <c r="N1656" s="2">
        <v>1</v>
      </c>
      <c r="O1656" t="str">
        <v>Yes</v>
      </c>
      <c r="P1656" s="1">
        <f>IF(O1656="Yes",J1656,ROUND(J1656*(1+Model!$B$3),2))</f>
        <v>2.8</v>
      </c>
      <c r="Q1656" s="2">
        <f>ROUND(P1656/(K1656*N1656)-1,4)</f>
        <v>0.4</v>
      </c>
      <c r="R1656" t="str">
        <v/>
      </c>
      <c r="S1656" t="str">
        <v>2026-10-01 10:41:27 UTC</v>
      </c>
      <c r="T1656" t="str">
        <v>Local Line cache</v>
      </c>
      <c r="U1656" t="str">
        <v>HOLD: preserve existing SNAP price</v>
      </c>
    </row>
    <row r="1657">
      <c r="A1657">
        <v>806007</v>
      </c>
      <c r="B1657" t="str">
        <v>Pink Beauty Radish</v>
      </c>
      <c r="C1657" t="str">
        <v>Winter Green Farm</v>
      </c>
      <c r="D1657">
        <v>527067</v>
      </c>
      <c r="E1657" t="str">
        <v>each</v>
      </c>
      <c r="F1657" t="str">
        <v>SNAP</v>
      </c>
      <c r="G1657" t="str">
        <v>No</v>
      </c>
      <c r="H1657" s="1">
        <v>0</v>
      </c>
      <c r="I1657" s="1">
        <v>2.45</v>
      </c>
      <c r="J1657" s="1">
        <v>2.45</v>
      </c>
      <c r="K1657" s="1">
        <v>1.75</v>
      </c>
      <c r="L1657" s="2">
        <v>0.4</v>
      </c>
      <c r="M1657" s="2">
        <v>0.40000000000000013</v>
      </c>
      <c r="N1657" s="2">
        <v>1</v>
      </c>
      <c r="O1657" t="str">
        <v>Yes</v>
      </c>
      <c r="P1657" s="1">
        <f>IF(O1657="Yes",J1657,ROUND(J1657*(1+Model!$B$3),2))</f>
        <v>2.45</v>
      </c>
      <c r="Q1657" s="2">
        <f>ROUND(P1657/(K1657*N1657)-1,4)</f>
        <v>0.4</v>
      </c>
      <c r="R1657" t="str">
        <v/>
      </c>
      <c r="S1657" t="str">
        <v>2026-10-01 10:41:27 UTC</v>
      </c>
      <c r="T1657" t="str">
        <v>Local Line cache</v>
      </c>
      <c r="U1657" t="str">
        <v>HOLD: preserve existing SNAP price</v>
      </c>
    </row>
    <row r="1658">
      <c r="A1658">
        <v>806007</v>
      </c>
      <c r="B1658" t="str">
        <v>Pink Beauty Radish</v>
      </c>
      <c r="C1658" t="str">
        <v>Winter Green Farm</v>
      </c>
      <c r="D1658">
        <v>527067</v>
      </c>
      <c r="E1658" t="str">
        <v>each</v>
      </c>
      <c r="F1658" t="str">
        <v>CSA Members</v>
      </c>
      <c r="G1658" t="str">
        <v>No</v>
      </c>
      <c r="H1658" s="1">
        <v>0</v>
      </c>
      <c r="I1658" s="1">
        <v>2.45</v>
      </c>
      <c r="J1658" s="1">
        <v>2.45</v>
      </c>
      <c r="K1658" s="1">
        <v>1.75</v>
      </c>
      <c r="L1658" s="2">
        <v>0.4</v>
      </c>
      <c r="M1658" s="2">
        <v>0.40000000000000013</v>
      </c>
      <c r="N1658" s="2">
        <v>1</v>
      </c>
      <c r="O1658" t="str">
        <v>No</v>
      </c>
      <c r="P1658" s="1">
        <f>IF(O1658="Yes",J1658,ROUND(J1658*(1+Model!$B$3),2))</f>
        <v>2.65</v>
      </c>
      <c r="Q1658" s="2">
        <f>ROUND(P1658/(K1658*N1658)-1,4)</f>
        <v>0.5143</v>
      </c>
      <c r="R1658" t="str">
        <v/>
      </c>
      <c r="S1658" t="str">
        <v>2026-10-01 10:41:27 UTC</v>
      </c>
      <c r="T1658" t="str">
        <v>Local Line cache</v>
      </c>
      <c r="U1658" t="str">
        <v>Review before publishing</v>
      </c>
    </row>
    <row r="1659">
      <c r="A1659">
        <v>806009</v>
      </c>
      <c r="B1659" t="str">
        <v>Slicer Cucumbers</v>
      </c>
      <c r="C1659" t="str">
        <v>Camas Swale Farm</v>
      </c>
      <c r="D1659">
        <v>527069</v>
      </c>
      <c r="E1659" t="str">
        <v>1 lb</v>
      </c>
      <c r="F1659" t="str">
        <v>SNAP</v>
      </c>
      <c r="G1659" t="str">
        <v>No</v>
      </c>
      <c r="H1659" s="1">
        <v>0</v>
      </c>
      <c r="I1659" s="1">
        <v>2.8</v>
      </c>
      <c r="J1659" s="1">
        <v>2.8</v>
      </c>
      <c r="K1659" s="1">
        <v>2</v>
      </c>
      <c r="L1659" s="2">
        <v>0.4</v>
      </c>
      <c r="M1659" s="2">
        <v>0.3999999999999999</v>
      </c>
      <c r="N1659" s="2">
        <v>1</v>
      </c>
      <c r="O1659" t="str">
        <v>Yes</v>
      </c>
      <c r="P1659" s="1">
        <f>IF(O1659="Yes",J1659,ROUND(J1659*(1+Model!$B$3),2))</f>
        <v>2.8</v>
      </c>
      <c r="Q1659" s="2">
        <f>ROUND(P1659/(K1659*N1659)-1,4)</f>
        <v>0.4</v>
      </c>
      <c r="R1659" t="str">
        <v/>
      </c>
      <c r="S1659" t="str">
        <v>2026-10-01 10:41:27 UTC</v>
      </c>
      <c r="T1659" t="str">
        <v>Local Line cache</v>
      </c>
      <c r="U1659" t="str">
        <v>HOLD: preserve existing SNAP price</v>
      </c>
    </row>
    <row r="1660">
      <c r="A1660">
        <v>806012</v>
      </c>
      <c r="B1660" t="str">
        <v>Yacon Tuber</v>
      </c>
      <c r="C1660" t="str">
        <v>Full Farm CSA</v>
      </c>
      <c r="D1660">
        <v>527072</v>
      </c>
      <c r="E1660" t="str">
        <v>1 lb</v>
      </c>
      <c r="F1660" t="str">
        <v>CSA Members</v>
      </c>
      <c r="G1660" t="str">
        <v>No</v>
      </c>
      <c r="H1660" s="1">
        <v>0</v>
      </c>
      <c r="I1660" s="1">
        <v>3.5</v>
      </c>
      <c r="J1660" s="1">
        <v>3.5</v>
      </c>
      <c r="K1660" s="1">
        <v>2.5</v>
      </c>
      <c r="L1660" s="2">
        <v>0.4</v>
      </c>
      <c r="M1660" s="2">
        <v>0.3999999999999999</v>
      </c>
      <c r="N1660" s="2">
        <v>1</v>
      </c>
      <c r="O1660" t="str">
        <v>No</v>
      </c>
      <c r="P1660" s="1">
        <f>IF(O1660="Yes",J1660,ROUND(J1660*(1+Model!$B$3),2))</f>
        <v>3.78</v>
      </c>
      <c r="Q1660" s="2">
        <f>ROUND(P1660/(K1660*N1660)-1,4)</f>
        <v>0.512</v>
      </c>
      <c r="R1660" t="str">
        <v/>
      </c>
      <c r="S1660" t="str">
        <v>2026-10-01 10:41:27 UTC</v>
      </c>
      <c r="T1660" t="str">
        <v>Local Line cache</v>
      </c>
      <c r="U1660" t="str">
        <v>Review before publishing</v>
      </c>
    </row>
    <row r="1661">
      <c r="A1661">
        <v>806012</v>
      </c>
      <c r="B1661" t="str">
        <v>Yacon Tuber</v>
      </c>
      <c r="C1661" t="str">
        <v>Full Farm CSA</v>
      </c>
      <c r="D1661">
        <v>527072</v>
      </c>
      <c r="E1661" t="str">
        <v>1 lb</v>
      </c>
      <c r="F1661" t="str">
        <v>Herd Share Members</v>
      </c>
      <c r="G1661" t="str">
        <v>No</v>
      </c>
      <c r="H1661" s="1">
        <v>0</v>
      </c>
      <c r="I1661" s="1">
        <v>3.5</v>
      </c>
      <c r="J1661" s="1">
        <v>3.5</v>
      </c>
      <c r="K1661" s="1">
        <v>2.5</v>
      </c>
      <c r="L1661" s="2">
        <v>0.4</v>
      </c>
      <c r="M1661" s="2">
        <v>0.3999999999999999</v>
      </c>
      <c r="N1661" s="2">
        <v>1</v>
      </c>
      <c r="O1661" t="str">
        <v>No</v>
      </c>
      <c r="P1661" s="1">
        <f>IF(O1661="Yes",J1661,ROUND(J1661*(1+Model!$B$3),2))</f>
        <v>3.78</v>
      </c>
      <c r="Q1661" s="2">
        <f>ROUND(P1661/(K1661*N1661)-1,4)</f>
        <v>0.512</v>
      </c>
      <c r="R1661" t="str">
        <v/>
      </c>
      <c r="S1661" t="str">
        <v>2026-10-01 10:41:27 UTC</v>
      </c>
      <c r="T1661" t="str">
        <v>Local Line cache</v>
      </c>
      <c r="U1661" t="str">
        <v>Review before publishing</v>
      </c>
    </row>
    <row r="1662">
      <c r="A1662">
        <v>806012</v>
      </c>
      <c r="B1662" t="str">
        <v>Yacon Tuber</v>
      </c>
      <c r="C1662" t="str">
        <v>Full Farm CSA</v>
      </c>
      <c r="D1662">
        <v>527072</v>
      </c>
      <c r="E1662" t="str">
        <v>1 lb</v>
      </c>
      <c r="F1662" t="str">
        <v>Guest Basket</v>
      </c>
      <c r="G1662" t="str">
        <v>No</v>
      </c>
      <c r="H1662" s="1">
        <v>0</v>
      </c>
      <c r="I1662" s="1">
        <v>3.5</v>
      </c>
      <c r="J1662" s="1">
        <v>3.5</v>
      </c>
      <c r="K1662" s="1">
        <v>2.5</v>
      </c>
      <c r="L1662" s="2">
        <v>0.4</v>
      </c>
      <c r="M1662" s="2">
        <v>0.3999999999999999</v>
      </c>
      <c r="N1662" s="2">
        <v>1</v>
      </c>
      <c r="O1662" t="str">
        <v>No</v>
      </c>
      <c r="P1662" s="1">
        <f>IF(O1662="Yes",J1662,ROUND(J1662*(1+Model!$B$3),2))</f>
        <v>3.78</v>
      </c>
      <c r="Q1662" s="2">
        <f>ROUND(P1662/(K1662*N1662)-1,4)</f>
        <v>0.512</v>
      </c>
      <c r="R1662" t="str">
        <v/>
      </c>
      <c r="S1662" t="str">
        <v>2026-10-01 10:41:27 UTC</v>
      </c>
      <c r="T1662" t="str">
        <v>Local Line cache</v>
      </c>
      <c r="U1662" t="str">
        <v>Review before publishing</v>
      </c>
    </row>
    <row r="1663">
      <c r="A1663">
        <v>806012</v>
      </c>
      <c r="B1663" t="str">
        <v>Yacon Tuber</v>
      </c>
      <c r="C1663" t="str">
        <v>Full Farm CSA</v>
      </c>
      <c r="D1663">
        <v>527072</v>
      </c>
      <c r="E1663" t="str">
        <v>1 lb</v>
      </c>
      <c r="F1663" t="str">
        <v>SNAP</v>
      </c>
      <c r="G1663" t="str">
        <v>No</v>
      </c>
      <c r="H1663" s="1">
        <v>0</v>
      </c>
      <c r="I1663" s="1">
        <v>3.5</v>
      </c>
      <c r="J1663" s="1">
        <v>3.5</v>
      </c>
      <c r="K1663" s="1">
        <v>2.5</v>
      </c>
      <c r="L1663" s="2">
        <v>0.4</v>
      </c>
      <c r="M1663" s="2">
        <v>0.3999999999999999</v>
      </c>
      <c r="N1663" s="2">
        <v>1</v>
      </c>
      <c r="O1663" t="str">
        <v>Yes</v>
      </c>
      <c r="P1663" s="1">
        <f>IF(O1663="Yes",J1663,ROUND(J1663*(1+Model!$B$3),2))</f>
        <v>3.5</v>
      </c>
      <c r="Q1663" s="2">
        <f>ROUND(P1663/(K1663*N1663)-1,4)</f>
        <v>0.4</v>
      </c>
      <c r="R1663" t="str">
        <v/>
      </c>
      <c r="S1663" t="str">
        <v>2026-10-01 10:41:27 UTC</v>
      </c>
      <c r="T1663" t="str">
        <v>Local Line cache</v>
      </c>
      <c r="U1663" t="str">
        <v>HOLD: preserve existing SNAP price</v>
      </c>
    </row>
    <row r="1664">
      <c r="A1664">
        <v>806019</v>
      </c>
      <c r="B1664" t="str">
        <v>Gluten Free Banana Cream Pie</v>
      </c>
      <c r="C1664" t="str">
        <v>Elegant Elephant Baking Co.</v>
      </c>
      <c r="D1664">
        <v>527081</v>
      </c>
      <c r="E1664" t="str">
        <v>6"</v>
      </c>
      <c r="F1664" t="str">
        <v>SNAP</v>
      </c>
      <c r="G1664" t="str">
        <v>Yes</v>
      </c>
      <c r="H1664" s="1">
        <v>0</v>
      </c>
      <c r="I1664" s="1">
        <v>11.2</v>
      </c>
      <c r="J1664" s="1">
        <v>11.2</v>
      </c>
      <c r="K1664" s="1">
        <v>8</v>
      </c>
      <c r="L1664" s="2">
        <v>0.4</v>
      </c>
      <c r="M1664" s="2">
        <v>0.3999999999999999</v>
      </c>
      <c r="N1664" s="2">
        <v>1</v>
      </c>
      <c r="O1664" t="str">
        <v>Yes</v>
      </c>
      <c r="P1664" s="1">
        <f>IF(O1664="Yes",J1664,ROUND(J1664*(1+Model!$B$3),2))</f>
        <v>11.2</v>
      </c>
      <c r="Q1664" s="2">
        <f>ROUND(P1664/(K1664*N1664)-1,4)</f>
        <v>0.4</v>
      </c>
      <c r="R1664" t="str">
        <v/>
      </c>
      <c r="S1664" t="str">
        <v>2026-10-01 10:41:27 UTC</v>
      </c>
      <c r="T1664" t="str">
        <v>Local Line cache</v>
      </c>
      <c r="U1664" t="str">
        <v>HOLD: preserve existing SNAP price</v>
      </c>
    </row>
    <row r="1665">
      <c r="A1665">
        <v>806020</v>
      </c>
      <c r="B1665" t="str">
        <v>Blackberry Herbalism Kombucha</v>
      </c>
      <c r="C1665" t="str">
        <v>BNF Kombucha and Jun</v>
      </c>
      <c r="D1665">
        <v>527082</v>
      </c>
      <c r="E1665" t="str">
        <v>16 fl. oz</v>
      </c>
      <c r="F1665" t="str">
        <v>SNAP</v>
      </c>
      <c r="G1665" t="str">
        <v>Yes</v>
      </c>
      <c r="H1665" s="1">
        <v>0</v>
      </c>
      <c r="I1665" s="1">
        <v>4.68</v>
      </c>
      <c r="J1665" s="1">
        <v>4.68</v>
      </c>
      <c r="K1665" s="1">
        <v>3.34</v>
      </c>
      <c r="L1665" s="2">
        <v>0.4</v>
      </c>
      <c r="M1665" s="2">
        <v>0.4011976047904191</v>
      </c>
      <c r="N1665" s="2">
        <v>1</v>
      </c>
      <c r="O1665" t="str">
        <v>Yes</v>
      </c>
      <c r="P1665" s="1">
        <f>IF(O1665="Yes",J1665,ROUND(J1665*(1+Model!$B$3),2))</f>
        <v>4.68</v>
      </c>
      <c r="Q1665" s="2">
        <f>ROUND(P1665/(K1665*N1665)-1,4)</f>
        <v>0.4012</v>
      </c>
      <c r="R1665" t="str">
        <v/>
      </c>
      <c r="S1665" t="str">
        <v>2026-10-01 10:41:27 UTC</v>
      </c>
      <c r="T1665" t="str">
        <v>Local Line cache</v>
      </c>
      <c r="U1665" t="str">
        <v>HOLD: preserve existing SNAP price</v>
      </c>
    </row>
    <row r="1666">
      <c r="A1666">
        <v>806022</v>
      </c>
      <c r="B1666" t="str">
        <v>Gluten Free Blackberry Hand Pie</v>
      </c>
      <c r="C1666" t="str">
        <v>Elegant Elephant Baking Co.</v>
      </c>
      <c r="D1666">
        <v>527084</v>
      </c>
      <c r="E1666" t="str">
        <v>each</v>
      </c>
      <c r="F1666" t="str">
        <v>SNAP</v>
      </c>
      <c r="G1666" t="str">
        <v>Yes</v>
      </c>
      <c r="H1666" s="1">
        <v>0</v>
      </c>
      <c r="I1666" s="1">
        <v>4.2</v>
      </c>
      <c r="J1666" s="1">
        <v>4.2</v>
      </c>
      <c r="K1666" s="1">
        <v>3</v>
      </c>
      <c r="L1666" s="2">
        <v>0.4</v>
      </c>
      <c r="M1666" s="2">
        <v>0.40000000000000013</v>
      </c>
      <c r="N1666" s="2">
        <v>1</v>
      </c>
      <c r="O1666" t="str">
        <v>Yes</v>
      </c>
      <c r="P1666" s="1">
        <f>IF(O1666="Yes",J1666,ROUND(J1666*(1+Model!$B$3),2))</f>
        <v>4.2</v>
      </c>
      <c r="Q1666" s="2">
        <f>ROUND(P1666/(K1666*N1666)-1,4)</f>
        <v>0.4</v>
      </c>
      <c r="R1666" t="str">
        <v/>
      </c>
      <c r="S1666" t="str">
        <v>2026-10-01 10:41:27 UTC</v>
      </c>
      <c r="T1666" t="str">
        <v>Local Line cache</v>
      </c>
      <c r="U1666" t="str">
        <v>HOLD: preserve existing SNAP price</v>
      </c>
    </row>
    <row r="1667">
      <c r="A1667">
        <v>806023</v>
      </c>
      <c r="B1667" t="str">
        <v>Ginger Turmeric Jun</v>
      </c>
      <c r="C1667" t="str">
        <v>BNF Kombucha and Jun</v>
      </c>
      <c r="D1667">
        <v>527085</v>
      </c>
      <c r="E1667" t="str">
        <v>16 fl. oz</v>
      </c>
      <c r="F1667" t="str">
        <v>SNAP</v>
      </c>
      <c r="G1667" t="str">
        <v>Yes</v>
      </c>
      <c r="H1667" s="1">
        <v>0</v>
      </c>
      <c r="I1667" s="1">
        <v>5.25</v>
      </c>
      <c r="J1667" s="1">
        <v>5.25</v>
      </c>
      <c r="K1667" s="1">
        <v>3.75</v>
      </c>
      <c r="L1667" s="2">
        <v>0.4</v>
      </c>
      <c r="M1667" s="2">
        <v>0.3999999999999999</v>
      </c>
      <c r="N1667" s="2">
        <v>1</v>
      </c>
      <c r="O1667" t="str">
        <v>Yes</v>
      </c>
      <c r="P1667" s="1">
        <f>IF(O1667="Yes",J1667,ROUND(J1667*(1+Model!$B$3),2))</f>
        <v>5.25</v>
      </c>
      <c r="Q1667" s="2">
        <f>ROUND(P1667/(K1667*N1667)-1,4)</f>
        <v>0.4</v>
      </c>
      <c r="R1667" t="str">
        <v/>
      </c>
      <c r="S1667" t="str">
        <v>2026-10-01 10:41:27 UTC</v>
      </c>
      <c r="T1667" t="str">
        <v>Local Line cache</v>
      </c>
      <c r="U1667" t="str">
        <v>HOLD: preserve existing SNAP price</v>
      </c>
    </row>
    <row r="1668">
      <c r="A1668">
        <v>806023</v>
      </c>
      <c r="B1668" t="str">
        <v>Ginger Turmeric Jun</v>
      </c>
      <c r="C1668" t="str">
        <v>BNF Kombucha and Jun</v>
      </c>
      <c r="D1668">
        <v>527085</v>
      </c>
      <c r="E1668" t="str">
        <v>16 fl. oz</v>
      </c>
      <c r="F1668" t="str">
        <v>CSA Members</v>
      </c>
      <c r="G1668" t="str">
        <v>Yes</v>
      </c>
      <c r="H1668" s="1">
        <v>0</v>
      </c>
      <c r="I1668" s="1">
        <v>5.25</v>
      </c>
      <c r="J1668" s="1">
        <v>5.25</v>
      </c>
      <c r="K1668" s="1">
        <v>3.75</v>
      </c>
      <c r="L1668" s="2">
        <v>0.4</v>
      </c>
      <c r="M1668" s="2">
        <v>0.3999999999999999</v>
      </c>
      <c r="N1668" s="2">
        <v>1</v>
      </c>
      <c r="O1668" t="str">
        <v>No</v>
      </c>
      <c r="P1668" s="1">
        <f>IF(O1668="Yes",J1668,ROUND(J1668*(1+Model!$B$3),2))</f>
        <v>5.67</v>
      </c>
      <c r="Q1668" s="2">
        <f>ROUND(P1668/(K1668*N1668)-1,4)</f>
        <v>0.512</v>
      </c>
      <c r="R1668" t="str">
        <v/>
      </c>
      <c r="S1668" t="str">
        <v>2026-10-01 10:41:27 UTC</v>
      </c>
      <c r="T1668" t="str">
        <v>Local Line cache</v>
      </c>
      <c r="U1668" t="str">
        <v>Review before publishing</v>
      </c>
    </row>
    <row r="1669">
      <c r="A1669">
        <v>806024</v>
      </c>
      <c r="B1669" t="str">
        <v>Braided Challah (plain)</v>
      </c>
      <c r="C1669" t="str">
        <v>Reality Kitchen Nonprofit</v>
      </c>
      <c r="D1669">
        <v>527086</v>
      </c>
      <c r="E1669" t="str">
        <v>each</v>
      </c>
      <c r="F1669" t="str">
        <v>SNAP</v>
      </c>
      <c r="G1669" t="str">
        <v>Yes</v>
      </c>
      <c r="H1669" s="1">
        <v>0</v>
      </c>
      <c r="I1669" s="1">
        <v>9.1</v>
      </c>
      <c r="J1669" s="1">
        <v>9.1</v>
      </c>
      <c r="K1669" s="1">
        <v>6.5</v>
      </c>
      <c r="L1669" s="2">
        <v>0.4</v>
      </c>
      <c r="M1669" s="2">
        <v>0.3999999999999999</v>
      </c>
      <c r="N1669" s="2">
        <v>1</v>
      </c>
      <c r="O1669" t="str">
        <v>Yes</v>
      </c>
      <c r="P1669" s="1">
        <f>IF(O1669="Yes",J1669,ROUND(J1669*(1+Model!$B$3),2))</f>
        <v>9.1</v>
      </c>
      <c r="Q1669" s="2">
        <f>ROUND(P1669/(K1669*N1669)-1,4)</f>
        <v>0.4</v>
      </c>
      <c r="R1669" t="str">
        <v/>
      </c>
      <c r="S1669" t="str">
        <v>2026-10-01 10:41:27 UTC</v>
      </c>
      <c r="T1669" t="str">
        <v>Local Line cache</v>
      </c>
      <c r="U1669" t="str">
        <v>HOLD: preserve existing SNAP price</v>
      </c>
    </row>
    <row r="1670">
      <c r="A1670">
        <v>806025</v>
      </c>
      <c r="B1670" t="str">
        <v>Gluten Free Blueberry Scone</v>
      </c>
      <c r="C1670" t="str">
        <v>Elegant Elephant Baking Co.</v>
      </c>
      <c r="D1670">
        <v>527087</v>
      </c>
      <c r="E1670" t="str">
        <v>each</v>
      </c>
      <c r="F1670" t="str">
        <v>SNAP</v>
      </c>
      <c r="G1670" t="str">
        <v>Yes</v>
      </c>
      <c r="H1670" s="1">
        <v>0</v>
      </c>
      <c r="I1670" s="1">
        <v>4.2</v>
      </c>
      <c r="J1670" s="1">
        <v>4.2</v>
      </c>
      <c r="K1670" s="1">
        <v>3</v>
      </c>
      <c r="L1670" s="2">
        <v>0.4</v>
      </c>
      <c r="M1670" s="2">
        <v>0.40000000000000013</v>
      </c>
      <c r="N1670" s="2">
        <v>1</v>
      </c>
      <c r="O1670" t="str">
        <v>Yes</v>
      </c>
      <c r="P1670" s="1">
        <f>IF(O1670="Yes",J1670,ROUND(J1670*(1+Model!$B$3),2))</f>
        <v>4.2</v>
      </c>
      <c r="Q1670" s="2">
        <f>ROUND(P1670/(K1670*N1670)-1,4)</f>
        <v>0.4</v>
      </c>
      <c r="R1670" t="str">
        <v/>
      </c>
      <c r="S1670" t="str">
        <v>2026-10-01 10:41:27 UTC</v>
      </c>
      <c r="T1670" t="str">
        <v>Local Line cache</v>
      </c>
      <c r="U1670" t="str">
        <v>HOLD: preserve existing SNAP price</v>
      </c>
    </row>
    <row r="1671">
      <c r="A1671">
        <v>806025</v>
      </c>
      <c r="B1671" t="str">
        <v>Gluten Free Blueberry Scone</v>
      </c>
      <c r="C1671" t="str">
        <v>Elegant Elephant Baking Co.</v>
      </c>
      <c r="D1671">
        <v>527087</v>
      </c>
      <c r="E1671" t="str">
        <v>each</v>
      </c>
      <c r="F1671" t="str">
        <v>Guest Basket</v>
      </c>
      <c r="G1671" t="str">
        <v>Yes</v>
      </c>
      <c r="H1671" s="1">
        <v>0</v>
      </c>
      <c r="I1671" s="1">
        <v>4.2</v>
      </c>
      <c r="J1671" s="1">
        <v>4.2</v>
      </c>
      <c r="K1671" s="1">
        <v>3</v>
      </c>
      <c r="L1671" s="2">
        <v>0.4</v>
      </c>
      <c r="M1671" s="2">
        <v>0.40000000000000013</v>
      </c>
      <c r="N1671" s="2">
        <v>1</v>
      </c>
      <c r="O1671" t="str">
        <v>No</v>
      </c>
      <c r="P1671" s="1">
        <f>IF(O1671="Yes",J1671,ROUND(J1671*(1+Model!$B$3),2))</f>
        <v>4.54</v>
      </c>
      <c r="Q1671" s="2">
        <f>ROUND(P1671/(K1671*N1671)-1,4)</f>
        <v>0.5133</v>
      </c>
      <c r="R1671" t="str">
        <v/>
      </c>
      <c r="S1671" t="str">
        <v>2026-10-01 10:41:27 UTC</v>
      </c>
      <c r="T1671" t="str">
        <v>Local Line cache</v>
      </c>
      <c r="U1671" t="str">
        <v>Review before publishing</v>
      </c>
    </row>
    <row r="1672">
      <c r="A1672">
        <v>806025</v>
      </c>
      <c r="B1672" t="str">
        <v>Gluten Free Blueberry Scone</v>
      </c>
      <c r="C1672" t="str">
        <v>Elegant Elephant Baking Co.</v>
      </c>
      <c r="D1672">
        <v>527087</v>
      </c>
      <c r="E1672" t="str">
        <v>each</v>
      </c>
      <c r="F1672" t="str">
        <v>CSA Members</v>
      </c>
      <c r="G1672" t="str">
        <v>Yes</v>
      </c>
      <c r="H1672" s="1">
        <v>0</v>
      </c>
      <c r="I1672" s="1">
        <v>4.2</v>
      </c>
      <c r="J1672" s="1">
        <v>4.2</v>
      </c>
      <c r="K1672" s="1">
        <v>3</v>
      </c>
      <c r="L1672" s="2">
        <v>0.4</v>
      </c>
      <c r="M1672" s="2">
        <v>0.40000000000000013</v>
      </c>
      <c r="N1672" s="2">
        <v>1</v>
      </c>
      <c r="O1672" t="str">
        <v>No</v>
      </c>
      <c r="P1672" s="1">
        <f>IF(O1672="Yes",J1672,ROUND(J1672*(1+Model!$B$3),2))</f>
        <v>4.54</v>
      </c>
      <c r="Q1672" s="2">
        <f>ROUND(P1672/(K1672*N1672)-1,4)</f>
        <v>0.5133</v>
      </c>
      <c r="R1672" t="str">
        <v/>
      </c>
      <c r="S1672" t="str">
        <v>2026-10-01 10:41:27 UTC</v>
      </c>
      <c r="T1672" t="str">
        <v>Local Line cache</v>
      </c>
      <c r="U1672" t="str">
        <v>Review before publishing</v>
      </c>
    </row>
    <row r="1673">
      <c r="A1673">
        <v>806026</v>
      </c>
      <c r="B1673" t="str">
        <v>Braided Challah (seeded)</v>
      </c>
      <c r="C1673" t="str">
        <v>Reality Kitchen Nonprofit</v>
      </c>
      <c r="D1673">
        <v>527088</v>
      </c>
      <c r="E1673" t="str">
        <v>each</v>
      </c>
      <c r="F1673" t="str">
        <v>SNAP</v>
      </c>
      <c r="G1673" t="str">
        <v>Yes</v>
      </c>
      <c r="H1673" s="1">
        <v>0</v>
      </c>
      <c r="I1673" s="1">
        <v>9.1</v>
      </c>
      <c r="J1673" s="1">
        <v>9.1</v>
      </c>
      <c r="K1673" s="1">
        <v>6.5</v>
      </c>
      <c r="L1673" s="2">
        <v>0.4</v>
      </c>
      <c r="M1673" s="2">
        <v>0.3999999999999999</v>
      </c>
      <c r="N1673" s="2">
        <v>1</v>
      </c>
      <c r="O1673" t="str">
        <v>Yes</v>
      </c>
      <c r="P1673" s="1">
        <f>IF(O1673="Yes",J1673,ROUND(J1673*(1+Model!$B$3),2))</f>
        <v>9.1</v>
      </c>
      <c r="Q1673" s="2">
        <f>ROUND(P1673/(K1673*N1673)-1,4)</f>
        <v>0.4</v>
      </c>
      <c r="R1673" t="str">
        <v/>
      </c>
      <c r="S1673" t="str">
        <v>2026-10-01 10:41:27 UTC</v>
      </c>
      <c r="T1673" t="str">
        <v>Local Line cache</v>
      </c>
      <c r="U1673" t="str">
        <v>HOLD: preserve existing SNAP price</v>
      </c>
    </row>
    <row r="1674">
      <c r="A1674">
        <v>806027</v>
      </c>
      <c r="B1674" t="str">
        <v>Ginger Zen Kombucha</v>
      </c>
      <c r="C1674" t="str">
        <v>BNF Kombucha and Jun</v>
      </c>
      <c r="D1674">
        <v>527089</v>
      </c>
      <c r="E1674" t="str">
        <v>16 fl. oz</v>
      </c>
      <c r="F1674" t="str">
        <v>Guest Basket</v>
      </c>
      <c r="G1674" t="str">
        <v>No</v>
      </c>
      <c r="H1674" s="1">
        <v>0</v>
      </c>
      <c r="I1674" s="1">
        <v>4.68</v>
      </c>
      <c r="J1674" s="1">
        <v>4.68</v>
      </c>
      <c r="K1674" s="1">
        <v>3.34</v>
      </c>
      <c r="L1674" s="2">
        <v>0.4</v>
      </c>
      <c r="M1674" s="2">
        <v>0.4011976047904191</v>
      </c>
      <c r="N1674" s="2">
        <v>1</v>
      </c>
      <c r="O1674" t="str">
        <v>No</v>
      </c>
      <c r="P1674" s="1">
        <f>IF(O1674="Yes",J1674,ROUND(J1674*(1+Model!$B$3),2))</f>
        <v>5.05</v>
      </c>
      <c r="Q1674" s="2">
        <f>ROUND(P1674/(K1674*N1674)-1,4)</f>
        <v>0.512</v>
      </c>
      <c r="R1674" t="str">
        <v/>
      </c>
      <c r="S1674" t="str">
        <v>2026-10-01 10:41:27 UTC</v>
      </c>
      <c r="T1674" t="str">
        <v>Local Line cache</v>
      </c>
      <c r="U1674" t="str">
        <v>Review before publishing</v>
      </c>
    </row>
    <row r="1675">
      <c r="A1675">
        <v>806027</v>
      </c>
      <c r="B1675" t="str">
        <v>Ginger Zen Kombucha</v>
      </c>
      <c r="C1675" t="str">
        <v>BNF Kombucha and Jun</v>
      </c>
      <c r="D1675">
        <v>527089</v>
      </c>
      <c r="E1675" t="str">
        <v>16 fl. oz</v>
      </c>
      <c r="F1675" t="str">
        <v>SNAP</v>
      </c>
      <c r="G1675" t="str">
        <v>No</v>
      </c>
      <c r="H1675" s="1">
        <v>0</v>
      </c>
      <c r="I1675" s="1">
        <v>4.68</v>
      </c>
      <c r="J1675" s="1">
        <v>4.68</v>
      </c>
      <c r="K1675" s="1">
        <v>3.34</v>
      </c>
      <c r="L1675" s="2">
        <v>0.4</v>
      </c>
      <c r="M1675" s="2">
        <v>0.4011976047904191</v>
      </c>
      <c r="N1675" s="2">
        <v>1</v>
      </c>
      <c r="O1675" t="str">
        <v>Yes</v>
      </c>
      <c r="P1675" s="1">
        <f>IF(O1675="Yes",J1675,ROUND(J1675*(1+Model!$B$3),2))</f>
        <v>4.68</v>
      </c>
      <c r="Q1675" s="2">
        <f>ROUND(P1675/(K1675*N1675)-1,4)</f>
        <v>0.4012</v>
      </c>
      <c r="R1675" t="str">
        <v/>
      </c>
      <c r="S1675" t="str">
        <v>2026-10-01 10:41:27 UTC</v>
      </c>
      <c r="T1675" t="str">
        <v>Local Line cache</v>
      </c>
      <c r="U1675" t="str">
        <v>HOLD: preserve existing SNAP price</v>
      </c>
    </row>
    <row r="1676">
      <c r="A1676">
        <v>806027</v>
      </c>
      <c r="B1676" t="str">
        <v>Ginger Zen Kombucha</v>
      </c>
      <c r="C1676" t="str">
        <v>BNF Kombucha and Jun</v>
      </c>
      <c r="D1676">
        <v>527089</v>
      </c>
      <c r="E1676" t="str">
        <v>16 fl. oz</v>
      </c>
      <c r="F1676" t="str">
        <v>CSA Members</v>
      </c>
      <c r="G1676" t="str">
        <v>No</v>
      </c>
      <c r="H1676" s="1">
        <v>0</v>
      </c>
      <c r="I1676" s="1">
        <v>4.68</v>
      </c>
      <c r="J1676" s="1">
        <v>4.68</v>
      </c>
      <c r="K1676" s="1">
        <v>3.34</v>
      </c>
      <c r="L1676" s="2">
        <v>0.4</v>
      </c>
      <c r="M1676" s="2">
        <v>0.4011976047904191</v>
      </c>
      <c r="N1676" s="2">
        <v>1</v>
      </c>
      <c r="O1676" t="str">
        <v>No</v>
      </c>
      <c r="P1676" s="1">
        <f>IF(O1676="Yes",J1676,ROUND(J1676*(1+Model!$B$3),2))</f>
        <v>5.05</v>
      </c>
      <c r="Q1676" s="2">
        <f>ROUND(P1676/(K1676*N1676)-1,4)</f>
        <v>0.512</v>
      </c>
      <c r="R1676" t="str">
        <v/>
      </c>
      <c r="S1676" t="str">
        <v>2026-10-01 10:41:27 UTC</v>
      </c>
      <c r="T1676" t="str">
        <v>Local Line cache</v>
      </c>
      <c r="U1676" t="str">
        <v>Review before publishing</v>
      </c>
    </row>
    <row r="1677">
      <c r="A1677">
        <v>806028</v>
      </c>
      <c r="B1677" t="str">
        <v>Gluten Free Box of 5 Cupcakes</v>
      </c>
      <c r="C1677" t="str">
        <v>Elegant Elephant Baking Co.</v>
      </c>
      <c r="D1677">
        <v>527090</v>
      </c>
      <c r="E1677" t="str">
        <v>each</v>
      </c>
      <c r="F1677" t="str">
        <v>Guest Basket</v>
      </c>
      <c r="G1677" t="str">
        <v>Yes</v>
      </c>
      <c r="H1677" s="1">
        <v>0</v>
      </c>
      <c r="I1677" s="1">
        <v>8.4</v>
      </c>
      <c r="J1677" s="1">
        <v>8.4</v>
      </c>
      <c r="K1677" s="1">
        <v>6</v>
      </c>
      <c r="L1677" s="2">
        <v>0.4</v>
      </c>
      <c r="M1677" s="2">
        <v>0.40000000000000013</v>
      </c>
      <c r="N1677" s="2">
        <v>1</v>
      </c>
      <c r="O1677" t="str">
        <v>No</v>
      </c>
      <c r="P1677" s="1">
        <f>IF(O1677="Yes",J1677,ROUND(J1677*(1+Model!$B$3),2))</f>
        <v>9.07</v>
      </c>
      <c r="Q1677" s="2">
        <f>ROUND(P1677/(K1677*N1677)-1,4)</f>
        <v>0.5117</v>
      </c>
      <c r="R1677" t="str">
        <v/>
      </c>
      <c r="S1677" t="str">
        <v>2026-10-01 10:41:27 UTC</v>
      </c>
      <c r="T1677" t="str">
        <v>Local Line cache</v>
      </c>
      <c r="U1677" t="str">
        <v>Review before publishing</v>
      </c>
    </row>
    <row r="1678">
      <c r="A1678">
        <v>806028</v>
      </c>
      <c r="B1678" t="str">
        <v>Gluten Free Box of 5 Cupcakes</v>
      </c>
      <c r="C1678" t="str">
        <v>Elegant Elephant Baking Co.</v>
      </c>
      <c r="D1678">
        <v>527090</v>
      </c>
      <c r="E1678" t="str">
        <v>each</v>
      </c>
      <c r="F1678" t="str">
        <v>SNAP</v>
      </c>
      <c r="G1678" t="str">
        <v>Yes</v>
      </c>
      <c r="H1678" s="1">
        <v>0</v>
      </c>
      <c r="I1678" s="1">
        <v>8.4</v>
      </c>
      <c r="J1678" s="1">
        <v>8.4</v>
      </c>
      <c r="K1678" s="1">
        <v>6</v>
      </c>
      <c r="L1678" s="2">
        <v>0.4</v>
      </c>
      <c r="M1678" s="2">
        <v>0.40000000000000013</v>
      </c>
      <c r="N1678" s="2">
        <v>1</v>
      </c>
      <c r="O1678" t="str">
        <v>Yes</v>
      </c>
      <c r="P1678" s="1">
        <f>IF(O1678="Yes",J1678,ROUND(J1678*(1+Model!$B$3),2))</f>
        <v>8.4</v>
      </c>
      <c r="Q1678" s="2">
        <f>ROUND(P1678/(K1678*N1678)-1,4)</f>
        <v>0.4</v>
      </c>
      <c r="R1678" t="str">
        <v/>
      </c>
      <c r="S1678" t="str">
        <v>2026-10-01 10:41:27 UTC</v>
      </c>
      <c r="T1678" t="str">
        <v>Local Line cache</v>
      </c>
      <c r="U1678" t="str">
        <v>HOLD: preserve existing SNAP price</v>
      </c>
    </row>
    <row r="1679">
      <c r="A1679">
        <v>806028</v>
      </c>
      <c r="B1679" t="str">
        <v>Gluten Free Box of 5 Cupcakes</v>
      </c>
      <c r="C1679" t="str">
        <v>Elegant Elephant Baking Co.</v>
      </c>
      <c r="D1679">
        <v>527090</v>
      </c>
      <c r="E1679" t="str">
        <v>each</v>
      </c>
      <c r="F1679" t="str">
        <v>CSA Members</v>
      </c>
      <c r="G1679" t="str">
        <v>Yes</v>
      </c>
      <c r="H1679" s="1">
        <v>0</v>
      </c>
      <c r="I1679" s="1">
        <v>8.4</v>
      </c>
      <c r="J1679" s="1">
        <v>8.4</v>
      </c>
      <c r="K1679" s="1">
        <v>6</v>
      </c>
      <c r="L1679" s="2">
        <v>0.4</v>
      </c>
      <c r="M1679" s="2">
        <v>0.40000000000000013</v>
      </c>
      <c r="N1679" s="2">
        <v>1</v>
      </c>
      <c r="O1679" t="str">
        <v>No</v>
      </c>
      <c r="P1679" s="1">
        <f>IF(O1679="Yes",J1679,ROUND(J1679*(1+Model!$B$3),2))</f>
        <v>9.07</v>
      </c>
      <c r="Q1679" s="2">
        <f>ROUND(P1679/(K1679*N1679)-1,4)</f>
        <v>0.5117</v>
      </c>
      <c r="R1679" t="str">
        <v/>
      </c>
      <c r="S1679" t="str">
        <v>2026-10-01 10:41:27 UTC</v>
      </c>
      <c r="T1679" t="str">
        <v>Local Line cache</v>
      </c>
      <c r="U1679" t="str">
        <v>Review before publishing</v>
      </c>
    </row>
    <row r="1680">
      <c r="A1680">
        <v>806029</v>
      </c>
      <c r="B1680" t="str">
        <v>Challah Sandwich Loaf</v>
      </c>
      <c r="C1680" t="str">
        <v>Reality Kitchen Nonprofit</v>
      </c>
      <c r="D1680">
        <v>527091</v>
      </c>
      <c r="E1680" t="str">
        <v>each</v>
      </c>
      <c r="F1680" t="str">
        <v>SNAP</v>
      </c>
      <c r="G1680" t="str">
        <v>Yes</v>
      </c>
      <c r="H1680" s="1">
        <v>0</v>
      </c>
      <c r="I1680" s="1">
        <v>9.1</v>
      </c>
      <c r="J1680" s="1">
        <v>9.1</v>
      </c>
      <c r="K1680" s="1">
        <v>6.5</v>
      </c>
      <c r="L1680" s="2">
        <v>0.4</v>
      </c>
      <c r="M1680" s="2">
        <v>0.3999999999999999</v>
      </c>
      <c r="N1680" s="2">
        <v>1</v>
      </c>
      <c r="O1680" t="str">
        <v>Yes</v>
      </c>
      <c r="P1680" s="1">
        <f>IF(O1680="Yes",J1680,ROUND(J1680*(1+Model!$B$3),2))</f>
        <v>9.1</v>
      </c>
      <c r="Q1680" s="2">
        <f>ROUND(P1680/(K1680*N1680)-1,4)</f>
        <v>0.4</v>
      </c>
      <c r="R1680" t="str">
        <v/>
      </c>
      <c r="S1680" t="str">
        <v>2026-10-01 10:41:27 UTC</v>
      </c>
      <c r="T1680" t="str">
        <v>Local Line cache</v>
      </c>
      <c r="U1680" t="str">
        <v>HOLD: preserve existing SNAP price</v>
      </c>
    </row>
    <row r="1681">
      <c r="A1681">
        <v>806030</v>
      </c>
      <c r="B1681" t="str">
        <v>Gluten Free Brownie Bite with Chocolate Chips</v>
      </c>
      <c r="C1681" t="str">
        <v>Elegant Elephant Baking Co.</v>
      </c>
      <c r="D1681">
        <v>527092</v>
      </c>
      <c r="E1681" t="str">
        <v>each</v>
      </c>
      <c r="F1681" t="str">
        <v>SNAP</v>
      </c>
      <c r="G1681" t="str">
        <v>Yes</v>
      </c>
      <c r="H1681" s="1">
        <v>0</v>
      </c>
      <c r="I1681" s="1">
        <v>3.5</v>
      </c>
      <c r="J1681" s="1">
        <v>3.5</v>
      </c>
      <c r="K1681" s="1">
        <v>2.5</v>
      </c>
      <c r="L1681" s="2">
        <v>0.4</v>
      </c>
      <c r="M1681" s="2">
        <v>0.3999999999999999</v>
      </c>
      <c r="N1681" s="2">
        <v>1</v>
      </c>
      <c r="O1681" t="str">
        <v>Yes</v>
      </c>
      <c r="P1681" s="1">
        <f>IF(O1681="Yes",J1681,ROUND(J1681*(1+Model!$B$3),2))</f>
        <v>3.5</v>
      </c>
      <c r="Q1681" s="2">
        <f>ROUND(P1681/(K1681*N1681)-1,4)</f>
        <v>0.4</v>
      </c>
      <c r="R1681" t="str">
        <v/>
      </c>
      <c r="S1681" t="str">
        <v>2026-10-01 10:41:27 UTC</v>
      </c>
      <c r="T1681" t="str">
        <v>Local Line cache</v>
      </c>
      <c r="U1681" t="str">
        <v>HOLD: preserve existing SNAP price</v>
      </c>
    </row>
    <row r="1682">
      <c r="A1682">
        <v>806031</v>
      </c>
      <c r="B1682" t="str">
        <v>Grape Lavender Kombucha</v>
      </c>
      <c r="C1682" t="str">
        <v>BNF Kombucha and Jun</v>
      </c>
      <c r="D1682">
        <v>527093</v>
      </c>
      <c r="E1682" t="str">
        <v>16 fl. oz</v>
      </c>
      <c r="F1682" t="str">
        <v>SNAP</v>
      </c>
      <c r="G1682" t="str">
        <v>Yes</v>
      </c>
      <c r="H1682" s="1">
        <v>0</v>
      </c>
      <c r="I1682" s="1">
        <v>4.68</v>
      </c>
      <c r="J1682" s="1">
        <v>4.68</v>
      </c>
      <c r="K1682" s="1">
        <v>3.34</v>
      </c>
      <c r="L1682" s="2">
        <v>0.4</v>
      </c>
      <c r="M1682" s="2">
        <v>0.4011976047904191</v>
      </c>
      <c r="N1682" s="2">
        <v>1</v>
      </c>
      <c r="O1682" t="str">
        <v>Yes</v>
      </c>
      <c r="P1682" s="1">
        <f>IF(O1682="Yes",J1682,ROUND(J1682*(1+Model!$B$3),2))</f>
        <v>4.68</v>
      </c>
      <c r="Q1682" s="2">
        <f>ROUND(P1682/(K1682*N1682)-1,4)</f>
        <v>0.4012</v>
      </c>
      <c r="R1682" t="str">
        <v/>
      </c>
      <c r="S1682" t="str">
        <v>2026-10-01 10:41:27 UTC</v>
      </c>
      <c r="T1682" t="str">
        <v>Local Line cache</v>
      </c>
      <c r="U1682" t="str">
        <v>HOLD: preserve existing SNAP price</v>
      </c>
    </row>
    <row r="1683">
      <c r="A1683">
        <v>806032</v>
      </c>
      <c r="B1683" t="str">
        <v>Gluten Free Cheddar Rolls</v>
      </c>
      <c r="C1683" t="str">
        <v>Elegant Elephant Baking Co.</v>
      </c>
      <c r="D1683">
        <v>527094</v>
      </c>
      <c r="E1683" t="str">
        <v>bag of 4</v>
      </c>
      <c r="F1683" t="str">
        <v>SNAP</v>
      </c>
      <c r="G1683" t="str">
        <v>Yes</v>
      </c>
      <c r="H1683" s="1">
        <v>0</v>
      </c>
      <c r="I1683" s="1">
        <v>8.75</v>
      </c>
      <c r="J1683" s="1">
        <v>8.75</v>
      </c>
      <c r="K1683" s="1">
        <v>6.25</v>
      </c>
      <c r="L1683" s="2">
        <v>0.4</v>
      </c>
      <c r="M1683" s="2">
        <v>0.3999999999999999</v>
      </c>
      <c r="N1683" s="2">
        <v>1</v>
      </c>
      <c r="O1683" t="str">
        <v>Yes</v>
      </c>
      <c r="P1683" s="1">
        <f>IF(O1683="Yes",J1683,ROUND(J1683*(1+Model!$B$3),2))</f>
        <v>8.75</v>
      </c>
      <c r="Q1683" s="2">
        <f>ROUND(P1683/(K1683*N1683)-1,4)</f>
        <v>0.4</v>
      </c>
      <c r="R1683" t="str">
        <v/>
      </c>
      <c r="S1683" t="str">
        <v>2026-10-01 10:41:27 UTC</v>
      </c>
      <c r="T1683" t="str">
        <v>Local Line cache</v>
      </c>
      <c r="U1683" t="str">
        <v>HOLD: preserve existing SNAP price</v>
      </c>
    </row>
    <row r="1684">
      <c r="A1684">
        <v>806032</v>
      </c>
      <c r="B1684" t="str">
        <v>Gluten Free Cheddar Rolls</v>
      </c>
      <c r="C1684" t="str">
        <v>Elegant Elephant Baking Co.</v>
      </c>
      <c r="D1684">
        <v>527094</v>
      </c>
      <c r="E1684" t="str">
        <v>bag of 4</v>
      </c>
      <c r="F1684" t="str">
        <v>CSA Members</v>
      </c>
      <c r="G1684" t="str">
        <v>Yes</v>
      </c>
      <c r="H1684" s="1">
        <v>0</v>
      </c>
      <c r="I1684" s="1">
        <v>8.75</v>
      </c>
      <c r="J1684" s="1">
        <v>8.75</v>
      </c>
      <c r="K1684" s="1">
        <v>6.25</v>
      </c>
      <c r="L1684" s="2">
        <v>0.4</v>
      </c>
      <c r="M1684" s="2">
        <v>0.3999999999999999</v>
      </c>
      <c r="N1684" s="2">
        <v>1</v>
      </c>
      <c r="O1684" t="str">
        <v>No</v>
      </c>
      <c r="P1684" s="1">
        <f>IF(O1684="Yes",J1684,ROUND(J1684*(1+Model!$B$3),2))</f>
        <v>9.45</v>
      </c>
      <c r="Q1684" s="2">
        <f>ROUND(P1684/(K1684*N1684)-1,4)</f>
        <v>0.512</v>
      </c>
      <c r="R1684" t="str">
        <v/>
      </c>
      <c r="S1684" t="str">
        <v>2026-10-01 10:41:27 UTC</v>
      </c>
      <c r="T1684" t="str">
        <v>Local Line cache</v>
      </c>
      <c r="U1684" t="str">
        <v>Review before publishing</v>
      </c>
    </row>
    <row r="1685">
      <c r="A1685">
        <v>806033</v>
      </c>
      <c r="B1685" t="str">
        <v>Sourdough Rye Sandwich Loaf</v>
      </c>
      <c r="C1685" t="str">
        <v>Reality Kitchen Nonprofit</v>
      </c>
      <c r="D1685">
        <v>527095</v>
      </c>
      <c r="E1685" t="str">
        <v>each</v>
      </c>
      <c r="F1685" t="str">
        <v>SNAP</v>
      </c>
      <c r="G1685" t="str">
        <v>Yes</v>
      </c>
      <c r="H1685" s="1">
        <v>0</v>
      </c>
      <c r="I1685" s="1">
        <v>8.75</v>
      </c>
      <c r="J1685" s="1">
        <v>8.75</v>
      </c>
      <c r="K1685" s="1">
        <v>6.25</v>
      </c>
      <c r="L1685" s="2">
        <v>0.4</v>
      </c>
      <c r="M1685" s="2">
        <v>0.3999999999999999</v>
      </c>
      <c r="N1685" s="2">
        <v>1</v>
      </c>
      <c r="O1685" t="str">
        <v>Yes</v>
      </c>
      <c r="P1685" s="1">
        <f>IF(O1685="Yes",J1685,ROUND(J1685*(1+Model!$B$3),2))</f>
        <v>8.75</v>
      </c>
      <c r="Q1685" s="2">
        <f>ROUND(P1685/(K1685*N1685)-1,4)</f>
        <v>0.4</v>
      </c>
      <c r="R1685" t="str">
        <v/>
      </c>
      <c r="S1685" t="str">
        <v>2026-10-01 10:41:27 UTC</v>
      </c>
      <c r="T1685" t="str">
        <v>Local Line cache</v>
      </c>
      <c r="U1685" t="str">
        <v>HOLD: preserve existing SNAP price</v>
      </c>
    </row>
    <row r="1686">
      <c r="A1686">
        <v>806034</v>
      </c>
      <c r="B1686" t="str">
        <v>Hibiscus Mint Yerbe Mate Kombucha</v>
      </c>
      <c r="C1686" t="str">
        <v>BNF Kombucha and Jun</v>
      </c>
      <c r="D1686">
        <v>527096</v>
      </c>
      <c r="E1686" t="str">
        <v>16. fl oz</v>
      </c>
      <c r="F1686" t="str">
        <v>CSA Members</v>
      </c>
      <c r="G1686" t="str">
        <v>Yes</v>
      </c>
      <c r="H1686" s="1">
        <v>0</v>
      </c>
      <c r="I1686" s="1">
        <v>4.68</v>
      </c>
      <c r="J1686" s="1">
        <v>4.68</v>
      </c>
      <c r="K1686" s="1">
        <v>3.34</v>
      </c>
      <c r="L1686" s="2">
        <v>0.4</v>
      </c>
      <c r="M1686" s="2">
        <v>0.4011976047904191</v>
      </c>
      <c r="N1686" s="2">
        <v>1</v>
      </c>
      <c r="O1686" t="str">
        <v>No</v>
      </c>
      <c r="P1686" s="1">
        <f>IF(O1686="Yes",J1686,ROUND(J1686*(1+Model!$B$3),2))</f>
        <v>5.05</v>
      </c>
      <c r="Q1686" s="2">
        <f>ROUND(P1686/(K1686*N1686)-1,4)</f>
        <v>0.512</v>
      </c>
      <c r="R1686" t="str">
        <v/>
      </c>
      <c r="S1686" t="str">
        <v>2026-10-01 10:41:27 UTC</v>
      </c>
      <c r="T1686" t="str">
        <v>Local Line cache</v>
      </c>
      <c r="U1686" t="str">
        <v>Review before publishing</v>
      </c>
    </row>
    <row r="1687">
      <c r="A1687">
        <v>806034</v>
      </c>
      <c r="B1687" t="str">
        <v>Hibiscus Mint Yerbe Mate Kombucha</v>
      </c>
      <c r="C1687" t="str">
        <v>BNF Kombucha and Jun</v>
      </c>
      <c r="D1687">
        <v>527096</v>
      </c>
      <c r="E1687" t="str">
        <v>16. fl oz</v>
      </c>
      <c r="F1687" t="str">
        <v>SNAP</v>
      </c>
      <c r="G1687" t="str">
        <v>Yes</v>
      </c>
      <c r="H1687" s="1">
        <v>0</v>
      </c>
      <c r="I1687" s="1">
        <v>4.68</v>
      </c>
      <c r="J1687" s="1">
        <v>4.68</v>
      </c>
      <c r="K1687" s="1">
        <v>3.34</v>
      </c>
      <c r="L1687" s="2">
        <v>0.4</v>
      </c>
      <c r="M1687" s="2">
        <v>0.4011976047904191</v>
      </c>
      <c r="N1687" s="2">
        <v>1</v>
      </c>
      <c r="O1687" t="str">
        <v>Yes</v>
      </c>
      <c r="P1687" s="1">
        <f>IF(O1687="Yes",J1687,ROUND(J1687*(1+Model!$B$3),2))</f>
        <v>4.68</v>
      </c>
      <c r="Q1687" s="2">
        <f>ROUND(P1687/(K1687*N1687)-1,4)</f>
        <v>0.4012</v>
      </c>
      <c r="R1687" t="str">
        <v/>
      </c>
      <c r="S1687" t="str">
        <v>2026-10-01 10:41:27 UTC</v>
      </c>
      <c r="T1687" t="str">
        <v>Local Line cache</v>
      </c>
      <c r="U1687" t="str">
        <v>HOLD: preserve existing SNAP price</v>
      </c>
    </row>
    <row r="1688">
      <c r="A1688">
        <v>806034</v>
      </c>
      <c r="B1688" t="str">
        <v>Hibiscus Mint Yerbe Mate Kombucha</v>
      </c>
      <c r="C1688" t="str">
        <v>BNF Kombucha and Jun</v>
      </c>
      <c r="D1688">
        <v>527096</v>
      </c>
      <c r="E1688" t="str">
        <v>16. fl oz</v>
      </c>
      <c r="F1688" t="str">
        <v>Guest Basket</v>
      </c>
      <c r="G1688" t="str">
        <v>Yes</v>
      </c>
      <c r="H1688" s="1">
        <v>0</v>
      </c>
      <c r="I1688" s="1">
        <v>4.68</v>
      </c>
      <c r="J1688" s="1">
        <v>4.68</v>
      </c>
      <c r="K1688" s="1">
        <v>3.34</v>
      </c>
      <c r="L1688" s="2">
        <v>0.4</v>
      </c>
      <c r="M1688" s="2">
        <v>0.4011976047904191</v>
      </c>
      <c r="N1688" s="2">
        <v>1</v>
      </c>
      <c r="O1688" t="str">
        <v>No</v>
      </c>
      <c r="P1688" s="1">
        <f>IF(O1688="Yes",J1688,ROUND(J1688*(1+Model!$B$3),2))</f>
        <v>5.05</v>
      </c>
      <c r="Q1688" s="2">
        <f>ROUND(P1688/(K1688*N1688)-1,4)</f>
        <v>0.512</v>
      </c>
      <c r="R1688" t="str">
        <v/>
      </c>
      <c r="S1688" t="str">
        <v>2026-10-01 10:41:27 UTC</v>
      </c>
      <c r="T1688" t="str">
        <v>Local Line cache</v>
      </c>
      <c r="U1688" t="str">
        <v>Review before publishing</v>
      </c>
    </row>
    <row r="1689">
      <c r="A1689">
        <v>806035</v>
      </c>
      <c r="B1689" t="str">
        <v>Gluten Free Chocolate Cream Pie</v>
      </c>
      <c r="C1689" t="str">
        <v>Elegant Elephant Baking Co.</v>
      </c>
      <c r="D1689">
        <v>527097</v>
      </c>
      <c r="E1689" t="str">
        <v>6"</v>
      </c>
      <c r="F1689" t="str">
        <v>SNAP</v>
      </c>
      <c r="G1689" t="str">
        <v>Yes</v>
      </c>
      <c r="H1689" s="1">
        <v>0</v>
      </c>
      <c r="I1689" s="1">
        <v>11.2</v>
      </c>
      <c r="J1689" s="1">
        <v>11.2</v>
      </c>
      <c r="K1689" s="1">
        <v>8</v>
      </c>
      <c r="L1689" s="2">
        <v>0.4</v>
      </c>
      <c r="M1689" s="2">
        <v>0.3999999999999999</v>
      </c>
      <c r="N1689" s="2">
        <v>1</v>
      </c>
      <c r="O1689" t="str">
        <v>Yes</v>
      </c>
      <c r="P1689" s="1">
        <f>IF(O1689="Yes",J1689,ROUND(J1689*(1+Model!$B$3),2))</f>
        <v>11.2</v>
      </c>
      <c r="Q1689" s="2">
        <f>ROUND(P1689/(K1689*N1689)-1,4)</f>
        <v>0.4</v>
      </c>
      <c r="R1689" t="str">
        <v/>
      </c>
      <c r="S1689" t="str">
        <v>2026-10-01 10:41:27 UTC</v>
      </c>
      <c r="T1689" t="str">
        <v>Local Line cache</v>
      </c>
      <c r="U1689" t="str">
        <v>HOLD: preserve existing SNAP price</v>
      </c>
    </row>
    <row r="1690">
      <c r="A1690">
        <v>806036</v>
      </c>
      <c r="B1690" t="str">
        <v>Mango Marigold Kombucha</v>
      </c>
      <c r="C1690" t="str">
        <v>BNF Kombucha and Jun</v>
      </c>
      <c r="D1690">
        <v>527098</v>
      </c>
      <c r="E1690" t="str">
        <v>16 fl. oz</v>
      </c>
      <c r="F1690" t="str">
        <v>SNAP</v>
      </c>
      <c r="G1690" t="str">
        <v>Yes</v>
      </c>
      <c r="H1690" s="1">
        <v>0</v>
      </c>
      <c r="I1690" s="1">
        <v>4.68</v>
      </c>
      <c r="J1690" s="1">
        <v>4.68</v>
      </c>
      <c r="K1690" s="1">
        <v>3.34</v>
      </c>
      <c r="L1690" s="2">
        <v>0.4</v>
      </c>
      <c r="M1690" s="2">
        <v>0.4011976047904191</v>
      </c>
      <c r="N1690" s="2">
        <v>1</v>
      </c>
      <c r="O1690" t="str">
        <v>Yes</v>
      </c>
      <c r="P1690" s="1">
        <f>IF(O1690="Yes",J1690,ROUND(J1690*(1+Model!$B$3),2))</f>
        <v>4.68</v>
      </c>
      <c r="Q1690" s="2">
        <f>ROUND(P1690/(K1690*N1690)-1,4)</f>
        <v>0.4012</v>
      </c>
      <c r="R1690" t="str">
        <v/>
      </c>
      <c r="S1690" t="str">
        <v>2026-10-01 10:41:27 UTC</v>
      </c>
      <c r="T1690" t="str">
        <v>Local Line cache</v>
      </c>
      <c r="U1690" t="str">
        <v>HOLD: preserve existing SNAP price</v>
      </c>
    </row>
    <row r="1691">
      <c r="A1691">
        <v>806037</v>
      </c>
      <c r="B1691" t="str">
        <v>Wholewheat Multigrain Sandwich Loaf</v>
      </c>
      <c r="C1691" t="str">
        <v>Reality Kitchen Nonprofit</v>
      </c>
      <c r="D1691">
        <v>527099</v>
      </c>
      <c r="E1691" t="str">
        <v>each</v>
      </c>
      <c r="F1691" t="str">
        <v>SNAP</v>
      </c>
      <c r="G1691" t="str">
        <v>Yes</v>
      </c>
      <c r="H1691" s="1">
        <v>0</v>
      </c>
      <c r="I1691" s="1">
        <v>8.75</v>
      </c>
      <c r="J1691" s="1">
        <v>8.75</v>
      </c>
      <c r="K1691" s="1">
        <v>6.25</v>
      </c>
      <c r="L1691" s="2">
        <v>0.4</v>
      </c>
      <c r="M1691" s="2">
        <v>0.3999999999999999</v>
      </c>
      <c r="N1691" s="2">
        <v>1</v>
      </c>
      <c r="O1691" t="str">
        <v>Yes</v>
      </c>
      <c r="P1691" s="1">
        <f>IF(O1691="Yes",J1691,ROUND(J1691*(1+Model!$B$3),2))</f>
        <v>8.75</v>
      </c>
      <c r="Q1691" s="2">
        <f>ROUND(P1691/(K1691*N1691)-1,4)</f>
        <v>0.4</v>
      </c>
      <c r="R1691" t="str">
        <v/>
      </c>
      <c r="S1691" t="str">
        <v>2026-10-01 10:41:27 UTC</v>
      </c>
      <c r="T1691" t="str">
        <v>Local Line cache</v>
      </c>
      <c r="U1691" t="str">
        <v>HOLD: preserve existing SNAP price</v>
      </c>
    </row>
    <row r="1692">
      <c r="A1692">
        <v>806038</v>
      </c>
      <c r="B1692" t="str">
        <v>Gluten Free Chocolate Donut</v>
      </c>
      <c r="C1692" t="str">
        <v>Elegant Elephant Baking Co.</v>
      </c>
      <c r="D1692">
        <v>527100</v>
      </c>
      <c r="E1692" t="str">
        <v>each</v>
      </c>
      <c r="F1692" t="str">
        <v>SNAP</v>
      </c>
      <c r="G1692" t="str">
        <v>Yes</v>
      </c>
      <c r="H1692" s="1">
        <v>0</v>
      </c>
      <c r="I1692" s="1">
        <v>3.29</v>
      </c>
      <c r="J1692" s="1">
        <v>3.29</v>
      </c>
      <c r="K1692" s="1">
        <v>2.35</v>
      </c>
      <c r="L1692" s="2">
        <v>0.4</v>
      </c>
      <c r="M1692" s="2">
        <v>0.3999999999999999</v>
      </c>
      <c r="N1692" s="2">
        <v>1</v>
      </c>
      <c r="O1692" t="str">
        <v>Yes</v>
      </c>
      <c r="P1692" s="1">
        <f>IF(O1692="Yes",J1692,ROUND(J1692*(1+Model!$B$3),2))</f>
        <v>3.29</v>
      </c>
      <c r="Q1692" s="2">
        <f>ROUND(P1692/(K1692*N1692)-1,4)</f>
        <v>0.4</v>
      </c>
      <c r="R1692" t="str">
        <v/>
      </c>
      <c r="S1692" t="str">
        <v>2026-10-01 10:41:27 UTC</v>
      </c>
      <c r="T1692" t="str">
        <v>Local Line cache</v>
      </c>
      <c r="U1692" t="str">
        <v>HOLD: preserve existing SNAP price</v>
      </c>
    </row>
    <row r="1693">
      <c r="A1693">
        <v>806040</v>
      </c>
      <c r="B1693" t="str">
        <v>Moonfruit Yerbe Mate Kombucha</v>
      </c>
      <c r="C1693" t="str">
        <v>BNF Kombucha and Jun</v>
      </c>
      <c r="D1693">
        <v>527102</v>
      </c>
      <c r="E1693" t="str">
        <v>16 fl. oz</v>
      </c>
      <c r="F1693" t="str">
        <v>SNAP</v>
      </c>
      <c r="G1693" t="str">
        <v>Yes</v>
      </c>
      <c r="H1693" s="1">
        <v>0</v>
      </c>
      <c r="I1693" s="1">
        <v>4.68</v>
      </c>
      <c r="J1693" s="1">
        <v>4.68</v>
      </c>
      <c r="K1693" s="1">
        <v>3.34</v>
      </c>
      <c r="L1693" s="2">
        <v>0.4</v>
      </c>
      <c r="M1693" s="2">
        <v>0.4011976047904191</v>
      </c>
      <c r="N1693" s="2">
        <v>1</v>
      </c>
      <c r="O1693" t="str">
        <v>Yes</v>
      </c>
      <c r="P1693" s="1">
        <f>IF(O1693="Yes",J1693,ROUND(J1693*(1+Model!$B$3),2))</f>
        <v>4.68</v>
      </c>
      <c r="Q1693" s="2">
        <f>ROUND(P1693/(K1693*N1693)-1,4)</f>
        <v>0.4012</v>
      </c>
      <c r="R1693" t="str">
        <v/>
      </c>
      <c r="S1693" t="str">
        <v>2026-10-01 10:41:27 UTC</v>
      </c>
      <c r="T1693" t="str">
        <v>Local Line cache</v>
      </c>
      <c r="U1693" t="str">
        <v>HOLD: preserve existing SNAP price</v>
      </c>
    </row>
    <row r="1694">
      <c r="A1694">
        <v>806041</v>
      </c>
      <c r="B1694" t="str">
        <v>Gluten Free Cinnamon Roll Pan</v>
      </c>
      <c r="C1694" t="str">
        <v>Elegant Elephant Baking Co.</v>
      </c>
      <c r="D1694">
        <v>527105</v>
      </c>
      <c r="E1694" t="str">
        <v>6"</v>
      </c>
      <c r="F1694" t="str">
        <v>SNAP</v>
      </c>
      <c r="G1694" t="str">
        <v>Yes</v>
      </c>
      <c r="H1694" s="1">
        <v>0</v>
      </c>
      <c r="I1694" s="1">
        <v>8.4</v>
      </c>
      <c r="J1694" s="1">
        <v>8.4</v>
      </c>
      <c r="K1694" s="1">
        <v>6</v>
      </c>
      <c r="L1694" s="2">
        <v>0.4</v>
      </c>
      <c r="M1694" s="2">
        <v>0.40000000000000013</v>
      </c>
      <c r="N1694" s="2">
        <v>1</v>
      </c>
      <c r="O1694" t="str">
        <v>Yes</v>
      </c>
      <c r="P1694" s="1">
        <f>IF(O1694="Yes",J1694,ROUND(J1694*(1+Model!$B$3),2))</f>
        <v>8.4</v>
      </c>
      <c r="Q1694" s="2">
        <f>ROUND(P1694/(K1694*N1694)-1,4)</f>
        <v>0.4</v>
      </c>
      <c r="R1694" t="str">
        <v/>
      </c>
      <c r="S1694" t="str">
        <v>2026-10-01 10:41:27 UTC</v>
      </c>
      <c r="T1694" t="str">
        <v>Local Line cache</v>
      </c>
      <c r="U1694" t="str">
        <v>HOLD: preserve existing SNAP price</v>
      </c>
    </row>
    <row r="1695">
      <c r="A1695">
        <v>806042</v>
      </c>
      <c r="B1695" t="str">
        <v>Oregon Blueberry Kombucha</v>
      </c>
      <c r="C1695" t="str">
        <v>BNF Kombucha and Jun</v>
      </c>
      <c r="D1695">
        <v>527106</v>
      </c>
      <c r="E1695" t="str">
        <v>16 fl. oz</v>
      </c>
      <c r="F1695" t="str">
        <v>CSA Members</v>
      </c>
      <c r="G1695" t="str">
        <v>No</v>
      </c>
      <c r="H1695" s="1">
        <v>0</v>
      </c>
      <c r="I1695" s="1">
        <v>4.68</v>
      </c>
      <c r="J1695" s="1">
        <v>4.68</v>
      </c>
      <c r="K1695" s="1">
        <v>3.34</v>
      </c>
      <c r="L1695" s="2">
        <v>0.4</v>
      </c>
      <c r="M1695" s="2">
        <v>0.4011976047904191</v>
      </c>
      <c r="N1695" s="2">
        <v>1</v>
      </c>
      <c r="O1695" t="str">
        <v>No</v>
      </c>
      <c r="P1695" s="1">
        <f>IF(O1695="Yes",J1695,ROUND(J1695*(1+Model!$B$3),2))</f>
        <v>5.05</v>
      </c>
      <c r="Q1695" s="2">
        <f>ROUND(P1695/(K1695*N1695)-1,4)</f>
        <v>0.512</v>
      </c>
      <c r="R1695" t="str">
        <v/>
      </c>
      <c r="S1695" t="str">
        <v>2026-10-01 10:41:27 UTC</v>
      </c>
      <c r="T1695" t="str">
        <v>Local Line cache</v>
      </c>
      <c r="U1695" t="str">
        <v>Review before publishing</v>
      </c>
    </row>
    <row r="1696">
      <c r="A1696">
        <v>806042</v>
      </c>
      <c r="B1696" t="str">
        <v>Oregon Blueberry Kombucha</v>
      </c>
      <c r="C1696" t="str">
        <v>BNF Kombucha and Jun</v>
      </c>
      <c r="D1696">
        <v>527106</v>
      </c>
      <c r="E1696" t="str">
        <v>16 fl. oz</v>
      </c>
      <c r="F1696" t="str">
        <v>SNAP</v>
      </c>
      <c r="G1696" t="str">
        <v>No</v>
      </c>
      <c r="H1696" s="1">
        <v>0</v>
      </c>
      <c r="I1696" s="1">
        <v>4.68</v>
      </c>
      <c r="J1696" s="1">
        <v>4.68</v>
      </c>
      <c r="K1696" s="1">
        <v>3.34</v>
      </c>
      <c r="L1696" s="2">
        <v>0.4</v>
      </c>
      <c r="M1696" s="2">
        <v>0.4011976047904191</v>
      </c>
      <c r="N1696" s="2">
        <v>1</v>
      </c>
      <c r="O1696" t="str">
        <v>Yes</v>
      </c>
      <c r="P1696" s="1">
        <f>IF(O1696="Yes",J1696,ROUND(J1696*(1+Model!$B$3),2))</f>
        <v>4.68</v>
      </c>
      <c r="Q1696" s="2">
        <f>ROUND(P1696/(K1696*N1696)-1,4)</f>
        <v>0.4012</v>
      </c>
      <c r="R1696" t="str">
        <v/>
      </c>
      <c r="S1696" t="str">
        <v>2026-10-01 10:41:27 UTC</v>
      </c>
      <c r="T1696" t="str">
        <v>Local Line cache</v>
      </c>
      <c r="U1696" t="str">
        <v>HOLD: preserve existing SNAP price</v>
      </c>
    </row>
    <row r="1697">
      <c r="A1697">
        <v>806043</v>
      </c>
      <c r="B1697" t="str">
        <v>Flavor Infused Olive Oil- Garlic 100mL</v>
      </c>
      <c r="C1697" t="str">
        <v>River Ranch Oregon Olive OIl</v>
      </c>
      <c r="D1697">
        <v>527107</v>
      </c>
      <c r="E1697" t="str">
        <v>3.38 oz. 100mL</v>
      </c>
      <c r="F1697" t="str">
        <v>Guest Basket</v>
      </c>
      <c r="G1697" t="str">
        <v>Yes</v>
      </c>
      <c r="H1697" s="1">
        <v>0</v>
      </c>
      <c r="I1697" s="1">
        <v>15.33</v>
      </c>
      <c r="J1697" s="1">
        <v>15.33</v>
      </c>
      <c r="K1697" s="1">
        <v>10.95</v>
      </c>
      <c r="L1697" s="2">
        <v>0.4</v>
      </c>
      <c r="M1697" s="2">
        <v>0.40000000000000013</v>
      </c>
      <c r="N1697" s="2">
        <v>1</v>
      </c>
      <c r="O1697" t="str">
        <v>No</v>
      </c>
      <c r="P1697" s="1">
        <f>IF(O1697="Yes",J1697,ROUND(J1697*(1+Model!$B$3),2))</f>
        <v>16.56</v>
      </c>
      <c r="Q1697" s="2">
        <f>ROUND(P1697/(K1697*N1697)-1,4)</f>
        <v>0.5123</v>
      </c>
      <c r="R1697" t="str">
        <v/>
      </c>
      <c r="S1697" t="str">
        <v>2026-10-01 10:41:27 UTC</v>
      </c>
      <c r="T1697" t="str">
        <v>Local Line cache</v>
      </c>
      <c r="U1697" t="str">
        <v>Review before publishing</v>
      </c>
    </row>
    <row r="1698">
      <c r="A1698">
        <v>806043</v>
      </c>
      <c r="B1698" t="str">
        <v>Flavor Infused Olive Oil- Garlic 100mL</v>
      </c>
      <c r="C1698" t="str">
        <v>River Ranch Oregon Olive OIl</v>
      </c>
      <c r="D1698">
        <v>527107</v>
      </c>
      <c r="E1698" t="str">
        <v>3.38 oz. 100mL</v>
      </c>
      <c r="F1698" t="str">
        <v>SNAP</v>
      </c>
      <c r="G1698" t="str">
        <v>Yes</v>
      </c>
      <c r="H1698" s="1">
        <v>0</v>
      </c>
      <c r="I1698" s="1">
        <v>15.33</v>
      </c>
      <c r="J1698" s="1">
        <v>15.33</v>
      </c>
      <c r="K1698" s="1">
        <v>10.95</v>
      </c>
      <c r="L1698" s="2">
        <v>0.4</v>
      </c>
      <c r="M1698" s="2">
        <v>0.40000000000000013</v>
      </c>
      <c r="N1698" s="2">
        <v>1</v>
      </c>
      <c r="O1698" t="str">
        <v>Yes</v>
      </c>
      <c r="P1698" s="1">
        <f>IF(O1698="Yes",J1698,ROUND(J1698*(1+Model!$B$3),2))</f>
        <v>15.33</v>
      </c>
      <c r="Q1698" s="2">
        <f>ROUND(P1698/(K1698*N1698)-1,4)</f>
        <v>0.4</v>
      </c>
      <c r="R1698" t="str">
        <v/>
      </c>
      <c r="S1698" t="str">
        <v>2026-10-01 10:41:27 UTC</v>
      </c>
      <c r="T1698" t="str">
        <v>Local Line cache</v>
      </c>
      <c r="U1698" t="str">
        <v>HOLD: preserve existing SNAP price</v>
      </c>
    </row>
    <row r="1699">
      <c r="A1699">
        <v>806044</v>
      </c>
      <c r="B1699" t="str">
        <v>Gluten Free Croutons</v>
      </c>
      <c r="C1699" t="str">
        <v>Elegant Elephant Baking Co.</v>
      </c>
      <c r="D1699">
        <v>527108</v>
      </c>
      <c r="E1699" t="str">
        <v>each</v>
      </c>
      <c r="F1699" t="str">
        <v>SNAP</v>
      </c>
      <c r="G1699" t="str">
        <v>Yes</v>
      </c>
      <c r="H1699" s="1">
        <v>0</v>
      </c>
      <c r="I1699" s="1">
        <v>7.35</v>
      </c>
      <c r="J1699" s="1">
        <v>7.35</v>
      </c>
      <c r="K1699" s="1">
        <v>5.25</v>
      </c>
      <c r="L1699" s="2">
        <v>0.4</v>
      </c>
      <c r="M1699" s="2">
        <v>0.3999999999999999</v>
      </c>
      <c r="N1699" s="2">
        <v>1</v>
      </c>
      <c r="O1699" t="str">
        <v>Yes</v>
      </c>
      <c r="P1699" s="1">
        <f>IF(O1699="Yes",J1699,ROUND(J1699*(1+Model!$B$3),2))</f>
        <v>7.35</v>
      </c>
      <c r="Q1699" s="2">
        <f>ROUND(P1699/(K1699*N1699)-1,4)</f>
        <v>0.4</v>
      </c>
      <c r="R1699" t="str">
        <v/>
      </c>
      <c r="S1699" t="str">
        <v>2026-10-01 10:41:27 UTC</v>
      </c>
      <c r="T1699" t="str">
        <v>Local Line cache</v>
      </c>
      <c r="U1699" t="str">
        <v>HOLD: preserve existing SNAP price</v>
      </c>
    </row>
    <row r="1700">
      <c r="A1700">
        <v>806044</v>
      </c>
      <c r="B1700" t="str">
        <v>Gluten Free Croutons</v>
      </c>
      <c r="C1700" t="str">
        <v>Elegant Elephant Baking Co.</v>
      </c>
      <c r="D1700">
        <v>527108</v>
      </c>
      <c r="E1700" t="str">
        <v>each</v>
      </c>
      <c r="F1700" t="str">
        <v>Guest Basket</v>
      </c>
      <c r="G1700" t="str">
        <v>Yes</v>
      </c>
      <c r="H1700" s="1">
        <v>0</v>
      </c>
      <c r="I1700" s="1">
        <v>7.35</v>
      </c>
      <c r="J1700" s="1">
        <v>7.35</v>
      </c>
      <c r="K1700" s="1">
        <v>5.25</v>
      </c>
      <c r="L1700" s="2">
        <v>0.4</v>
      </c>
      <c r="M1700" s="2">
        <v>0.3999999999999999</v>
      </c>
      <c r="N1700" s="2">
        <v>1</v>
      </c>
      <c r="O1700" t="str">
        <v>No</v>
      </c>
      <c r="P1700" s="1">
        <f>IF(O1700="Yes",J1700,ROUND(J1700*(1+Model!$B$3),2))</f>
        <v>7.94</v>
      </c>
      <c r="Q1700" s="2">
        <f>ROUND(P1700/(K1700*N1700)-1,4)</f>
        <v>0.5124</v>
      </c>
      <c r="R1700" t="str">
        <v/>
      </c>
      <c r="S1700" t="str">
        <v>2026-10-01 10:41:27 UTC</v>
      </c>
      <c r="T1700" t="str">
        <v>Local Line cache</v>
      </c>
      <c r="U1700" t="str">
        <v>Review before publishing</v>
      </c>
    </row>
    <row r="1701">
      <c r="A1701">
        <v>806044</v>
      </c>
      <c r="B1701" t="str">
        <v>Gluten Free Croutons</v>
      </c>
      <c r="C1701" t="str">
        <v>Elegant Elephant Baking Co.</v>
      </c>
      <c r="D1701">
        <v>527108</v>
      </c>
      <c r="E1701" t="str">
        <v>each</v>
      </c>
      <c r="F1701" t="str">
        <v>CSA Members</v>
      </c>
      <c r="G1701" t="str">
        <v>Yes</v>
      </c>
      <c r="H1701" s="1">
        <v>0</v>
      </c>
      <c r="I1701" s="1">
        <v>7.35</v>
      </c>
      <c r="J1701" s="1">
        <v>7.35</v>
      </c>
      <c r="K1701" s="1">
        <v>5.25</v>
      </c>
      <c r="L1701" s="2">
        <v>0.4</v>
      </c>
      <c r="M1701" s="2">
        <v>0.3999999999999999</v>
      </c>
      <c r="N1701" s="2">
        <v>1</v>
      </c>
      <c r="O1701" t="str">
        <v>No</v>
      </c>
      <c r="P1701" s="1">
        <f>IF(O1701="Yes",J1701,ROUND(J1701*(1+Model!$B$3),2))</f>
        <v>7.94</v>
      </c>
      <c r="Q1701" s="2">
        <f>ROUND(P1701/(K1701*N1701)-1,4)</f>
        <v>0.5124</v>
      </c>
      <c r="R1701" t="str">
        <v/>
      </c>
      <c r="S1701" t="str">
        <v>2026-10-01 10:41:27 UTC</v>
      </c>
      <c r="T1701" t="str">
        <v>Local Line cache</v>
      </c>
      <c r="U1701" t="str">
        <v>Review before publishing</v>
      </c>
    </row>
    <row r="1702">
      <c r="A1702">
        <v>806045</v>
      </c>
      <c r="B1702" t="str">
        <v>Peach Rose Kombucha</v>
      </c>
      <c r="C1702" t="str">
        <v>BNF Kombucha and Jun</v>
      </c>
      <c r="D1702">
        <v>527109</v>
      </c>
      <c r="E1702" t="str">
        <v>16 fl. oz</v>
      </c>
      <c r="F1702" t="str">
        <v>SNAP</v>
      </c>
      <c r="G1702" t="str">
        <v>Yes</v>
      </c>
      <c r="H1702" s="1">
        <v>0</v>
      </c>
      <c r="I1702" s="1">
        <v>4.68</v>
      </c>
      <c r="J1702" s="1">
        <v>4.68</v>
      </c>
      <c r="K1702" s="1">
        <v>3.34</v>
      </c>
      <c r="L1702" s="2">
        <v>0.4</v>
      </c>
      <c r="M1702" s="2">
        <v>0.4011976047904191</v>
      </c>
      <c r="N1702" s="2">
        <v>1</v>
      </c>
      <c r="O1702" t="str">
        <v>Yes</v>
      </c>
      <c r="P1702" s="1">
        <f>IF(O1702="Yes",J1702,ROUND(J1702*(1+Model!$B$3),2))</f>
        <v>4.68</v>
      </c>
      <c r="Q1702" s="2">
        <f>ROUND(P1702/(K1702*N1702)-1,4)</f>
        <v>0.4012</v>
      </c>
      <c r="R1702" t="str">
        <v/>
      </c>
      <c r="S1702" t="str">
        <v>2026-10-01 10:41:27 UTC</v>
      </c>
      <c r="T1702" t="str">
        <v>Local Line cache</v>
      </c>
      <c r="U1702" t="str">
        <v>HOLD: preserve existing SNAP price</v>
      </c>
    </row>
    <row r="1703">
      <c r="A1703">
        <v>806046</v>
      </c>
      <c r="B1703" t="str">
        <v>Gluten Free Dinner Rolls</v>
      </c>
      <c r="C1703" t="str">
        <v>Elegant Elephant Baking Co.</v>
      </c>
      <c r="D1703">
        <v>527110</v>
      </c>
      <c r="E1703" t="str">
        <v>bag of 6</v>
      </c>
      <c r="F1703" t="str">
        <v>SNAP</v>
      </c>
      <c r="G1703" t="str">
        <v>Yes</v>
      </c>
      <c r="H1703" s="1">
        <v>0</v>
      </c>
      <c r="I1703" s="1">
        <v>8.05</v>
      </c>
      <c r="J1703" s="1">
        <v>8.05</v>
      </c>
      <c r="K1703" s="1">
        <v>5.75</v>
      </c>
      <c r="L1703" s="2">
        <v>0.4</v>
      </c>
      <c r="M1703" s="2">
        <v>0.40000000000000013</v>
      </c>
      <c r="N1703" s="2">
        <v>1</v>
      </c>
      <c r="O1703" t="str">
        <v>Yes</v>
      </c>
      <c r="P1703" s="1">
        <f>IF(O1703="Yes",J1703,ROUND(J1703*(1+Model!$B$3),2))</f>
        <v>8.05</v>
      </c>
      <c r="Q1703" s="2">
        <f>ROUND(P1703/(K1703*N1703)-1,4)</f>
        <v>0.4</v>
      </c>
      <c r="R1703" t="str">
        <v/>
      </c>
      <c r="S1703" t="str">
        <v>2026-10-01 10:41:27 UTC</v>
      </c>
      <c r="T1703" t="str">
        <v>Local Line cache</v>
      </c>
      <c r="U1703" t="str">
        <v>HOLD: preserve existing SNAP price</v>
      </c>
    </row>
    <row r="1704">
      <c r="A1704">
        <v>806048</v>
      </c>
      <c r="B1704" t="str">
        <v>Gluten Free Half Almond Loaf Sliced</v>
      </c>
      <c r="C1704" t="str">
        <v>Elegant Elephant Baking Co.</v>
      </c>
      <c r="D1704">
        <v>527112</v>
      </c>
      <c r="E1704" t="str">
        <v>each</v>
      </c>
      <c r="F1704" t="str">
        <v>SNAP</v>
      </c>
      <c r="G1704" t="str">
        <v>Yes</v>
      </c>
      <c r="H1704" s="1">
        <v>0</v>
      </c>
      <c r="I1704" s="1">
        <v>7</v>
      </c>
      <c r="J1704" s="1">
        <v>7</v>
      </c>
      <c r="K1704" s="1">
        <v>5</v>
      </c>
      <c r="L1704" s="2">
        <v>0.4</v>
      </c>
      <c r="M1704" s="2">
        <v>0.3999999999999999</v>
      </c>
      <c r="N1704" s="2">
        <v>1</v>
      </c>
      <c r="O1704" t="str">
        <v>Yes</v>
      </c>
      <c r="P1704" s="1">
        <f>IF(O1704="Yes",J1704,ROUND(J1704*(1+Model!$B$3),2))</f>
        <v>7</v>
      </c>
      <c r="Q1704" s="2">
        <f>ROUND(P1704/(K1704*N1704)-1,4)</f>
        <v>0.4</v>
      </c>
      <c r="R1704" t="str">
        <v/>
      </c>
      <c r="S1704" t="str">
        <v>2026-10-01 10:41:27 UTC</v>
      </c>
      <c r="T1704" t="str">
        <v>Local Line cache</v>
      </c>
      <c r="U1704" t="str">
        <v>HOLD: preserve existing SNAP price</v>
      </c>
    </row>
    <row r="1705">
      <c r="A1705">
        <v>806049</v>
      </c>
      <c r="B1705" t="str">
        <v>Pear Jun</v>
      </c>
      <c r="C1705" t="str">
        <v>BNF Kombucha and Jun</v>
      </c>
      <c r="D1705">
        <v>527113</v>
      </c>
      <c r="E1705" t="str">
        <v>16 fl. oz</v>
      </c>
      <c r="F1705" t="str">
        <v>SNAP</v>
      </c>
      <c r="G1705" t="str">
        <v>No</v>
      </c>
      <c r="H1705" s="1">
        <v>0</v>
      </c>
      <c r="I1705" s="1">
        <v>5.25</v>
      </c>
      <c r="J1705" s="1">
        <v>5.25</v>
      </c>
      <c r="K1705" s="1">
        <v>3.75</v>
      </c>
      <c r="L1705" s="2">
        <v>0.4</v>
      </c>
      <c r="M1705" s="2">
        <v>0.3999999999999999</v>
      </c>
      <c r="N1705" s="2">
        <v>1</v>
      </c>
      <c r="O1705" t="str">
        <v>Yes</v>
      </c>
      <c r="P1705" s="1">
        <f>IF(O1705="Yes",J1705,ROUND(J1705*(1+Model!$B$3),2))</f>
        <v>5.25</v>
      </c>
      <c r="Q1705" s="2">
        <f>ROUND(P1705/(K1705*N1705)-1,4)</f>
        <v>0.4</v>
      </c>
      <c r="R1705" t="str">
        <v/>
      </c>
      <c r="S1705" t="str">
        <v>2026-10-01 10:41:27 UTC</v>
      </c>
      <c r="T1705" t="str">
        <v>Local Line cache</v>
      </c>
      <c r="U1705" t="str">
        <v>HOLD: preserve existing SNAP price</v>
      </c>
    </row>
    <row r="1706">
      <c r="A1706">
        <v>806051</v>
      </c>
      <c r="B1706" t="str">
        <v>Flavor Infused Olive Oil- Rosemary and Basil 100mL</v>
      </c>
      <c r="C1706" t="str">
        <v>River Ranch Oregon Olive OIl</v>
      </c>
      <c r="D1706">
        <v>527115</v>
      </c>
      <c r="E1706" t="str">
        <v>3.38oz (100mL)</v>
      </c>
      <c r="F1706" t="str">
        <v>SNAP</v>
      </c>
      <c r="G1706" t="str">
        <v>Yes</v>
      </c>
      <c r="H1706" s="1">
        <v>0</v>
      </c>
      <c r="I1706" s="1">
        <v>15.33</v>
      </c>
      <c r="J1706" s="1">
        <v>15.33</v>
      </c>
      <c r="K1706" s="1">
        <v>10.95</v>
      </c>
      <c r="L1706" s="2">
        <v>0.4</v>
      </c>
      <c r="M1706" s="2">
        <v>0.40000000000000013</v>
      </c>
      <c r="N1706" s="2">
        <v>1</v>
      </c>
      <c r="O1706" t="str">
        <v>Yes</v>
      </c>
      <c r="P1706" s="1">
        <f>IF(O1706="Yes",J1706,ROUND(J1706*(1+Model!$B$3),2))</f>
        <v>15.33</v>
      </c>
      <c r="Q1706" s="2">
        <f>ROUND(P1706/(K1706*N1706)-1,4)</f>
        <v>0.4</v>
      </c>
      <c r="R1706" t="str">
        <v/>
      </c>
      <c r="S1706" t="str">
        <v>2026-10-01 10:41:27 UTC</v>
      </c>
      <c r="T1706" t="str">
        <v>Local Line cache</v>
      </c>
      <c r="U1706" t="str">
        <v>HOLD: preserve existing SNAP price</v>
      </c>
    </row>
    <row r="1707">
      <c r="A1707">
        <v>806051</v>
      </c>
      <c r="B1707" t="str">
        <v>Flavor Infused Olive Oil- Rosemary and Basil 100mL</v>
      </c>
      <c r="C1707" t="str">
        <v>River Ranch Oregon Olive OIl</v>
      </c>
      <c r="D1707">
        <v>527115</v>
      </c>
      <c r="E1707" t="str">
        <v>3.38oz (100mL)</v>
      </c>
      <c r="F1707" t="str">
        <v>Guest Basket</v>
      </c>
      <c r="G1707" t="str">
        <v>Yes</v>
      </c>
      <c r="H1707" s="1">
        <v>0</v>
      </c>
      <c r="I1707" s="1">
        <v>15.33</v>
      </c>
      <c r="J1707" s="1">
        <v>15.33</v>
      </c>
      <c r="K1707" s="1">
        <v>10.95</v>
      </c>
      <c r="L1707" s="2">
        <v>0.4</v>
      </c>
      <c r="M1707" s="2">
        <v>0.40000000000000013</v>
      </c>
      <c r="N1707" s="2">
        <v>1</v>
      </c>
      <c r="O1707" t="str">
        <v>No</v>
      </c>
      <c r="P1707" s="1">
        <f>IF(O1707="Yes",J1707,ROUND(J1707*(1+Model!$B$3),2))</f>
        <v>16.56</v>
      </c>
      <c r="Q1707" s="2">
        <f>ROUND(P1707/(K1707*N1707)-1,4)</f>
        <v>0.5123</v>
      </c>
      <c r="R1707" t="str">
        <v/>
      </c>
      <c r="S1707" t="str">
        <v>2026-10-01 10:41:27 UTC</v>
      </c>
      <c r="T1707" t="str">
        <v>Local Line cache</v>
      </c>
      <c r="U1707" t="str">
        <v>Review before publishing</v>
      </c>
    </row>
    <row r="1708">
      <c r="A1708">
        <v>806052</v>
      </c>
      <c r="B1708" t="str">
        <v>Pomegranate Cardamom Kombucha</v>
      </c>
      <c r="C1708" t="str">
        <v>BNF Kombucha and Jun</v>
      </c>
      <c r="D1708">
        <v>527116</v>
      </c>
      <c r="E1708" t="str">
        <v>16 fl. oz</v>
      </c>
      <c r="F1708" t="str">
        <v>CSA Members</v>
      </c>
      <c r="G1708" t="str">
        <v>No</v>
      </c>
      <c r="H1708" s="1">
        <v>0</v>
      </c>
      <c r="I1708" s="1">
        <v>4.47</v>
      </c>
      <c r="J1708" s="1">
        <v>4.47</v>
      </c>
      <c r="K1708" s="1">
        <v>3.19</v>
      </c>
      <c r="L1708" s="2">
        <v>0.4</v>
      </c>
      <c r="M1708" s="2">
        <v>0.4012539184952977</v>
      </c>
      <c r="N1708" s="2">
        <v>1</v>
      </c>
      <c r="O1708" t="str">
        <v>No</v>
      </c>
      <c r="P1708" s="1">
        <f>IF(O1708="Yes",J1708,ROUND(J1708*(1+Model!$B$3),2))</f>
        <v>4.83</v>
      </c>
      <c r="Q1708" s="2">
        <f>ROUND(P1708/(K1708*N1708)-1,4)</f>
        <v>0.5141</v>
      </c>
      <c r="R1708" t="str">
        <v/>
      </c>
      <c r="S1708" t="str">
        <v>2026-10-01 10:41:27 UTC</v>
      </c>
      <c r="T1708" t="str">
        <v>Local Line cache</v>
      </c>
      <c r="U1708" t="str">
        <v>Review before publishing</v>
      </c>
    </row>
    <row r="1709">
      <c r="A1709">
        <v>806052</v>
      </c>
      <c r="B1709" t="str">
        <v>Pomegranate Cardamom Kombucha</v>
      </c>
      <c r="C1709" t="str">
        <v>BNF Kombucha and Jun</v>
      </c>
      <c r="D1709">
        <v>527116</v>
      </c>
      <c r="E1709" t="str">
        <v>16 fl. oz</v>
      </c>
      <c r="F1709" t="str">
        <v>Guest Basket</v>
      </c>
      <c r="G1709" t="str">
        <v>No</v>
      </c>
      <c r="H1709" s="1">
        <v>0</v>
      </c>
      <c r="I1709" s="1">
        <v>4.47</v>
      </c>
      <c r="J1709" s="1">
        <v>4.47</v>
      </c>
      <c r="K1709" s="1">
        <v>3.19</v>
      </c>
      <c r="L1709" s="2">
        <v>0.4</v>
      </c>
      <c r="M1709" s="2">
        <v>0.4012539184952977</v>
      </c>
      <c r="N1709" s="2">
        <v>1</v>
      </c>
      <c r="O1709" t="str">
        <v>No</v>
      </c>
      <c r="P1709" s="1">
        <f>IF(O1709="Yes",J1709,ROUND(J1709*(1+Model!$B$3),2))</f>
        <v>4.83</v>
      </c>
      <c r="Q1709" s="2">
        <f>ROUND(P1709/(K1709*N1709)-1,4)</f>
        <v>0.5141</v>
      </c>
      <c r="R1709" t="str">
        <v/>
      </c>
      <c r="S1709" t="str">
        <v>2026-10-01 10:41:27 UTC</v>
      </c>
      <c r="T1709" t="str">
        <v>Local Line cache</v>
      </c>
      <c r="U1709" t="str">
        <v>Review before publishing</v>
      </c>
    </row>
    <row r="1710">
      <c r="A1710">
        <v>806052</v>
      </c>
      <c r="B1710" t="str">
        <v>Pomegranate Cardamom Kombucha</v>
      </c>
      <c r="C1710" t="str">
        <v>BNF Kombucha and Jun</v>
      </c>
      <c r="D1710">
        <v>527116</v>
      </c>
      <c r="E1710" t="str">
        <v>16 fl. oz</v>
      </c>
      <c r="F1710" t="str">
        <v>SNAP</v>
      </c>
      <c r="G1710" t="str">
        <v>No</v>
      </c>
      <c r="H1710" s="1">
        <v>0</v>
      </c>
      <c r="I1710" s="1">
        <v>4.47</v>
      </c>
      <c r="J1710" s="1">
        <v>4.47</v>
      </c>
      <c r="K1710" s="1">
        <v>3.19</v>
      </c>
      <c r="L1710" s="2">
        <v>0.4</v>
      </c>
      <c r="M1710" s="2">
        <v>0.4012539184952977</v>
      </c>
      <c r="N1710" s="2">
        <v>1</v>
      </c>
      <c r="O1710" t="str">
        <v>Yes</v>
      </c>
      <c r="P1710" s="1">
        <f>IF(O1710="Yes",J1710,ROUND(J1710*(1+Model!$B$3),2))</f>
        <v>4.47</v>
      </c>
      <c r="Q1710" s="2">
        <f>ROUND(P1710/(K1710*N1710)-1,4)</f>
        <v>0.4013</v>
      </c>
      <c r="R1710" t="str">
        <v/>
      </c>
      <c r="S1710" t="str">
        <v>2026-10-01 10:41:27 UTC</v>
      </c>
      <c r="T1710" t="str">
        <v>Local Line cache</v>
      </c>
      <c r="U1710" t="str">
        <v>HOLD: preserve existing SNAP price</v>
      </c>
    </row>
    <row r="1711">
      <c r="A1711">
        <v>806055</v>
      </c>
      <c r="B1711" t="str">
        <v>Gluten Free Mini Banana Bread Loaf</v>
      </c>
      <c r="C1711" t="str">
        <v>Elegant Elephant Baking Co.</v>
      </c>
      <c r="D1711">
        <v>527119</v>
      </c>
      <c r="E1711" t="str">
        <v>each</v>
      </c>
      <c r="F1711" t="str">
        <v>SNAP</v>
      </c>
      <c r="G1711" t="str">
        <v>Yes</v>
      </c>
      <c r="H1711" s="1">
        <v>0</v>
      </c>
      <c r="I1711" s="1">
        <v>7</v>
      </c>
      <c r="J1711" s="1">
        <v>7</v>
      </c>
      <c r="K1711" s="1">
        <v>5</v>
      </c>
      <c r="L1711" s="2">
        <v>0.4</v>
      </c>
      <c r="M1711" s="2">
        <v>0.3999999999999999</v>
      </c>
      <c r="N1711" s="2">
        <v>1</v>
      </c>
      <c r="O1711" t="str">
        <v>Yes</v>
      </c>
      <c r="P1711" s="1">
        <f>IF(O1711="Yes",J1711,ROUND(J1711*(1+Model!$B$3),2))</f>
        <v>7</v>
      </c>
      <c r="Q1711" s="2">
        <f>ROUND(P1711/(K1711*N1711)-1,4)</f>
        <v>0.4</v>
      </c>
      <c r="R1711" t="str">
        <v/>
      </c>
      <c r="S1711" t="str">
        <v>2026-10-01 10:41:27 UTC</v>
      </c>
      <c r="T1711" t="str">
        <v>Local Line cache</v>
      </c>
      <c r="U1711" t="str">
        <v>HOLD: preserve existing SNAP price</v>
      </c>
    </row>
    <row r="1712">
      <c r="A1712">
        <v>806056</v>
      </c>
      <c r="B1712" t="str">
        <v>Raspberry Reishi Jun</v>
      </c>
      <c r="C1712" t="str">
        <v>BNF Kombucha and Jun</v>
      </c>
      <c r="D1712">
        <v>527120</v>
      </c>
      <c r="E1712" t="str">
        <v>16 fl. oz</v>
      </c>
      <c r="F1712" t="str">
        <v>SNAP</v>
      </c>
      <c r="G1712" t="str">
        <v>Yes</v>
      </c>
      <c r="H1712" s="1">
        <v>0</v>
      </c>
      <c r="I1712" s="1">
        <v>5.25</v>
      </c>
      <c r="J1712" s="1">
        <v>5.25</v>
      </c>
      <c r="K1712" s="1">
        <v>3.75</v>
      </c>
      <c r="L1712" s="2">
        <v>0.4</v>
      </c>
      <c r="M1712" s="2">
        <v>0.3999999999999999</v>
      </c>
      <c r="N1712" s="2">
        <v>1</v>
      </c>
      <c r="O1712" t="str">
        <v>Yes</v>
      </c>
      <c r="P1712" s="1">
        <f>IF(O1712="Yes",J1712,ROUND(J1712*(1+Model!$B$3),2))</f>
        <v>5.25</v>
      </c>
      <c r="Q1712" s="2">
        <f>ROUND(P1712/(K1712*N1712)-1,4)</f>
        <v>0.4</v>
      </c>
      <c r="R1712" t="str">
        <v/>
      </c>
      <c r="S1712" t="str">
        <v>2026-10-01 10:41:27 UTC</v>
      </c>
      <c r="T1712" t="str">
        <v>Local Line cache</v>
      </c>
      <c r="U1712" t="str">
        <v>HOLD: preserve existing SNAP price</v>
      </c>
    </row>
    <row r="1713">
      <c r="A1713">
        <v>806057</v>
      </c>
      <c r="B1713" t="str">
        <v>Gluten Free Mixed Berry Pie</v>
      </c>
      <c r="C1713" t="str">
        <v>Elegant Elephant Baking Co.</v>
      </c>
      <c r="D1713">
        <v>527121</v>
      </c>
      <c r="E1713" t="str">
        <v>9"</v>
      </c>
      <c r="F1713" t="str">
        <v>SNAP</v>
      </c>
      <c r="G1713" t="str">
        <v>Yes</v>
      </c>
      <c r="H1713" s="1">
        <v>0</v>
      </c>
      <c r="I1713" s="1">
        <v>23.8</v>
      </c>
      <c r="J1713" s="1">
        <v>23.8</v>
      </c>
      <c r="K1713" s="1">
        <v>17</v>
      </c>
      <c r="L1713" s="2">
        <v>0.4</v>
      </c>
      <c r="M1713" s="2">
        <v>0.40000000000000013</v>
      </c>
      <c r="N1713" s="2">
        <v>1</v>
      </c>
      <c r="O1713" t="str">
        <v>Yes</v>
      </c>
      <c r="P1713" s="1">
        <f>IF(O1713="Yes",J1713,ROUND(J1713*(1+Model!$B$3),2))</f>
        <v>23.8</v>
      </c>
      <c r="Q1713" s="2">
        <f>ROUND(P1713/(K1713*N1713)-1,4)</f>
        <v>0.4</v>
      </c>
      <c r="R1713" t="str">
        <v/>
      </c>
      <c r="S1713" t="str">
        <v>2026-10-01 10:41:27 UTC</v>
      </c>
      <c r="T1713" t="str">
        <v>Local Line cache</v>
      </c>
      <c r="U1713" t="str">
        <v>HOLD: preserve existing SNAP price</v>
      </c>
    </row>
    <row r="1714">
      <c r="A1714">
        <v>806057</v>
      </c>
      <c r="B1714" t="str">
        <v>Gluten Free Mixed Berry Pie</v>
      </c>
      <c r="C1714" t="str">
        <v>Elegant Elephant Baking Co.</v>
      </c>
      <c r="D1714">
        <v>527121</v>
      </c>
      <c r="E1714" t="str">
        <v>9"</v>
      </c>
      <c r="F1714" t="str">
        <v>Guest Basket</v>
      </c>
      <c r="G1714" t="str">
        <v>Yes</v>
      </c>
      <c r="H1714" s="1">
        <v>0</v>
      </c>
      <c r="I1714" s="1">
        <v>23.8</v>
      </c>
      <c r="J1714" s="1">
        <v>23.8</v>
      </c>
      <c r="K1714" s="1">
        <v>17</v>
      </c>
      <c r="L1714" s="2">
        <v>0.4</v>
      </c>
      <c r="M1714" s="2">
        <v>0.40000000000000013</v>
      </c>
      <c r="N1714" s="2">
        <v>1</v>
      </c>
      <c r="O1714" t="str">
        <v>No</v>
      </c>
      <c r="P1714" s="1">
        <f>IF(O1714="Yes",J1714,ROUND(J1714*(1+Model!$B$3),2))</f>
        <v>25.7</v>
      </c>
      <c r="Q1714" s="2">
        <f>ROUND(P1714/(K1714*N1714)-1,4)</f>
        <v>0.5118</v>
      </c>
      <c r="R1714" t="str">
        <v/>
      </c>
      <c r="S1714" t="str">
        <v>2026-10-01 10:41:27 UTC</v>
      </c>
      <c r="T1714" t="str">
        <v>Local Line cache</v>
      </c>
      <c r="U1714" t="str">
        <v>Review before publishing</v>
      </c>
    </row>
    <row r="1715">
      <c r="A1715">
        <v>806059</v>
      </c>
      <c r="B1715" t="str">
        <v>Skullcap Lemon Yerbe Mate Kombucha</v>
      </c>
      <c r="C1715" t="str">
        <v>BNF Kombucha and Jun</v>
      </c>
      <c r="D1715">
        <v>527124</v>
      </c>
      <c r="E1715" t="str">
        <v>16 fl. oz</v>
      </c>
      <c r="F1715" t="str">
        <v>SNAP</v>
      </c>
      <c r="G1715" t="str">
        <v>Yes</v>
      </c>
      <c r="H1715" s="1">
        <v>0</v>
      </c>
      <c r="I1715" s="1">
        <v>4.68</v>
      </c>
      <c r="J1715" s="1">
        <v>4.68</v>
      </c>
      <c r="K1715" s="1">
        <v>3.34</v>
      </c>
      <c r="L1715" s="2">
        <v>0.4</v>
      </c>
      <c r="M1715" s="2">
        <v>0.4011976047904191</v>
      </c>
      <c r="N1715" s="2">
        <v>1</v>
      </c>
      <c r="O1715" t="str">
        <v>Yes</v>
      </c>
      <c r="P1715" s="1">
        <f>IF(O1715="Yes",J1715,ROUND(J1715*(1+Model!$B$3),2))</f>
        <v>4.68</v>
      </c>
      <c r="Q1715" s="2">
        <f>ROUND(P1715/(K1715*N1715)-1,4)</f>
        <v>0.4012</v>
      </c>
      <c r="R1715" t="str">
        <v/>
      </c>
      <c r="S1715" t="str">
        <v>2026-10-01 10:41:27 UTC</v>
      </c>
      <c r="T1715" t="str">
        <v>Local Line cache</v>
      </c>
      <c r="U1715" t="str">
        <v>HOLD: preserve existing SNAP price</v>
      </c>
    </row>
    <row r="1716">
      <c r="A1716">
        <v>806060</v>
      </c>
      <c r="B1716" t="str">
        <v>Gluten Free Pizza Dough</v>
      </c>
      <c r="C1716" t="str">
        <v>Elegant Elephant Baking Co.</v>
      </c>
      <c r="D1716">
        <v>527123</v>
      </c>
      <c r="E1716" t="str">
        <v>22 oz. each</v>
      </c>
      <c r="F1716" t="str">
        <v>SNAP</v>
      </c>
      <c r="G1716" t="str">
        <v>Yes</v>
      </c>
      <c r="H1716" s="1">
        <v>0</v>
      </c>
      <c r="I1716" s="1">
        <v>6.65</v>
      </c>
      <c r="J1716" s="1">
        <v>6.65</v>
      </c>
      <c r="K1716" s="1">
        <v>4.75</v>
      </c>
      <c r="L1716" s="2">
        <v>0.4</v>
      </c>
      <c r="M1716" s="2">
        <v>0.40000000000000013</v>
      </c>
      <c r="N1716" s="2">
        <v>1</v>
      </c>
      <c r="O1716" t="str">
        <v>Yes</v>
      </c>
      <c r="P1716" s="1">
        <f>IF(O1716="Yes",J1716,ROUND(J1716*(1+Model!$B$3),2))</f>
        <v>6.65</v>
      </c>
      <c r="Q1716" s="2">
        <f>ROUND(P1716/(K1716*N1716)-1,4)</f>
        <v>0.4</v>
      </c>
      <c r="R1716" t="str">
        <v/>
      </c>
      <c r="S1716" t="str">
        <v>2026-10-01 10:41:27 UTC</v>
      </c>
      <c r="T1716" t="str">
        <v>Local Line cache</v>
      </c>
      <c r="U1716" t="str">
        <v>HOLD: preserve existing SNAP price</v>
      </c>
    </row>
    <row r="1717">
      <c r="A1717">
        <v>806062</v>
      </c>
      <c r="B1717" t="str">
        <v>Gluten Free Potato Loaf with Teff</v>
      </c>
      <c r="C1717" t="str">
        <v>Elegant Elephant Baking Co.</v>
      </c>
      <c r="D1717">
        <v>527126</v>
      </c>
      <c r="E1717" t="str">
        <v>each</v>
      </c>
      <c r="F1717" t="str">
        <v>Guest Basket</v>
      </c>
      <c r="G1717" t="str">
        <v>Yes</v>
      </c>
      <c r="H1717" s="1">
        <v>0</v>
      </c>
      <c r="I1717" s="1">
        <v>9.8</v>
      </c>
      <c r="J1717" s="1">
        <v>9.8</v>
      </c>
      <c r="K1717" s="1">
        <v>7</v>
      </c>
      <c r="L1717" s="2">
        <v>0.4</v>
      </c>
      <c r="M1717" s="2">
        <v>0.40000000000000013</v>
      </c>
      <c r="N1717" s="2">
        <v>1</v>
      </c>
      <c r="O1717" t="str">
        <v>No</v>
      </c>
      <c r="P1717" s="1">
        <f>IF(O1717="Yes",J1717,ROUND(J1717*(1+Model!$B$3),2))</f>
        <v>10.58</v>
      </c>
      <c r="Q1717" s="2">
        <f>ROUND(P1717/(K1717*N1717)-1,4)</f>
        <v>0.5114</v>
      </c>
      <c r="R1717" t="str">
        <v/>
      </c>
      <c r="S1717" t="str">
        <v>2026-10-01 10:41:27 UTC</v>
      </c>
      <c r="T1717" t="str">
        <v>Local Line cache</v>
      </c>
      <c r="U1717" t="str">
        <v>Review before publishing</v>
      </c>
    </row>
    <row r="1718">
      <c r="A1718">
        <v>806062</v>
      </c>
      <c r="B1718" t="str">
        <v>Gluten Free Potato Loaf with Teff</v>
      </c>
      <c r="C1718" t="str">
        <v>Elegant Elephant Baking Co.</v>
      </c>
      <c r="D1718">
        <v>527126</v>
      </c>
      <c r="E1718" t="str">
        <v>each</v>
      </c>
      <c r="F1718" t="str">
        <v>SNAP</v>
      </c>
      <c r="G1718" t="str">
        <v>Yes</v>
      </c>
      <c r="H1718" s="1">
        <v>0</v>
      </c>
      <c r="I1718" s="1">
        <v>9.8</v>
      </c>
      <c r="J1718" s="1">
        <v>9.8</v>
      </c>
      <c r="K1718" s="1">
        <v>7</v>
      </c>
      <c r="L1718" s="2">
        <v>0.4</v>
      </c>
      <c r="M1718" s="2">
        <v>0.40000000000000013</v>
      </c>
      <c r="N1718" s="2">
        <v>1</v>
      </c>
      <c r="O1718" t="str">
        <v>Yes</v>
      </c>
      <c r="P1718" s="1">
        <f>IF(O1718="Yes",J1718,ROUND(J1718*(1+Model!$B$3),2))</f>
        <v>9.8</v>
      </c>
      <c r="Q1718" s="2">
        <f>ROUND(P1718/(K1718*N1718)-1,4)</f>
        <v>0.4</v>
      </c>
      <c r="R1718" t="str">
        <v/>
      </c>
      <c r="S1718" t="str">
        <v>2026-10-01 10:41:27 UTC</v>
      </c>
      <c r="T1718" t="str">
        <v>Local Line cache</v>
      </c>
      <c r="U1718" t="str">
        <v>HOLD: preserve existing SNAP price</v>
      </c>
    </row>
    <row r="1719">
      <c r="A1719">
        <v>806062</v>
      </c>
      <c r="B1719" t="str">
        <v>Gluten Free Potato Loaf with Teff</v>
      </c>
      <c r="C1719" t="str">
        <v>Elegant Elephant Baking Co.</v>
      </c>
      <c r="D1719">
        <v>527126</v>
      </c>
      <c r="E1719" t="str">
        <v>each</v>
      </c>
      <c r="F1719" t="str">
        <v>CSA Members</v>
      </c>
      <c r="G1719" t="str">
        <v>Yes</v>
      </c>
      <c r="H1719" s="1">
        <v>0</v>
      </c>
      <c r="I1719" s="1">
        <v>9.8</v>
      </c>
      <c r="J1719" s="1">
        <v>9.8</v>
      </c>
      <c r="K1719" s="1">
        <v>7</v>
      </c>
      <c r="L1719" s="2">
        <v>0.4</v>
      </c>
      <c r="M1719" s="2">
        <v>0.40000000000000013</v>
      </c>
      <c r="N1719" s="2">
        <v>1</v>
      </c>
      <c r="O1719" t="str">
        <v>No</v>
      </c>
      <c r="P1719" s="1">
        <f>IF(O1719="Yes",J1719,ROUND(J1719*(1+Model!$B$3),2))</f>
        <v>10.58</v>
      </c>
      <c r="Q1719" s="2">
        <f>ROUND(P1719/(K1719*N1719)-1,4)</f>
        <v>0.5114</v>
      </c>
      <c r="R1719" t="str">
        <v/>
      </c>
      <c r="S1719" t="str">
        <v>2026-10-01 10:41:27 UTC</v>
      </c>
      <c r="T1719" t="str">
        <v>Local Line cache</v>
      </c>
      <c r="U1719" t="str">
        <v>Review before publishing</v>
      </c>
    </row>
    <row r="1720">
      <c r="A1720">
        <v>806063</v>
      </c>
      <c r="B1720" t="str">
        <v>Brown Teff Flour</v>
      </c>
      <c r="C1720" t="str">
        <v>Camas Country Mill</v>
      </c>
      <c r="D1720">
        <v>527127</v>
      </c>
      <c r="E1720" t="str">
        <v>3 lbs</v>
      </c>
      <c r="F1720" t="str">
        <v>CSA Members</v>
      </c>
      <c r="G1720" t="str">
        <v>Yes</v>
      </c>
      <c r="H1720" s="1">
        <v>0</v>
      </c>
      <c r="I1720" s="1">
        <v>15.47</v>
      </c>
      <c r="J1720" s="1">
        <v>15.47</v>
      </c>
      <c r="K1720" s="1">
        <v>11.05</v>
      </c>
      <c r="L1720" s="2">
        <v>0.4</v>
      </c>
      <c r="M1720" s="2">
        <v>0.3999999999999999</v>
      </c>
      <c r="N1720" s="2">
        <v>1</v>
      </c>
      <c r="O1720" t="str">
        <v>No</v>
      </c>
      <c r="P1720" s="1">
        <f>IF(O1720="Yes",J1720,ROUND(J1720*(1+Model!$B$3),2))</f>
        <v>16.71</v>
      </c>
      <c r="Q1720" s="2">
        <f>ROUND(P1720/(K1720*N1720)-1,4)</f>
        <v>0.5122</v>
      </c>
      <c r="R1720" t="str">
        <v/>
      </c>
      <c r="S1720" t="str">
        <v>2026-10-01 10:41:27 UTC</v>
      </c>
      <c r="T1720" t="str">
        <v>Local Line cache</v>
      </c>
      <c r="U1720" t="str">
        <v>Review before publishing</v>
      </c>
    </row>
    <row r="1721">
      <c r="A1721">
        <v>806063</v>
      </c>
      <c r="B1721" t="str">
        <v>Brown Teff Flour</v>
      </c>
      <c r="C1721" t="str">
        <v>Camas Country Mill</v>
      </c>
      <c r="D1721">
        <v>527127</v>
      </c>
      <c r="E1721" t="str">
        <v>3 lbs</v>
      </c>
      <c r="F1721" t="str">
        <v>SNAP</v>
      </c>
      <c r="G1721" t="str">
        <v>Yes</v>
      </c>
      <c r="H1721" s="1">
        <v>0</v>
      </c>
      <c r="I1721" s="1">
        <v>15.47</v>
      </c>
      <c r="J1721" s="1">
        <v>15.47</v>
      </c>
      <c r="K1721" s="1">
        <v>11.05</v>
      </c>
      <c r="L1721" s="2">
        <v>0.4</v>
      </c>
      <c r="M1721" s="2">
        <v>0.3999999999999999</v>
      </c>
      <c r="N1721" s="2">
        <v>1</v>
      </c>
      <c r="O1721" t="str">
        <v>Yes</v>
      </c>
      <c r="P1721" s="1">
        <f>IF(O1721="Yes",J1721,ROUND(J1721*(1+Model!$B$3),2))</f>
        <v>15.47</v>
      </c>
      <c r="Q1721" s="2">
        <f>ROUND(P1721/(K1721*N1721)-1,4)</f>
        <v>0.4</v>
      </c>
      <c r="R1721" t="str">
        <v/>
      </c>
      <c r="S1721" t="str">
        <v>2026-10-01 10:41:27 UTC</v>
      </c>
      <c r="T1721" t="str">
        <v>Local Line cache</v>
      </c>
      <c r="U1721" t="str">
        <v>HOLD: preserve existing SNAP price</v>
      </c>
    </row>
    <row r="1722">
      <c r="A1722">
        <v>806065</v>
      </c>
      <c r="B1722" t="str">
        <v>Gluten Free Seven Layer Cookie</v>
      </c>
      <c r="C1722" t="str">
        <v>Elegant Elephant Baking Co.</v>
      </c>
      <c r="D1722">
        <v>527128</v>
      </c>
      <c r="E1722" t="str">
        <v>each</v>
      </c>
      <c r="F1722" t="str">
        <v>SNAP</v>
      </c>
      <c r="G1722" t="str">
        <v>Yes</v>
      </c>
      <c r="H1722" s="1">
        <v>0</v>
      </c>
      <c r="I1722" s="1">
        <v>3.5</v>
      </c>
      <c r="J1722" s="1">
        <v>3.5</v>
      </c>
      <c r="K1722" s="1">
        <v>2.5</v>
      </c>
      <c r="L1722" s="2">
        <v>0.4</v>
      </c>
      <c r="M1722" s="2">
        <v>0.3999999999999999</v>
      </c>
      <c r="N1722" s="2">
        <v>1</v>
      </c>
      <c r="O1722" t="str">
        <v>Yes</v>
      </c>
      <c r="P1722" s="1">
        <f>IF(O1722="Yes",J1722,ROUND(J1722*(1+Model!$B$3),2))</f>
        <v>3.5</v>
      </c>
      <c r="Q1722" s="2">
        <f>ROUND(P1722/(K1722*N1722)-1,4)</f>
        <v>0.4</v>
      </c>
      <c r="R1722" t="str">
        <v/>
      </c>
      <c r="S1722" t="str">
        <v>2026-10-01 10:41:27 UTC</v>
      </c>
      <c r="T1722" t="str">
        <v>Local Line cache</v>
      </c>
      <c r="U1722" t="str">
        <v>HOLD: preserve existing SNAP price</v>
      </c>
    </row>
    <row r="1723">
      <c r="A1723">
        <v>806066</v>
      </c>
      <c r="B1723" t="str">
        <v>Gluten Free Sourdough Baguette</v>
      </c>
      <c r="C1723" t="str">
        <v>Elegant Elephant Baking Co.</v>
      </c>
      <c r="D1723">
        <v>527130</v>
      </c>
      <c r="E1723" t="str">
        <v>each</v>
      </c>
      <c r="F1723" t="str">
        <v>CSA Members</v>
      </c>
      <c r="G1723" t="str">
        <v>No</v>
      </c>
      <c r="H1723" s="1">
        <v>0</v>
      </c>
      <c r="I1723" s="1">
        <v>7</v>
      </c>
      <c r="J1723" s="1">
        <v>7</v>
      </c>
      <c r="K1723" s="1">
        <v>5</v>
      </c>
      <c r="L1723" s="2">
        <v>0.4</v>
      </c>
      <c r="M1723" s="2">
        <v>0.3999999999999999</v>
      </c>
      <c r="N1723" s="2">
        <v>1</v>
      </c>
      <c r="O1723" t="str">
        <v>No</v>
      </c>
      <c r="P1723" s="1">
        <f>IF(O1723="Yes",J1723,ROUND(J1723*(1+Model!$B$3),2))</f>
        <v>7.56</v>
      </c>
      <c r="Q1723" s="2">
        <f>ROUND(P1723/(K1723*N1723)-1,4)</f>
        <v>0.512</v>
      </c>
      <c r="R1723" t="str">
        <v/>
      </c>
      <c r="S1723" t="str">
        <v>2026-10-01 10:41:27 UTC</v>
      </c>
      <c r="T1723" t="str">
        <v>Local Line cache</v>
      </c>
      <c r="U1723" t="str">
        <v>Review before publishing</v>
      </c>
    </row>
    <row r="1724">
      <c r="A1724">
        <v>806066</v>
      </c>
      <c r="B1724" t="str">
        <v>Gluten Free Sourdough Baguette</v>
      </c>
      <c r="C1724" t="str">
        <v>Elegant Elephant Baking Co.</v>
      </c>
      <c r="D1724">
        <v>527130</v>
      </c>
      <c r="E1724" t="str">
        <v>each</v>
      </c>
      <c r="F1724" t="str">
        <v>Herd Share Members</v>
      </c>
      <c r="G1724" t="str">
        <v>No</v>
      </c>
      <c r="H1724" s="1">
        <v>0</v>
      </c>
      <c r="I1724" s="1">
        <v>7</v>
      </c>
      <c r="J1724" s="1">
        <v>7</v>
      </c>
      <c r="K1724" s="1">
        <v>5</v>
      </c>
      <c r="L1724" s="2">
        <v>0.4</v>
      </c>
      <c r="M1724" s="2">
        <v>0.3999999999999999</v>
      </c>
      <c r="N1724" s="2">
        <v>1</v>
      </c>
      <c r="O1724" t="str">
        <v>No</v>
      </c>
      <c r="P1724" s="1">
        <f>IF(O1724="Yes",J1724,ROUND(J1724*(1+Model!$B$3),2))</f>
        <v>7.56</v>
      </c>
      <c r="Q1724" s="2">
        <f>ROUND(P1724/(K1724*N1724)-1,4)</f>
        <v>0.512</v>
      </c>
      <c r="R1724" t="str">
        <v/>
      </c>
      <c r="S1724" t="str">
        <v>2026-10-01 10:41:27 UTC</v>
      </c>
      <c r="T1724" t="str">
        <v>Local Line cache</v>
      </c>
      <c r="U1724" t="str">
        <v>Review before publishing</v>
      </c>
    </row>
    <row r="1725">
      <c r="A1725">
        <v>806066</v>
      </c>
      <c r="B1725" t="str">
        <v>Gluten Free Sourdough Baguette</v>
      </c>
      <c r="C1725" t="str">
        <v>Elegant Elephant Baking Co.</v>
      </c>
      <c r="D1725">
        <v>527130</v>
      </c>
      <c r="E1725" t="str">
        <v>each</v>
      </c>
      <c r="F1725" t="str">
        <v>Guest Basket</v>
      </c>
      <c r="G1725" t="str">
        <v>No</v>
      </c>
      <c r="H1725" s="1">
        <v>0</v>
      </c>
      <c r="I1725" s="1">
        <v>7</v>
      </c>
      <c r="J1725" s="1">
        <v>7</v>
      </c>
      <c r="K1725" s="1">
        <v>5</v>
      </c>
      <c r="L1725" s="2">
        <v>0.4</v>
      </c>
      <c r="M1725" s="2">
        <v>0.3999999999999999</v>
      </c>
      <c r="N1725" s="2">
        <v>1</v>
      </c>
      <c r="O1725" t="str">
        <v>No</v>
      </c>
      <c r="P1725" s="1">
        <f>IF(O1725="Yes",J1725,ROUND(J1725*(1+Model!$B$3),2))</f>
        <v>7.56</v>
      </c>
      <c r="Q1725" s="2">
        <f>ROUND(P1725/(K1725*N1725)-1,4)</f>
        <v>0.512</v>
      </c>
      <c r="R1725" t="str">
        <v/>
      </c>
      <c r="S1725" t="str">
        <v>2026-10-01 10:41:27 UTC</v>
      </c>
      <c r="T1725" t="str">
        <v>Local Line cache</v>
      </c>
      <c r="U1725" t="str">
        <v>Review before publishing</v>
      </c>
    </row>
    <row r="1726">
      <c r="A1726">
        <v>806066</v>
      </c>
      <c r="B1726" t="str">
        <v>Gluten Free Sourdough Baguette</v>
      </c>
      <c r="C1726" t="str">
        <v>Elegant Elephant Baking Co.</v>
      </c>
      <c r="D1726">
        <v>527130</v>
      </c>
      <c r="E1726" t="str">
        <v>each</v>
      </c>
      <c r="F1726" t="str">
        <v>SNAP</v>
      </c>
      <c r="G1726" t="str">
        <v>No</v>
      </c>
      <c r="H1726" s="1">
        <v>0</v>
      </c>
      <c r="I1726" s="1">
        <v>7</v>
      </c>
      <c r="J1726" s="1">
        <v>7</v>
      </c>
      <c r="K1726" s="1">
        <v>5</v>
      </c>
      <c r="L1726" s="2">
        <v>0.4</v>
      </c>
      <c r="M1726" s="2">
        <v>0.3999999999999999</v>
      </c>
      <c r="N1726" s="2">
        <v>1</v>
      </c>
      <c r="O1726" t="str">
        <v>Yes</v>
      </c>
      <c r="P1726" s="1">
        <f>IF(O1726="Yes",J1726,ROUND(J1726*(1+Model!$B$3),2))</f>
        <v>7</v>
      </c>
      <c r="Q1726" s="2">
        <f>ROUND(P1726/(K1726*N1726)-1,4)</f>
        <v>0.4</v>
      </c>
      <c r="R1726" t="str">
        <v/>
      </c>
      <c r="S1726" t="str">
        <v>2026-10-01 10:41:27 UTC</v>
      </c>
      <c r="T1726" t="str">
        <v>Local Line cache</v>
      </c>
      <c r="U1726" t="str">
        <v>HOLD: preserve existing SNAP price</v>
      </c>
    </row>
    <row r="1727">
      <c r="A1727">
        <v>806067</v>
      </c>
      <c r="B1727" t="str">
        <v>Camas Pizza Blend</v>
      </c>
      <c r="C1727" t="str">
        <v>Camas Country Mill</v>
      </c>
      <c r="D1727">
        <v>527131</v>
      </c>
      <c r="E1727" t="str">
        <v>4 lbs</v>
      </c>
      <c r="F1727" t="str">
        <v>Guest Basket</v>
      </c>
      <c r="G1727" t="str">
        <v>Yes</v>
      </c>
      <c r="H1727" s="1">
        <v>0</v>
      </c>
      <c r="I1727" s="1">
        <v>15.33</v>
      </c>
      <c r="J1727" s="1">
        <v>15.33</v>
      </c>
      <c r="K1727" s="1">
        <v>10.95</v>
      </c>
      <c r="L1727" s="2">
        <v>0.4</v>
      </c>
      <c r="M1727" s="2">
        <v>0.40000000000000013</v>
      </c>
      <c r="N1727" s="2">
        <v>1</v>
      </c>
      <c r="O1727" t="str">
        <v>No</v>
      </c>
      <c r="P1727" s="1">
        <f>IF(O1727="Yes",J1727,ROUND(J1727*(1+Model!$B$3),2))</f>
        <v>16.56</v>
      </c>
      <c r="Q1727" s="2">
        <f>ROUND(P1727/(K1727*N1727)-1,4)</f>
        <v>0.5123</v>
      </c>
      <c r="R1727" t="str">
        <v/>
      </c>
      <c r="S1727" t="str">
        <v>2026-10-01 10:41:27 UTC</v>
      </c>
      <c r="T1727" t="str">
        <v>Local Line cache</v>
      </c>
      <c r="U1727" t="str">
        <v>Review before publishing</v>
      </c>
    </row>
    <row r="1728">
      <c r="A1728">
        <v>806067</v>
      </c>
      <c r="B1728" t="str">
        <v>Camas Pizza Blend</v>
      </c>
      <c r="C1728" t="str">
        <v>Camas Country Mill</v>
      </c>
      <c r="D1728">
        <v>527131</v>
      </c>
      <c r="E1728" t="str">
        <v>4 lbs</v>
      </c>
      <c r="F1728" t="str">
        <v>SNAP</v>
      </c>
      <c r="G1728" t="str">
        <v>Yes</v>
      </c>
      <c r="H1728" s="1">
        <v>0</v>
      </c>
      <c r="I1728" s="1">
        <v>15.33</v>
      </c>
      <c r="J1728" s="1">
        <v>15.33</v>
      </c>
      <c r="K1728" s="1">
        <v>10.95</v>
      </c>
      <c r="L1728" s="2">
        <v>0.4</v>
      </c>
      <c r="M1728" s="2">
        <v>0.40000000000000013</v>
      </c>
      <c r="N1728" s="2">
        <v>1</v>
      </c>
      <c r="O1728" t="str">
        <v>Yes</v>
      </c>
      <c r="P1728" s="1">
        <f>IF(O1728="Yes",J1728,ROUND(J1728*(1+Model!$B$3),2))</f>
        <v>15.33</v>
      </c>
      <c r="Q1728" s="2">
        <f>ROUND(P1728/(K1728*N1728)-1,4)</f>
        <v>0.4</v>
      </c>
      <c r="R1728" t="str">
        <v/>
      </c>
      <c r="S1728" t="str">
        <v>2026-10-01 10:41:27 UTC</v>
      </c>
      <c r="T1728" t="str">
        <v>Local Line cache</v>
      </c>
      <c r="U1728" t="str">
        <v>HOLD: preserve existing SNAP price</v>
      </c>
    </row>
    <row r="1729">
      <c r="A1729">
        <v>806076</v>
      </c>
      <c r="B1729" t="str">
        <v>Apricot Fruit Spread</v>
      </c>
      <c r="C1729" t="str">
        <v>Sweet Creek</v>
      </c>
      <c r="D1729">
        <v>527140</v>
      </c>
      <c r="E1729" t="str">
        <v>10 oz</v>
      </c>
      <c r="F1729" t="str">
        <v>SNAP</v>
      </c>
      <c r="G1729" t="str">
        <v>Yes</v>
      </c>
      <c r="H1729" s="1">
        <v>0</v>
      </c>
      <c r="I1729" s="1">
        <v>7.87</v>
      </c>
      <c r="J1729" s="1">
        <v>7.87</v>
      </c>
      <c r="K1729" s="1">
        <v>5.62</v>
      </c>
      <c r="L1729" s="2">
        <v>0.4</v>
      </c>
      <c r="M1729" s="2">
        <v>0.4003558718861211</v>
      </c>
      <c r="N1729" s="2">
        <v>1</v>
      </c>
      <c r="O1729" t="str">
        <v>Yes</v>
      </c>
      <c r="P1729" s="1">
        <f>IF(O1729="Yes",J1729,ROUND(J1729*(1+Model!$B$3),2))</f>
        <v>7.87</v>
      </c>
      <c r="Q1729" s="2">
        <f>ROUND(P1729/(K1729*N1729)-1,4)</f>
        <v>0.4004</v>
      </c>
      <c r="R1729" t="str">
        <v/>
      </c>
      <c r="S1729" t="str">
        <v>2026-10-01 10:41:27 UTC</v>
      </c>
      <c r="T1729" t="str">
        <v>Local Line cache</v>
      </c>
      <c r="U1729" t="str">
        <v>HOLD: preserve existing SNAP price</v>
      </c>
    </row>
    <row r="1730">
      <c r="A1730">
        <v>806080</v>
      </c>
      <c r="B1730" t="str">
        <v>Cayenne Kettle Corn</v>
      </c>
      <c r="C1730" t="str">
        <v>Lonesome Whistle</v>
      </c>
      <c r="D1730">
        <v>527144</v>
      </c>
      <c r="E1730" t="str">
        <v>0.4 lb bag</v>
      </c>
      <c r="F1730" t="str">
        <v>SNAP</v>
      </c>
      <c r="G1730" t="str">
        <v>Yes</v>
      </c>
      <c r="H1730" s="1">
        <v>0</v>
      </c>
      <c r="I1730" s="1">
        <v>5.6</v>
      </c>
      <c r="J1730" s="1">
        <v>5.6</v>
      </c>
      <c r="K1730" s="1">
        <v>4</v>
      </c>
      <c r="L1730" s="2">
        <v>0.4</v>
      </c>
      <c r="M1730" s="2">
        <v>0.3999999999999999</v>
      </c>
      <c r="N1730" s="2">
        <v>1</v>
      </c>
      <c r="O1730" t="str">
        <v>Yes</v>
      </c>
      <c r="P1730" s="1">
        <f>IF(O1730="Yes",J1730,ROUND(J1730*(1+Model!$B$3),2))</f>
        <v>5.6</v>
      </c>
      <c r="Q1730" s="2">
        <f>ROUND(P1730/(K1730*N1730)-1,4)</f>
        <v>0.4</v>
      </c>
      <c r="R1730" t="str">
        <v/>
      </c>
      <c r="S1730" t="str">
        <v>2026-10-01 10:41:27 UTC</v>
      </c>
      <c r="T1730" t="str">
        <v>Local Line cache</v>
      </c>
      <c r="U1730" t="str">
        <v>HOLD: preserve existing SNAP price</v>
      </c>
    </row>
    <row r="1731">
      <c r="A1731">
        <v>806080</v>
      </c>
      <c r="B1731" t="str">
        <v>Cayenne Kettle Corn</v>
      </c>
      <c r="C1731" t="str">
        <v>Lonesome Whistle</v>
      </c>
      <c r="D1731">
        <v>527144</v>
      </c>
      <c r="E1731" t="str">
        <v>0.4 lb bag</v>
      </c>
      <c r="F1731" t="str">
        <v>Guest Basket</v>
      </c>
      <c r="G1731" t="str">
        <v>Yes</v>
      </c>
      <c r="H1731" s="1">
        <v>0</v>
      </c>
      <c r="I1731" s="1">
        <v>5.6</v>
      </c>
      <c r="J1731" s="1">
        <v>5.6</v>
      </c>
      <c r="K1731" s="1">
        <v>4</v>
      </c>
      <c r="L1731" s="2">
        <v>0.4</v>
      </c>
      <c r="M1731" s="2">
        <v>0.3999999999999999</v>
      </c>
      <c r="N1731" s="2">
        <v>1</v>
      </c>
      <c r="O1731" t="str">
        <v>No</v>
      </c>
      <c r="P1731" s="1">
        <f>IF(O1731="Yes",J1731,ROUND(J1731*(1+Model!$B$3),2))</f>
        <v>6.05</v>
      </c>
      <c r="Q1731" s="2">
        <f>ROUND(P1731/(K1731*N1731)-1,4)</f>
        <v>0.5125</v>
      </c>
      <c r="R1731" t="str">
        <v/>
      </c>
      <c r="S1731" t="str">
        <v>2026-10-01 10:41:27 UTC</v>
      </c>
      <c r="T1731" t="str">
        <v>Local Line cache</v>
      </c>
      <c r="U1731" t="str">
        <v>Review before publishing</v>
      </c>
    </row>
    <row r="1732">
      <c r="A1732">
        <v>806081</v>
      </c>
      <c r="B1732" t="str">
        <v>Blackberry Fruit Spread</v>
      </c>
      <c r="C1732" t="str">
        <v>Sweet Creek</v>
      </c>
      <c r="D1732">
        <v>527145</v>
      </c>
      <c r="E1732" t="str">
        <v>10 oz</v>
      </c>
      <c r="F1732" t="str">
        <v>SNAP</v>
      </c>
      <c r="G1732" t="str">
        <v>Yes</v>
      </c>
      <c r="H1732" s="1">
        <v>0</v>
      </c>
      <c r="I1732" s="1">
        <v>6.27</v>
      </c>
      <c r="J1732" s="1">
        <v>6.27</v>
      </c>
      <c r="K1732" s="1">
        <v>4.48</v>
      </c>
      <c r="L1732" s="2">
        <v>0.4</v>
      </c>
      <c r="M1732" s="2">
        <v>0.3995535714285712</v>
      </c>
      <c r="N1732" s="2">
        <v>1</v>
      </c>
      <c r="O1732" t="str">
        <v>Yes</v>
      </c>
      <c r="P1732" s="1">
        <f>IF(O1732="Yes",J1732,ROUND(J1732*(1+Model!$B$3),2))</f>
        <v>6.27</v>
      </c>
      <c r="Q1732" s="2">
        <f>ROUND(P1732/(K1732*N1732)-1,4)</f>
        <v>0.3996</v>
      </c>
      <c r="R1732" t="str">
        <v/>
      </c>
      <c r="S1732" t="str">
        <v>2026-10-01 10:41:27 UTC</v>
      </c>
      <c r="T1732" t="str">
        <v>Local Line cache</v>
      </c>
      <c r="U1732" t="str">
        <v>HOLD: preserve existing SNAP price</v>
      </c>
    </row>
    <row r="1733">
      <c r="A1733">
        <v>806082</v>
      </c>
      <c r="B1733" t="str">
        <v>Dakota Black Heirloom Popcorn</v>
      </c>
      <c r="C1733" t="str">
        <v>Lonesome Whistle</v>
      </c>
      <c r="D1733">
        <v>527146</v>
      </c>
      <c r="E1733" t="str">
        <v>2 lbs</v>
      </c>
      <c r="F1733" t="str">
        <v>Guest Basket</v>
      </c>
      <c r="G1733" t="str">
        <v>No</v>
      </c>
      <c r="H1733" s="1">
        <v>0</v>
      </c>
      <c r="I1733" s="1">
        <v>14</v>
      </c>
      <c r="J1733" s="1">
        <v>14</v>
      </c>
      <c r="K1733" s="1">
        <v>10</v>
      </c>
      <c r="L1733" s="2">
        <v>0.4</v>
      </c>
      <c r="M1733" s="2">
        <v>0.3999999999999999</v>
      </c>
      <c r="N1733" s="2">
        <v>1</v>
      </c>
      <c r="O1733" t="str">
        <v>No</v>
      </c>
      <c r="P1733" s="1">
        <f>IF(O1733="Yes",J1733,ROUND(J1733*(1+Model!$B$3),2))</f>
        <v>15.12</v>
      </c>
      <c r="Q1733" s="2">
        <f>ROUND(P1733/(K1733*N1733)-1,4)</f>
        <v>0.512</v>
      </c>
      <c r="R1733" t="str">
        <v/>
      </c>
      <c r="S1733" t="str">
        <v>2026-10-01 10:41:27 UTC</v>
      </c>
      <c r="T1733" t="str">
        <v>Local Line cache</v>
      </c>
      <c r="U1733" t="str">
        <v>Review before publishing</v>
      </c>
    </row>
    <row r="1734">
      <c r="A1734">
        <v>806082</v>
      </c>
      <c r="B1734" t="str">
        <v>Dakota Black Heirloom Popcorn</v>
      </c>
      <c r="C1734" t="str">
        <v>Lonesome Whistle</v>
      </c>
      <c r="D1734">
        <v>527146</v>
      </c>
      <c r="E1734" t="str">
        <v>2 lbs</v>
      </c>
      <c r="F1734" t="str">
        <v>SNAP</v>
      </c>
      <c r="G1734" t="str">
        <v>No</v>
      </c>
      <c r="H1734" s="1">
        <v>0</v>
      </c>
      <c r="I1734" s="1">
        <v>14</v>
      </c>
      <c r="J1734" s="1">
        <v>14</v>
      </c>
      <c r="K1734" s="1">
        <v>10</v>
      </c>
      <c r="L1734" s="2">
        <v>0.4</v>
      </c>
      <c r="M1734" s="2">
        <v>0.3999999999999999</v>
      </c>
      <c r="N1734" s="2">
        <v>1</v>
      </c>
      <c r="O1734" t="str">
        <v>Yes</v>
      </c>
      <c r="P1734" s="1">
        <f>IF(O1734="Yes",J1734,ROUND(J1734*(1+Model!$B$3),2))</f>
        <v>14</v>
      </c>
      <c r="Q1734" s="2">
        <f>ROUND(P1734/(K1734*N1734)-1,4)</f>
        <v>0.4</v>
      </c>
      <c r="R1734" t="str">
        <v/>
      </c>
      <c r="S1734" t="str">
        <v>2026-10-01 10:41:27 UTC</v>
      </c>
      <c r="T1734" t="str">
        <v>Local Line cache</v>
      </c>
      <c r="U1734" t="str">
        <v>HOLD: preserve existing SNAP price</v>
      </c>
    </row>
    <row r="1735">
      <c r="A1735">
        <v>806082</v>
      </c>
      <c r="B1735" t="str">
        <v>Dakota Black Heirloom Popcorn</v>
      </c>
      <c r="C1735" t="str">
        <v>Lonesome Whistle</v>
      </c>
      <c r="D1735">
        <v>527146</v>
      </c>
      <c r="E1735" t="str">
        <v>2 lbs</v>
      </c>
      <c r="F1735" t="str">
        <v>CSA Members</v>
      </c>
      <c r="G1735" t="str">
        <v>No</v>
      </c>
      <c r="H1735" s="1">
        <v>0</v>
      </c>
      <c r="I1735" s="1">
        <v>14</v>
      </c>
      <c r="J1735" s="1">
        <v>14</v>
      </c>
      <c r="K1735" s="1">
        <v>10</v>
      </c>
      <c r="L1735" s="2">
        <v>0.4</v>
      </c>
      <c r="M1735" s="2">
        <v>0.3999999999999999</v>
      </c>
      <c r="N1735" s="2">
        <v>1</v>
      </c>
      <c r="O1735" t="str">
        <v>No</v>
      </c>
      <c r="P1735" s="1">
        <f>IF(O1735="Yes",J1735,ROUND(J1735*(1+Model!$B$3),2))</f>
        <v>15.12</v>
      </c>
      <c r="Q1735" s="2">
        <f>ROUND(P1735/(K1735*N1735)-1,4)</f>
        <v>0.512</v>
      </c>
      <c r="R1735" t="str">
        <v/>
      </c>
      <c r="S1735" t="str">
        <v>2026-10-01 10:41:27 UTC</v>
      </c>
      <c r="T1735" t="str">
        <v>Local Line cache</v>
      </c>
      <c r="U1735" t="str">
        <v>Review before publishing</v>
      </c>
    </row>
    <row r="1736">
      <c r="A1736">
        <v>806082</v>
      </c>
      <c r="B1736" t="str">
        <v>Dakota Black Heirloom Popcorn</v>
      </c>
      <c r="C1736" t="str">
        <v>Lonesome Whistle</v>
      </c>
      <c r="D1736">
        <v>527146</v>
      </c>
      <c r="E1736" t="str">
        <v>2 lbs</v>
      </c>
      <c r="F1736" t="str">
        <v>Herd Share Members</v>
      </c>
      <c r="G1736" t="str">
        <v>No</v>
      </c>
      <c r="H1736" s="1">
        <v>0</v>
      </c>
      <c r="I1736" s="1">
        <v>14</v>
      </c>
      <c r="J1736" s="1">
        <v>14</v>
      </c>
      <c r="K1736" s="1">
        <v>10</v>
      </c>
      <c r="L1736" s="2">
        <v>0.4</v>
      </c>
      <c r="M1736" s="2">
        <v>0.3999999999999999</v>
      </c>
      <c r="N1736" s="2">
        <v>1</v>
      </c>
      <c r="O1736" t="str">
        <v>No</v>
      </c>
      <c r="P1736" s="1">
        <f>IF(O1736="Yes",J1736,ROUND(J1736*(1+Model!$B$3),2))</f>
        <v>15.12</v>
      </c>
      <c r="Q1736" s="2">
        <f>ROUND(P1736/(K1736*N1736)-1,4)</f>
        <v>0.512</v>
      </c>
      <c r="R1736" t="str">
        <v/>
      </c>
      <c r="S1736" t="str">
        <v>2026-10-01 10:41:27 UTC</v>
      </c>
      <c r="T1736" t="str">
        <v>Local Line cache</v>
      </c>
      <c r="U1736" t="str">
        <v>Review before publishing</v>
      </c>
    </row>
    <row r="1737">
      <c r="A1737">
        <v>806085</v>
      </c>
      <c r="B1737" t="str">
        <v>Blueberry Apple Sauce</v>
      </c>
      <c r="C1737" t="str">
        <v>Sweet Creek</v>
      </c>
      <c r="D1737">
        <v>527149</v>
      </c>
      <c r="E1737" t="str">
        <v>each</v>
      </c>
      <c r="F1737" t="str">
        <v>SNAP</v>
      </c>
      <c r="G1737" t="str">
        <v>Yes</v>
      </c>
      <c r="H1737" s="1">
        <v>0</v>
      </c>
      <c r="I1737" s="1">
        <v>8.96</v>
      </c>
      <c r="J1737" s="1">
        <v>8.96</v>
      </c>
      <c r="K1737" s="1">
        <v>6.4</v>
      </c>
      <c r="L1737" s="2">
        <v>0.4</v>
      </c>
      <c r="M1737" s="2">
        <v>0.40000000000000013</v>
      </c>
      <c r="N1737" s="2">
        <v>1</v>
      </c>
      <c r="O1737" t="str">
        <v>Yes</v>
      </c>
      <c r="P1737" s="1">
        <f>IF(O1737="Yes",J1737,ROUND(J1737*(1+Model!$B$3),2))</f>
        <v>8.96</v>
      </c>
      <c r="Q1737" s="2">
        <f>ROUND(P1737/(K1737*N1737)-1,4)</f>
        <v>0.4</v>
      </c>
      <c r="R1737" t="str">
        <v/>
      </c>
      <c r="S1737" t="str">
        <v>2026-10-01 10:41:27 UTC</v>
      </c>
      <c r="T1737" t="str">
        <v>Local Line cache</v>
      </c>
      <c r="U1737" t="str">
        <v>HOLD: preserve existing SNAP price</v>
      </c>
    </row>
    <row r="1738">
      <c r="A1738">
        <v>806086</v>
      </c>
      <c r="B1738" t="str">
        <v>Einkorn Fusilli</v>
      </c>
      <c r="C1738" t="str">
        <v>Lonesome Whistle</v>
      </c>
      <c r="D1738">
        <v>527150</v>
      </c>
      <c r="E1738" t="str">
        <v>0.5 lb bag</v>
      </c>
      <c r="F1738" t="str">
        <v>SNAP</v>
      </c>
      <c r="G1738" t="str">
        <v>No</v>
      </c>
      <c r="H1738" s="1">
        <v>0</v>
      </c>
      <c r="I1738" s="1">
        <v>4.66</v>
      </c>
      <c r="J1738" s="1">
        <v>4.66</v>
      </c>
      <c r="K1738" s="1">
        <v>3.33</v>
      </c>
      <c r="L1738" s="2">
        <v>0.4</v>
      </c>
      <c r="M1738" s="2">
        <v>0.3993993993993994</v>
      </c>
      <c r="N1738" s="2">
        <v>1</v>
      </c>
      <c r="O1738" t="str">
        <v>Yes</v>
      </c>
      <c r="P1738" s="1">
        <f>IF(O1738="Yes",J1738,ROUND(J1738*(1+Model!$B$3),2))</f>
        <v>4.66</v>
      </c>
      <c r="Q1738" s="2">
        <f>ROUND(P1738/(K1738*N1738)-1,4)</f>
        <v>0.3994</v>
      </c>
      <c r="R1738" t="str">
        <v/>
      </c>
      <c r="S1738" t="str">
        <v>2026-10-01 10:41:27 UTC</v>
      </c>
      <c r="T1738" t="str">
        <v>Local Line cache</v>
      </c>
      <c r="U1738" t="str">
        <v>HOLD: preserve existing SNAP price</v>
      </c>
    </row>
    <row r="1739">
      <c r="A1739">
        <v>806086</v>
      </c>
      <c r="B1739" t="str">
        <v>Einkorn Fusilli</v>
      </c>
      <c r="C1739" t="str">
        <v>Lonesome Whistle</v>
      </c>
      <c r="D1739">
        <v>527150</v>
      </c>
      <c r="E1739" t="str">
        <v>0.5 lb bag</v>
      </c>
      <c r="F1739" t="str">
        <v>CSA Members</v>
      </c>
      <c r="G1739" t="str">
        <v>No</v>
      </c>
      <c r="H1739" s="1">
        <v>0</v>
      </c>
      <c r="I1739" s="1">
        <v>4.66</v>
      </c>
      <c r="J1739" s="1">
        <v>4.66</v>
      </c>
      <c r="K1739" s="1">
        <v>3.33</v>
      </c>
      <c r="L1739" s="2">
        <v>0.4</v>
      </c>
      <c r="M1739" s="2">
        <v>0.3993993993993994</v>
      </c>
      <c r="N1739" s="2">
        <v>1</v>
      </c>
      <c r="O1739" t="str">
        <v>No</v>
      </c>
      <c r="P1739" s="1">
        <f>IF(O1739="Yes",J1739,ROUND(J1739*(1+Model!$B$3),2))</f>
        <v>5.03</v>
      </c>
      <c r="Q1739" s="2">
        <f>ROUND(P1739/(K1739*N1739)-1,4)</f>
        <v>0.5105</v>
      </c>
      <c r="R1739" t="str">
        <v/>
      </c>
      <c r="S1739" t="str">
        <v>2026-10-01 10:41:27 UTC</v>
      </c>
      <c r="T1739" t="str">
        <v>Local Line cache</v>
      </c>
      <c r="U1739" t="str">
        <v>Review before publishing</v>
      </c>
    </row>
    <row r="1740">
      <c r="A1740">
        <v>806088</v>
      </c>
      <c r="B1740" t="str">
        <v>Maris Widgeon Macaroni</v>
      </c>
      <c r="C1740" t="str">
        <v>Lonesome Whistle</v>
      </c>
      <c r="D1740">
        <v>527152</v>
      </c>
      <c r="E1740" t="str">
        <v>0.5 lb bag</v>
      </c>
      <c r="F1740" t="str">
        <v>SNAP</v>
      </c>
      <c r="G1740" t="str">
        <v>Yes</v>
      </c>
      <c r="H1740" s="1">
        <v>0</v>
      </c>
      <c r="I1740" s="1">
        <v>5.6</v>
      </c>
      <c r="J1740" s="1">
        <v>5.6</v>
      </c>
      <c r="K1740" s="1">
        <v>4</v>
      </c>
      <c r="L1740" s="2">
        <v>0.4</v>
      </c>
      <c r="M1740" s="2">
        <v>0.3999999999999999</v>
      </c>
      <c r="N1740" s="2">
        <v>1</v>
      </c>
      <c r="O1740" t="str">
        <v>Yes</v>
      </c>
      <c r="P1740" s="1">
        <f>IF(O1740="Yes",J1740,ROUND(J1740*(1+Model!$B$3),2))</f>
        <v>5.6</v>
      </c>
      <c r="Q1740" s="2">
        <f>ROUND(P1740/(K1740*N1740)-1,4)</f>
        <v>0.4</v>
      </c>
      <c r="R1740" t="str">
        <v/>
      </c>
      <c r="S1740" t="str">
        <v>2026-10-01 10:41:27 UTC</v>
      </c>
      <c r="T1740" t="str">
        <v>Local Line cache</v>
      </c>
      <c r="U1740" t="str">
        <v>HOLD: preserve existing SNAP price</v>
      </c>
    </row>
    <row r="1741">
      <c r="A1741">
        <v>806088</v>
      </c>
      <c r="B1741" t="str">
        <v>Maris Widgeon Macaroni</v>
      </c>
      <c r="C1741" t="str">
        <v>Lonesome Whistle</v>
      </c>
      <c r="D1741">
        <v>527152</v>
      </c>
      <c r="E1741" t="str">
        <v>0.5 lb bag</v>
      </c>
      <c r="F1741" t="str">
        <v>CSA Members</v>
      </c>
      <c r="G1741" t="str">
        <v>Yes</v>
      </c>
      <c r="H1741" s="1">
        <v>0</v>
      </c>
      <c r="I1741" s="1">
        <v>5.6</v>
      </c>
      <c r="J1741" s="1">
        <v>5.6</v>
      </c>
      <c r="K1741" s="1">
        <v>4</v>
      </c>
      <c r="L1741" s="2">
        <v>0.4</v>
      </c>
      <c r="M1741" s="2">
        <v>0.3999999999999999</v>
      </c>
      <c r="N1741" s="2">
        <v>1</v>
      </c>
      <c r="O1741" t="str">
        <v>No</v>
      </c>
      <c r="P1741" s="1">
        <f>IF(O1741="Yes",J1741,ROUND(J1741*(1+Model!$B$3),2))</f>
        <v>6.05</v>
      </c>
      <c r="Q1741" s="2">
        <f>ROUND(P1741/(K1741*N1741)-1,4)</f>
        <v>0.5125</v>
      </c>
      <c r="R1741" t="str">
        <v/>
      </c>
      <c r="S1741" t="str">
        <v>2026-10-01 10:41:27 UTC</v>
      </c>
      <c r="T1741" t="str">
        <v>Local Line cache</v>
      </c>
      <c r="U1741" t="str">
        <v>Review before publishing</v>
      </c>
    </row>
    <row r="1742">
      <c r="A1742">
        <v>806089</v>
      </c>
      <c r="B1742" t="str">
        <v>Blueberry Fruit Spread</v>
      </c>
      <c r="C1742" t="str">
        <v>Sweet Creek</v>
      </c>
      <c r="D1742">
        <v>527153</v>
      </c>
      <c r="E1742" t="str">
        <v>10 oz</v>
      </c>
      <c r="F1742" t="str">
        <v>SNAP</v>
      </c>
      <c r="G1742" t="str">
        <v>Yes</v>
      </c>
      <c r="H1742" s="1">
        <v>0</v>
      </c>
      <c r="I1742" s="1">
        <v>6.27</v>
      </c>
      <c r="J1742" s="1">
        <v>6.27</v>
      </c>
      <c r="K1742" s="1">
        <v>4.48</v>
      </c>
      <c r="L1742" s="2">
        <v>0.4</v>
      </c>
      <c r="M1742" s="2">
        <v>0.3995535714285712</v>
      </c>
      <c r="N1742" s="2">
        <v>1</v>
      </c>
      <c r="O1742" t="str">
        <v>Yes</v>
      </c>
      <c r="P1742" s="1">
        <f>IF(O1742="Yes",J1742,ROUND(J1742*(1+Model!$B$3),2))</f>
        <v>6.27</v>
      </c>
      <c r="Q1742" s="2">
        <f>ROUND(P1742/(K1742*N1742)-1,4)</f>
        <v>0.3996</v>
      </c>
      <c r="R1742" t="str">
        <v/>
      </c>
      <c r="S1742" t="str">
        <v>2026-10-01 10:41:27 UTC</v>
      </c>
      <c r="T1742" t="str">
        <v>Local Line cache</v>
      </c>
      <c r="U1742" t="str">
        <v>HOLD: preserve existing SNAP price</v>
      </c>
    </row>
    <row r="1743">
      <c r="A1743">
        <v>806090</v>
      </c>
      <c r="B1743" t="str">
        <v>Garlic Dill Popcorn</v>
      </c>
      <c r="C1743" t="str">
        <v>Lonesome Whistle</v>
      </c>
      <c r="D1743">
        <v>527154</v>
      </c>
      <c r="E1743" t="str">
        <v>0.4 lb bag</v>
      </c>
      <c r="F1743" t="str">
        <v>SNAP</v>
      </c>
      <c r="G1743" t="str">
        <v>Yes</v>
      </c>
      <c r="H1743" s="1">
        <v>0</v>
      </c>
      <c r="I1743" s="1">
        <v>5.6</v>
      </c>
      <c r="J1743" s="1">
        <v>5.6</v>
      </c>
      <c r="K1743" s="1">
        <v>4</v>
      </c>
      <c r="L1743" s="2">
        <v>0.4</v>
      </c>
      <c r="M1743" s="2">
        <v>0.3999999999999999</v>
      </c>
      <c r="N1743" s="2">
        <v>1</v>
      </c>
      <c r="O1743" t="str">
        <v>Yes</v>
      </c>
      <c r="P1743" s="1">
        <f>IF(O1743="Yes",J1743,ROUND(J1743*(1+Model!$B$3),2))</f>
        <v>5.6</v>
      </c>
      <c r="Q1743" s="2">
        <f>ROUND(P1743/(K1743*N1743)-1,4)</f>
        <v>0.4</v>
      </c>
      <c r="R1743" t="str">
        <v/>
      </c>
      <c r="S1743" t="str">
        <v>2026-10-01 10:41:27 UTC</v>
      </c>
      <c r="T1743" t="str">
        <v>Local Line cache</v>
      </c>
      <c r="U1743" t="str">
        <v>HOLD: preserve existing SNAP price</v>
      </c>
    </row>
    <row r="1744">
      <c r="A1744">
        <v>806091</v>
      </c>
      <c r="B1744" t="str">
        <v>Organic All Purpose Low Gluten Flour</v>
      </c>
      <c r="C1744" t="str">
        <v>Camas Country Mill</v>
      </c>
      <c r="D1744">
        <v>527155</v>
      </c>
      <c r="E1744" t="str">
        <v>4 lbs</v>
      </c>
      <c r="F1744" t="str">
        <v>SNAP</v>
      </c>
      <c r="G1744" t="str">
        <v>Yes</v>
      </c>
      <c r="H1744" s="1">
        <v>0</v>
      </c>
      <c r="I1744" s="1">
        <v>13.3</v>
      </c>
      <c r="J1744" s="1">
        <v>13.3</v>
      </c>
      <c r="K1744" s="1">
        <v>9.5</v>
      </c>
      <c r="L1744" s="2">
        <v>0.4</v>
      </c>
      <c r="M1744" s="2">
        <v>0.40000000000000013</v>
      </c>
      <c r="N1744" s="2">
        <v>1</v>
      </c>
      <c r="O1744" t="str">
        <v>Yes</v>
      </c>
      <c r="P1744" s="1">
        <f>IF(O1744="Yes",J1744,ROUND(J1744*(1+Model!$B$3),2))</f>
        <v>13.3</v>
      </c>
      <c r="Q1744" s="2">
        <f>ROUND(P1744/(K1744*N1744)-1,4)</f>
        <v>0.4</v>
      </c>
      <c r="R1744" t="str">
        <v/>
      </c>
      <c r="S1744" t="str">
        <v>2026-10-01 10:41:27 UTC</v>
      </c>
      <c r="T1744" t="str">
        <v>Local Line cache</v>
      </c>
      <c r="U1744" t="str">
        <v>HOLD: preserve existing SNAP price</v>
      </c>
    </row>
    <row r="1745">
      <c r="A1745">
        <v>806092</v>
      </c>
      <c r="B1745" t="str">
        <v>Cinnamon Apple Sauce</v>
      </c>
      <c r="C1745" t="str">
        <v>Sweet Creek</v>
      </c>
      <c r="D1745">
        <v>527156</v>
      </c>
      <c r="E1745" t="str">
        <v>32 oz</v>
      </c>
      <c r="F1745" t="str">
        <v>SNAP</v>
      </c>
      <c r="G1745" t="str">
        <v>Yes</v>
      </c>
      <c r="H1745" s="1">
        <v>0</v>
      </c>
      <c r="I1745" s="1">
        <v>8.43</v>
      </c>
      <c r="J1745" s="1">
        <v>8.43</v>
      </c>
      <c r="K1745" s="1">
        <v>6.02</v>
      </c>
      <c r="L1745" s="2">
        <v>0.4</v>
      </c>
      <c r="M1745" s="2">
        <v>0.4003322259136213</v>
      </c>
      <c r="N1745" s="2">
        <v>1</v>
      </c>
      <c r="O1745" t="str">
        <v>Yes</v>
      </c>
      <c r="P1745" s="1">
        <f>IF(O1745="Yes",J1745,ROUND(J1745*(1+Model!$B$3),2))</f>
        <v>8.43</v>
      </c>
      <c r="Q1745" s="2">
        <f>ROUND(P1745/(K1745*N1745)-1,4)</f>
        <v>0.4003</v>
      </c>
      <c r="R1745" t="str">
        <v/>
      </c>
      <c r="S1745" t="str">
        <v>2026-10-01 10:41:27 UTC</v>
      </c>
      <c r="T1745" t="str">
        <v>Local Line cache</v>
      </c>
      <c r="U1745" t="str">
        <v>HOLD: preserve existing SNAP price</v>
      </c>
    </row>
    <row r="1746">
      <c r="A1746">
        <v>806092</v>
      </c>
      <c r="B1746" t="str">
        <v>Cinnamon Apple Sauce</v>
      </c>
      <c r="C1746" t="str">
        <v>Sweet Creek</v>
      </c>
      <c r="D1746">
        <v>527156</v>
      </c>
      <c r="E1746" t="str">
        <v>32 oz</v>
      </c>
      <c r="F1746" t="str">
        <v>CSA Members</v>
      </c>
      <c r="G1746" t="str">
        <v>Yes</v>
      </c>
      <c r="H1746" s="1">
        <v>0</v>
      </c>
      <c r="I1746" s="1">
        <v>8.43</v>
      </c>
      <c r="J1746" s="1">
        <v>8.43</v>
      </c>
      <c r="K1746" s="1">
        <v>6.02</v>
      </c>
      <c r="L1746" s="2">
        <v>0.4</v>
      </c>
      <c r="M1746" s="2">
        <v>0.4003322259136213</v>
      </c>
      <c r="N1746" s="2">
        <v>1</v>
      </c>
      <c r="O1746" t="str">
        <v>No</v>
      </c>
      <c r="P1746" s="1">
        <f>IF(O1746="Yes",J1746,ROUND(J1746*(1+Model!$B$3),2))</f>
        <v>9.1</v>
      </c>
      <c r="Q1746" s="2">
        <f>ROUND(P1746/(K1746*N1746)-1,4)</f>
        <v>0.5116</v>
      </c>
      <c r="R1746" t="str">
        <v/>
      </c>
      <c r="S1746" t="str">
        <v>2026-10-01 10:41:27 UTC</v>
      </c>
      <c r="T1746" t="str">
        <v>Local Line cache</v>
      </c>
      <c r="U1746" t="str">
        <v>Review before publishing</v>
      </c>
    </row>
    <row r="1747">
      <c r="A1747">
        <v>806093</v>
      </c>
      <c r="B1747" t="str">
        <v>Jalapeno Cheddar Popcorn</v>
      </c>
      <c r="C1747" t="str">
        <v>Lonesome Whistle</v>
      </c>
      <c r="D1747">
        <v>527157</v>
      </c>
      <c r="E1747" t="str">
        <v>0.4 lb bag</v>
      </c>
      <c r="F1747" t="str">
        <v>SNAP</v>
      </c>
      <c r="G1747" t="str">
        <v>Yes</v>
      </c>
      <c r="H1747" s="1">
        <v>0</v>
      </c>
      <c r="I1747" s="1">
        <v>5.6</v>
      </c>
      <c r="J1747" s="1">
        <v>5.6</v>
      </c>
      <c r="K1747" s="1">
        <v>4</v>
      </c>
      <c r="L1747" s="2">
        <v>0.4</v>
      </c>
      <c r="M1747" s="2">
        <v>0.3999999999999999</v>
      </c>
      <c r="N1747" s="2">
        <v>1</v>
      </c>
      <c r="O1747" t="str">
        <v>Yes</v>
      </c>
      <c r="P1747" s="1">
        <f>IF(O1747="Yes",J1747,ROUND(J1747*(1+Model!$B$3),2))</f>
        <v>5.6</v>
      </c>
      <c r="Q1747" s="2">
        <f>ROUND(P1747/(K1747*N1747)-1,4)</f>
        <v>0.4</v>
      </c>
      <c r="R1747" t="str">
        <v/>
      </c>
      <c r="S1747" t="str">
        <v>2026-10-01 10:41:27 UTC</v>
      </c>
      <c r="T1747" t="str">
        <v>Local Line cache</v>
      </c>
      <c r="U1747" t="str">
        <v>HOLD: preserve existing SNAP price</v>
      </c>
    </row>
    <row r="1748">
      <c r="A1748">
        <v>806094</v>
      </c>
      <c r="B1748" t="str">
        <v>Organic Buckwheat Flour</v>
      </c>
      <c r="C1748" t="str">
        <v>Camas Country Mill</v>
      </c>
      <c r="D1748">
        <v>642172</v>
      </c>
      <c r="E1748" t="str">
        <v>3 lbs</v>
      </c>
      <c r="F1748" t="str">
        <v>Guest Basket</v>
      </c>
      <c r="G1748" t="str">
        <v>Yes</v>
      </c>
      <c r="H1748" s="1">
        <v>0</v>
      </c>
      <c r="I1748" s="1">
        <v>12.88</v>
      </c>
      <c r="J1748" s="1">
        <v>12.88</v>
      </c>
      <c r="K1748" s="1">
        <v>9.2</v>
      </c>
      <c r="L1748" s="2">
        <v>0.4</v>
      </c>
      <c r="M1748" s="2">
        <v>0.40000000000000013</v>
      </c>
      <c r="N1748" s="2">
        <v>1</v>
      </c>
      <c r="O1748" t="str">
        <v>No</v>
      </c>
      <c r="P1748" s="1">
        <f>IF(O1748="Yes",J1748,ROUND(J1748*(1+Model!$B$3),2))</f>
        <v>13.91</v>
      </c>
      <c r="Q1748" s="2">
        <f>ROUND(P1748/(K1748*N1748)-1,4)</f>
        <v>0.512</v>
      </c>
      <c r="R1748" t="str">
        <v/>
      </c>
      <c r="S1748" t="str">
        <v>2026-10-01 10:41:27 UTC</v>
      </c>
      <c r="T1748" t="str">
        <v>Local Line cache</v>
      </c>
      <c r="U1748" t="str">
        <v>Review before publishing</v>
      </c>
    </row>
    <row r="1749">
      <c r="A1749">
        <v>806094</v>
      </c>
      <c r="B1749" t="str">
        <v>Organic Buckwheat Flour</v>
      </c>
      <c r="C1749" t="str">
        <v>Camas Country Mill</v>
      </c>
      <c r="D1749">
        <v>642172</v>
      </c>
      <c r="E1749" t="str">
        <v>3 lbs</v>
      </c>
      <c r="F1749" t="str">
        <v>SNAP</v>
      </c>
      <c r="G1749" t="str">
        <v>Yes</v>
      </c>
      <c r="H1749" s="1">
        <v>0</v>
      </c>
      <c r="I1749" s="1">
        <v>12.88</v>
      </c>
      <c r="J1749" s="1">
        <v>12.88</v>
      </c>
      <c r="K1749" s="1">
        <v>9.2</v>
      </c>
      <c r="L1749" s="2">
        <v>0.4</v>
      </c>
      <c r="M1749" s="2">
        <v>0.40000000000000013</v>
      </c>
      <c r="N1749" s="2">
        <v>1</v>
      </c>
      <c r="O1749" t="str">
        <v>Yes</v>
      </c>
      <c r="P1749" s="1">
        <f>IF(O1749="Yes",J1749,ROUND(J1749*(1+Model!$B$3),2))</f>
        <v>12.88</v>
      </c>
      <c r="Q1749" s="2">
        <f>ROUND(P1749/(K1749*N1749)-1,4)</f>
        <v>0.4</v>
      </c>
      <c r="R1749" t="str">
        <v/>
      </c>
      <c r="S1749" t="str">
        <v>2026-10-01 10:41:27 UTC</v>
      </c>
      <c r="T1749" t="str">
        <v>Local Line cache</v>
      </c>
      <c r="U1749" t="str">
        <v>HOLD: preserve existing SNAP price</v>
      </c>
    </row>
    <row r="1750">
      <c r="A1750">
        <v>806095</v>
      </c>
      <c r="B1750" t="str">
        <v>Dill Relish</v>
      </c>
      <c r="C1750" t="str">
        <v>Sweet Creek</v>
      </c>
      <c r="D1750">
        <v>527160</v>
      </c>
      <c r="E1750" t="str">
        <v>16 oz</v>
      </c>
      <c r="F1750" t="str">
        <v>SNAP</v>
      </c>
      <c r="G1750" t="str">
        <v>Yes</v>
      </c>
      <c r="H1750" s="1">
        <v>0</v>
      </c>
      <c r="I1750" s="1">
        <v>7.76</v>
      </c>
      <c r="J1750" s="1">
        <v>7.76</v>
      </c>
      <c r="K1750" s="1">
        <v>5.54</v>
      </c>
      <c r="L1750" s="2">
        <v>0.4</v>
      </c>
      <c r="M1750" s="2">
        <v>0.40072202166064974</v>
      </c>
      <c r="N1750" s="2">
        <v>1</v>
      </c>
      <c r="O1750" t="str">
        <v>Yes</v>
      </c>
      <c r="P1750" s="1">
        <f>IF(O1750="Yes",J1750,ROUND(J1750*(1+Model!$B$3),2))</f>
        <v>7.76</v>
      </c>
      <c r="Q1750" s="2">
        <f>ROUND(P1750/(K1750*N1750)-1,4)</f>
        <v>0.4007</v>
      </c>
      <c r="R1750" t="str">
        <v/>
      </c>
      <c r="S1750" t="str">
        <v>2026-10-01 10:41:27 UTC</v>
      </c>
      <c r="T1750" t="str">
        <v>Local Line cache</v>
      </c>
      <c r="U1750" t="str">
        <v>HOLD: preserve existing SNAP price</v>
      </c>
    </row>
    <row r="1751">
      <c r="A1751">
        <v>806096</v>
      </c>
      <c r="B1751" t="str">
        <v>Lemon Lavender Popcorn</v>
      </c>
      <c r="C1751" t="str">
        <v>Lonesome Whistle</v>
      </c>
      <c r="D1751">
        <v>527159</v>
      </c>
      <c r="E1751" t="str">
        <v>0.4 lb bag</v>
      </c>
      <c r="F1751" t="str">
        <v>SNAP</v>
      </c>
      <c r="G1751" t="str">
        <v>Yes</v>
      </c>
      <c r="H1751" s="1">
        <v>0</v>
      </c>
      <c r="I1751" s="1">
        <v>5.6</v>
      </c>
      <c r="J1751" s="1">
        <v>5.6</v>
      </c>
      <c r="K1751" s="1">
        <v>4</v>
      </c>
      <c r="L1751" s="2">
        <v>0.4</v>
      </c>
      <c r="M1751" s="2">
        <v>0.3999999999999999</v>
      </c>
      <c r="N1751" s="2">
        <v>1</v>
      </c>
      <c r="O1751" t="str">
        <v>Yes</v>
      </c>
      <c r="P1751" s="1">
        <f>IF(O1751="Yes",J1751,ROUND(J1751*(1+Model!$B$3),2))</f>
        <v>5.6</v>
      </c>
      <c r="Q1751" s="2">
        <f>ROUND(P1751/(K1751*N1751)-1,4)</f>
        <v>0.4</v>
      </c>
      <c r="R1751" t="str">
        <v/>
      </c>
      <c r="S1751" t="str">
        <v>2026-10-01 10:41:27 UTC</v>
      </c>
      <c r="T1751" t="str">
        <v>Local Line cache</v>
      </c>
      <c r="U1751" t="str">
        <v>HOLD: preserve existing SNAP price</v>
      </c>
    </row>
    <row r="1752">
      <c r="A1752">
        <v>806097</v>
      </c>
      <c r="B1752" t="str">
        <v>Nutritional Yeast Popcorn</v>
      </c>
      <c r="C1752" t="str">
        <v>Lonesome Whistle</v>
      </c>
      <c r="D1752">
        <v>527161</v>
      </c>
      <c r="E1752" t="str">
        <v>0.4 lb bag</v>
      </c>
      <c r="F1752" t="str">
        <v>SNAP</v>
      </c>
      <c r="G1752" t="str">
        <v>No</v>
      </c>
      <c r="H1752" s="1">
        <v>0</v>
      </c>
      <c r="I1752" s="1">
        <v>5.6</v>
      </c>
      <c r="J1752" s="1">
        <v>5.6</v>
      </c>
      <c r="K1752" s="1">
        <v>4</v>
      </c>
      <c r="L1752" s="2">
        <v>0.4</v>
      </c>
      <c r="M1752" s="2">
        <v>0.3999999999999999</v>
      </c>
      <c r="N1752" s="2">
        <v>1</v>
      </c>
      <c r="O1752" t="str">
        <v>Yes</v>
      </c>
      <c r="P1752" s="1">
        <f>IF(O1752="Yes",J1752,ROUND(J1752*(1+Model!$B$3),2))</f>
        <v>5.6</v>
      </c>
      <c r="Q1752" s="2">
        <f>ROUND(P1752/(K1752*N1752)-1,4)</f>
        <v>0.4</v>
      </c>
      <c r="R1752" t="str">
        <v/>
      </c>
      <c r="S1752" t="str">
        <v>2026-10-01 10:41:27 UTC</v>
      </c>
      <c r="T1752" t="str">
        <v>Local Line cache</v>
      </c>
      <c r="U1752" t="str">
        <v>HOLD: preserve existing SNAP price</v>
      </c>
    </row>
    <row r="1753">
      <c r="A1753">
        <v>806099</v>
      </c>
      <c r="B1753" t="str">
        <v>Enchilada Red Sauce, Medium</v>
      </c>
      <c r="C1753" t="str">
        <v>Sweet Creek</v>
      </c>
      <c r="D1753">
        <v>527163</v>
      </c>
      <c r="E1753" t="str">
        <v>16 oz</v>
      </c>
      <c r="F1753" t="str">
        <v>SNAP</v>
      </c>
      <c r="G1753" t="str">
        <v>Yes</v>
      </c>
      <c r="H1753" s="1">
        <v>0</v>
      </c>
      <c r="I1753" s="1">
        <v>6.89</v>
      </c>
      <c r="J1753" s="1">
        <v>6.89</v>
      </c>
      <c r="K1753" s="1">
        <v>4.92</v>
      </c>
      <c r="L1753" s="2">
        <v>0.4</v>
      </c>
      <c r="M1753" s="2">
        <v>0.40040650406504064</v>
      </c>
      <c r="N1753" s="2">
        <v>1</v>
      </c>
      <c r="O1753" t="str">
        <v>Yes</v>
      </c>
      <c r="P1753" s="1">
        <f>IF(O1753="Yes",J1753,ROUND(J1753*(1+Model!$B$3),2))</f>
        <v>6.89</v>
      </c>
      <c r="Q1753" s="2">
        <f>ROUND(P1753/(K1753*N1753)-1,4)</f>
        <v>0.4004</v>
      </c>
      <c r="R1753" t="str">
        <v/>
      </c>
      <c r="S1753" t="str">
        <v>2026-10-01 10:41:27 UTC</v>
      </c>
      <c r="T1753" t="str">
        <v>Local Line cache</v>
      </c>
      <c r="U1753" t="str">
        <v>HOLD: preserve existing SNAP price</v>
      </c>
    </row>
    <row r="1754">
      <c r="A1754">
        <v>806100</v>
      </c>
      <c r="B1754" t="str">
        <v>Dakota Black Kettle Corn</v>
      </c>
      <c r="C1754" t="str">
        <v>Lonesome Whistle</v>
      </c>
      <c r="D1754">
        <v>527164</v>
      </c>
      <c r="E1754" t="str">
        <v>0.4 lb bag</v>
      </c>
      <c r="F1754" t="str">
        <v>SNAP</v>
      </c>
      <c r="G1754" t="str">
        <v>No</v>
      </c>
      <c r="H1754" s="1">
        <v>0</v>
      </c>
      <c r="I1754" s="1">
        <v>5.6</v>
      </c>
      <c r="J1754" s="1">
        <v>5.6</v>
      </c>
      <c r="K1754" s="1">
        <v>4</v>
      </c>
      <c r="L1754" s="2">
        <v>0.4</v>
      </c>
      <c r="M1754" s="2">
        <v>0.3999999999999999</v>
      </c>
      <c r="N1754" s="2">
        <v>1</v>
      </c>
      <c r="O1754" t="str">
        <v>Yes</v>
      </c>
      <c r="P1754" s="1">
        <f>IF(O1754="Yes",J1754,ROUND(J1754*(1+Model!$B$3),2))</f>
        <v>5.6</v>
      </c>
      <c r="Q1754" s="2">
        <f>ROUND(P1754/(K1754*N1754)-1,4)</f>
        <v>0.4</v>
      </c>
      <c r="R1754" t="str">
        <v/>
      </c>
      <c r="S1754" t="str">
        <v>2026-10-01 10:41:27 UTC</v>
      </c>
      <c r="T1754" t="str">
        <v>Local Line cache</v>
      </c>
      <c r="U1754" t="str">
        <v>HOLD: preserve existing SNAP price</v>
      </c>
    </row>
    <row r="1755">
      <c r="A1755">
        <v>806102</v>
      </c>
      <c r="B1755" t="str">
        <v>Rise &amp; Shine Gluten Free Pancake Mix</v>
      </c>
      <c r="C1755" t="str">
        <v>Lonesome Whistle</v>
      </c>
      <c r="D1755">
        <v>527166</v>
      </c>
      <c r="E1755" t="str">
        <v>1.6 lbs</v>
      </c>
      <c r="F1755" t="str">
        <v>Guest Basket</v>
      </c>
      <c r="G1755" t="str">
        <v>Yes</v>
      </c>
      <c r="H1755" s="1">
        <v>0</v>
      </c>
      <c r="I1755" s="1">
        <v>7.46</v>
      </c>
      <c r="J1755" s="1">
        <v>7.46</v>
      </c>
      <c r="K1755" s="1">
        <v>5.33</v>
      </c>
      <c r="L1755" s="2">
        <v>0.4</v>
      </c>
      <c r="M1755" s="2">
        <v>0.39962476547842396</v>
      </c>
      <c r="N1755" s="2">
        <v>1</v>
      </c>
      <c r="O1755" t="str">
        <v>No</v>
      </c>
      <c r="P1755" s="1">
        <f>IF(O1755="Yes",J1755,ROUND(J1755*(1+Model!$B$3),2))</f>
        <v>8.06</v>
      </c>
      <c r="Q1755" s="2">
        <f>ROUND(P1755/(K1755*N1755)-1,4)</f>
        <v>0.5122</v>
      </c>
      <c r="R1755" t="str">
        <v/>
      </c>
      <c r="S1755" t="str">
        <v>2026-10-01 10:41:27 UTC</v>
      </c>
      <c r="T1755" t="str">
        <v>Local Line cache</v>
      </c>
      <c r="U1755" t="str">
        <v>Review before publishing</v>
      </c>
    </row>
    <row r="1756">
      <c r="A1756">
        <v>806102</v>
      </c>
      <c r="B1756" t="str">
        <v>Rise &amp; Shine Gluten Free Pancake Mix</v>
      </c>
      <c r="C1756" t="str">
        <v>Lonesome Whistle</v>
      </c>
      <c r="D1756">
        <v>527166</v>
      </c>
      <c r="E1756" t="str">
        <v>1.6 lbs</v>
      </c>
      <c r="F1756" t="str">
        <v>SNAP</v>
      </c>
      <c r="G1756" t="str">
        <v>Yes</v>
      </c>
      <c r="H1756" s="1">
        <v>0</v>
      </c>
      <c r="I1756" s="1">
        <v>7.46</v>
      </c>
      <c r="J1756" s="1">
        <v>7.46</v>
      </c>
      <c r="K1756" s="1">
        <v>5.33</v>
      </c>
      <c r="L1756" s="2">
        <v>0.4</v>
      </c>
      <c r="M1756" s="2">
        <v>0.39962476547842396</v>
      </c>
      <c r="N1756" s="2">
        <v>1</v>
      </c>
      <c r="O1756" t="str">
        <v>Yes</v>
      </c>
      <c r="P1756" s="1">
        <f>IF(O1756="Yes",J1756,ROUND(J1756*(1+Model!$B$3),2))</f>
        <v>7.46</v>
      </c>
      <c r="Q1756" s="2">
        <f>ROUND(P1756/(K1756*N1756)-1,4)</f>
        <v>0.3996</v>
      </c>
      <c r="R1756" t="str">
        <v/>
      </c>
      <c r="S1756" t="str">
        <v>2026-10-01 10:41:27 UTC</v>
      </c>
      <c r="T1756" t="str">
        <v>Local Line cache</v>
      </c>
      <c r="U1756" t="str">
        <v>HOLD: preserve existing SNAP price</v>
      </c>
    </row>
    <row r="1757">
      <c r="A1757">
        <v>806104</v>
      </c>
      <c r="B1757" t="str">
        <v>Up &amp; At 'Em Pancake Mix</v>
      </c>
      <c r="C1757" t="str">
        <v>Lonesome Whistle</v>
      </c>
      <c r="D1757">
        <v>527168</v>
      </c>
      <c r="E1757" t="str">
        <v>1.6 lbs</v>
      </c>
      <c r="F1757" t="str">
        <v>SNAP</v>
      </c>
      <c r="G1757" t="str">
        <v>Yes</v>
      </c>
      <c r="H1757" s="1">
        <v>0</v>
      </c>
      <c r="I1757" s="1">
        <v>7.46</v>
      </c>
      <c r="J1757" s="1">
        <v>7.46</v>
      </c>
      <c r="K1757" s="1">
        <v>5.33</v>
      </c>
      <c r="L1757" s="2">
        <v>0.4</v>
      </c>
      <c r="M1757" s="2">
        <v>0.39962476547842396</v>
      </c>
      <c r="N1757" s="2">
        <v>1</v>
      </c>
      <c r="O1757" t="str">
        <v>Yes</v>
      </c>
      <c r="P1757" s="1">
        <f>IF(O1757="Yes",J1757,ROUND(J1757*(1+Model!$B$3),2))</f>
        <v>7.46</v>
      </c>
      <c r="Q1757" s="2">
        <f>ROUND(P1757/(K1757*N1757)-1,4)</f>
        <v>0.3996</v>
      </c>
      <c r="R1757" t="str">
        <v/>
      </c>
      <c r="S1757" t="str">
        <v>2026-10-01 10:41:27 UTC</v>
      </c>
      <c r="T1757" t="str">
        <v>Local Line cache</v>
      </c>
      <c r="U1757" t="str">
        <v>HOLD: preserve existing SNAP price</v>
      </c>
    </row>
    <row r="1758">
      <c r="A1758">
        <v>806106</v>
      </c>
      <c r="B1758" t="str">
        <v>Green Enchilada Sauce</v>
      </c>
      <c r="C1758" t="str">
        <v>Sweet Creek</v>
      </c>
      <c r="D1758">
        <v>527170</v>
      </c>
      <c r="E1758" t="str">
        <v>each</v>
      </c>
      <c r="F1758" t="str">
        <v>SNAP</v>
      </c>
      <c r="G1758" t="str">
        <v>Yes</v>
      </c>
      <c r="H1758" s="1">
        <v>0</v>
      </c>
      <c r="I1758" s="1">
        <v>7.7</v>
      </c>
      <c r="J1758" s="1">
        <v>7.7</v>
      </c>
      <c r="K1758" s="1">
        <v>5.5</v>
      </c>
      <c r="L1758" s="2">
        <v>0.4</v>
      </c>
      <c r="M1758" s="2">
        <v>0.40000000000000013</v>
      </c>
      <c r="N1758" s="2">
        <v>1</v>
      </c>
      <c r="O1758" t="str">
        <v>Yes</v>
      </c>
      <c r="P1758" s="1">
        <f>IF(O1758="Yes",J1758,ROUND(J1758*(1+Model!$B$3),2))</f>
        <v>7.7</v>
      </c>
      <c r="Q1758" s="2">
        <f>ROUND(P1758/(K1758*N1758)-1,4)</f>
        <v>0.4</v>
      </c>
      <c r="R1758" t="str">
        <v/>
      </c>
      <c r="S1758" t="str">
        <v>2026-10-01 10:41:27 UTC</v>
      </c>
      <c r="T1758" t="str">
        <v>Local Line cache</v>
      </c>
      <c r="U1758" t="str">
        <v>HOLD: preserve existing SNAP price</v>
      </c>
    </row>
    <row r="1759">
      <c r="A1759">
        <v>806107</v>
      </c>
      <c r="B1759" t="str">
        <v>Roasted Hazelnuts 4 oz</v>
      </c>
      <c r="C1759" t="str">
        <v>Farmhands Co-Op</v>
      </c>
      <c r="D1759">
        <v>527172</v>
      </c>
      <c r="E1759" t="str">
        <v>4 oz bag</v>
      </c>
      <c r="F1759" t="str">
        <v>CSA Members</v>
      </c>
      <c r="G1759" t="str">
        <v>Yes</v>
      </c>
      <c r="H1759" s="1">
        <v>0</v>
      </c>
      <c r="I1759" s="1">
        <v>6.3</v>
      </c>
      <c r="J1759" s="1">
        <v>6.3</v>
      </c>
      <c r="K1759" s="1">
        <v>4.5</v>
      </c>
      <c r="L1759" s="2">
        <v>0.4</v>
      </c>
      <c r="M1759" s="2">
        <v>0.3999999999999999</v>
      </c>
      <c r="N1759" s="2">
        <v>1</v>
      </c>
      <c r="O1759" t="str">
        <v>No</v>
      </c>
      <c r="P1759" s="1">
        <f>IF(O1759="Yes",J1759,ROUND(J1759*(1+Model!$B$3),2))</f>
        <v>6.8</v>
      </c>
      <c r="Q1759" s="2">
        <f>ROUND(P1759/(K1759*N1759)-1,4)</f>
        <v>0.5111</v>
      </c>
      <c r="R1759" t="str">
        <v/>
      </c>
      <c r="S1759" t="str">
        <v>2026-10-01 10:41:27 UTC</v>
      </c>
      <c r="T1759" t="str">
        <v>Local Line cache</v>
      </c>
      <c r="U1759" t="str">
        <v>Review before publishing</v>
      </c>
    </row>
    <row r="1760">
      <c r="A1760">
        <v>806107</v>
      </c>
      <c r="B1760" t="str">
        <v>Roasted Hazelnuts 4 oz</v>
      </c>
      <c r="C1760" t="str">
        <v>Farmhands Co-Op</v>
      </c>
      <c r="D1760">
        <v>527172</v>
      </c>
      <c r="E1760" t="str">
        <v>4 oz bag</v>
      </c>
      <c r="F1760" t="str">
        <v>SNAP</v>
      </c>
      <c r="G1760" t="str">
        <v>Yes</v>
      </c>
      <c r="H1760" s="1">
        <v>0</v>
      </c>
      <c r="I1760" s="1">
        <v>6.3</v>
      </c>
      <c r="J1760" s="1">
        <v>6.3</v>
      </c>
      <c r="K1760" s="1">
        <v>4.5</v>
      </c>
      <c r="L1760" s="2">
        <v>0.4</v>
      </c>
      <c r="M1760" s="2">
        <v>0.3999999999999999</v>
      </c>
      <c r="N1760" s="2">
        <v>1</v>
      </c>
      <c r="O1760" t="str">
        <v>Yes</v>
      </c>
      <c r="P1760" s="1">
        <f>IF(O1760="Yes",J1760,ROUND(J1760*(1+Model!$B$3),2))</f>
        <v>6.3</v>
      </c>
      <c r="Q1760" s="2">
        <f>ROUND(P1760/(K1760*N1760)-1,4)</f>
        <v>0.4</v>
      </c>
      <c r="R1760" t="str">
        <v/>
      </c>
      <c r="S1760" t="str">
        <v>2026-10-01 10:41:27 UTC</v>
      </c>
      <c r="T1760" t="str">
        <v>Local Line cache</v>
      </c>
      <c r="U1760" t="str">
        <v>HOLD: preserve existing SNAP price</v>
      </c>
    </row>
    <row r="1761">
      <c r="A1761">
        <v>806109</v>
      </c>
      <c r="B1761" t="str">
        <v>Jalapeno Relish</v>
      </c>
      <c r="C1761" t="str">
        <v>Sweet Creek</v>
      </c>
      <c r="D1761">
        <v>527174</v>
      </c>
      <c r="E1761" t="str">
        <v>each</v>
      </c>
      <c r="F1761" t="str">
        <v>SNAP</v>
      </c>
      <c r="G1761" t="str">
        <v>Yes</v>
      </c>
      <c r="H1761" s="1">
        <v>0</v>
      </c>
      <c r="I1761" s="1">
        <v>14.7</v>
      </c>
      <c r="J1761" s="1">
        <v>14.7</v>
      </c>
      <c r="K1761" s="1">
        <v>10.5</v>
      </c>
      <c r="L1761" s="2">
        <v>0.4</v>
      </c>
      <c r="M1761" s="2">
        <v>0.3999999999999999</v>
      </c>
      <c r="N1761" s="2">
        <v>1</v>
      </c>
      <c r="O1761" t="str">
        <v>Yes</v>
      </c>
      <c r="P1761" s="1">
        <f>IF(O1761="Yes",J1761,ROUND(J1761*(1+Model!$B$3),2))</f>
        <v>14.7</v>
      </c>
      <c r="Q1761" s="2">
        <f>ROUND(P1761/(K1761*N1761)-1,4)</f>
        <v>0.4</v>
      </c>
      <c r="R1761" t="str">
        <v/>
      </c>
      <c r="S1761" t="str">
        <v>2026-10-01 10:41:27 UTC</v>
      </c>
      <c r="T1761" t="str">
        <v>Local Line cache</v>
      </c>
      <c r="U1761" t="str">
        <v>HOLD: preserve existing SNAP price</v>
      </c>
    </row>
    <row r="1762">
      <c r="A1762">
        <v>806109</v>
      </c>
      <c r="B1762" t="str">
        <v>Jalapeno Relish</v>
      </c>
      <c r="C1762" t="str">
        <v>Sweet Creek</v>
      </c>
      <c r="D1762">
        <v>527174</v>
      </c>
      <c r="E1762" t="str">
        <v>each</v>
      </c>
      <c r="F1762" t="str">
        <v>Guest Basket</v>
      </c>
      <c r="G1762" t="str">
        <v>Yes</v>
      </c>
      <c r="H1762" s="1">
        <v>0</v>
      </c>
      <c r="I1762" s="1">
        <v>14.7</v>
      </c>
      <c r="J1762" s="1">
        <v>14.7</v>
      </c>
      <c r="K1762" s="1">
        <v>10.5</v>
      </c>
      <c r="L1762" s="2">
        <v>0.4</v>
      </c>
      <c r="M1762" s="2">
        <v>0.3999999999999999</v>
      </c>
      <c r="N1762" s="2">
        <v>1</v>
      </c>
      <c r="O1762" t="str">
        <v>No</v>
      </c>
      <c r="P1762" s="1">
        <f>IF(O1762="Yes",J1762,ROUND(J1762*(1+Model!$B$3),2))</f>
        <v>15.88</v>
      </c>
      <c r="Q1762" s="2">
        <f>ROUND(P1762/(K1762*N1762)-1,4)</f>
        <v>0.5124</v>
      </c>
      <c r="R1762" t="str">
        <v/>
      </c>
      <c r="S1762" t="str">
        <v>2026-10-01 10:41:27 UTC</v>
      </c>
      <c r="T1762" t="str">
        <v>Local Line cache</v>
      </c>
      <c r="U1762" t="str">
        <v>Review before publishing</v>
      </c>
    </row>
    <row r="1763">
      <c r="A1763">
        <v>806110</v>
      </c>
      <c r="B1763" t="str">
        <v>Oregon Wild Rice</v>
      </c>
      <c r="C1763" t="str">
        <v>Camas Country Mill</v>
      </c>
      <c r="D1763">
        <v>527175</v>
      </c>
      <c r="E1763" t="str">
        <v>16 oz</v>
      </c>
      <c r="F1763" t="str">
        <v>SNAP</v>
      </c>
      <c r="G1763" t="str">
        <v>No</v>
      </c>
      <c r="H1763" s="1">
        <v>0</v>
      </c>
      <c r="I1763" s="1">
        <v>16.1</v>
      </c>
      <c r="J1763" s="1">
        <v>16.1</v>
      </c>
      <c r="K1763" s="1">
        <v>11.5</v>
      </c>
      <c r="L1763" s="2">
        <v>0.4</v>
      </c>
      <c r="M1763" s="2">
        <v>0.40000000000000013</v>
      </c>
      <c r="N1763" s="2">
        <v>1</v>
      </c>
      <c r="O1763" t="str">
        <v>Yes</v>
      </c>
      <c r="P1763" s="1">
        <f>IF(O1763="Yes",J1763,ROUND(J1763*(1+Model!$B$3),2))</f>
        <v>16.1</v>
      </c>
      <c r="Q1763" s="2">
        <f>ROUND(P1763/(K1763*N1763)-1,4)</f>
        <v>0.4</v>
      </c>
      <c r="R1763" t="str">
        <v/>
      </c>
      <c r="S1763" t="str">
        <v>2026-10-01 10:41:27 UTC</v>
      </c>
      <c r="T1763" t="str">
        <v>Local Line cache</v>
      </c>
      <c r="U1763" t="str">
        <v>HOLD: preserve existing SNAP price</v>
      </c>
    </row>
    <row r="1764">
      <c r="A1764">
        <v>806113</v>
      </c>
      <c r="B1764" t="str">
        <v>Just Apple Apple Sauce</v>
      </c>
      <c r="C1764" t="str">
        <v>Sweet Creek</v>
      </c>
      <c r="D1764">
        <v>527178</v>
      </c>
      <c r="E1764" t="str">
        <v>32 oz</v>
      </c>
      <c r="F1764" t="str">
        <v>SNAP</v>
      </c>
      <c r="G1764" t="str">
        <v>Yes</v>
      </c>
      <c r="H1764" s="1">
        <v>0</v>
      </c>
      <c r="I1764" s="1">
        <v>8.43</v>
      </c>
      <c r="J1764" s="1">
        <v>8.43</v>
      </c>
      <c r="K1764" s="1">
        <v>6.02</v>
      </c>
      <c r="L1764" s="2">
        <v>0.4</v>
      </c>
      <c r="M1764" s="2">
        <v>0.4003322259136213</v>
      </c>
      <c r="N1764" s="2">
        <v>1</v>
      </c>
      <c r="O1764" t="str">
        <v>Yes</v>
      </c>
      <c r="P1764" s="1">
        <f>IF(O1764="Yes",J1764,ROUND(J1764*(1+Model!$B$3),2))</f>
        <v>8.43</v>
      </c>
      <c r="Q1764" s="2">
        <f>ROUND(P1764/(K1764*N1764)-1,4)</f>
        <v>0.4003</v>
      </c>
      <c r="R1764" t="str">
        <v/>
      </c>
      <c r="S1764" t="str">
        <v>2026-10-01 10:41:27 UTC</v>
      </c>
      <c r="T1764" t="str">
        <v>Local Line cache</v>
      </c>
      <c r="U1764" t="str">
        <v>HOLD: preserve existing SNAP price</v>
      </c>
    </row>
    <row r="1765">
      <c r="A1765">
        <v>806115</v>
      </c>
      <c r="B1765" t="str">
        <v>Organic Oat Flakes</v>
      </c>
      <c r="C1765" t="str">
        <v>Camas Country Mill</v>
      </c>
      <c r="D1765">
        <v>527180</v>
      </c>
      <c r="E1765" t="str">
        <v>4 lbs</v>
      </c>
      <c r="F1765" t="str">
        <v>SNAP</v>
      </c>
      <c r="G1765" t="str">
        <v>Yes</v>
      </c>
      <c r="H1765" s="1">
        <v>0</v>
      </c>
      <c r="I1765" s="1">
        <v>21.84</v>
      </c>
      <c r="J1765" s="1">
        <v>21.84</v>
      </c>
      <c r="K1765" s="1">
        <v>15.6</v>
      </c>
      <c r="L1765" s="2">
        <v>0.4</v>
      </c>
      <c r="M1765" s="2">
        <v>0.40000000000000013</v>
      </c>
      <c r="N1765" s="2">
        <v>1</v>
      </c>
      <c r="O1765" t="str">
        <v>Yes</v>
      </c>
      <c r="P1765" s="1">
        <f>IF(O1765="Yes",J1765,ROUND(J1765*(1+Model!$B$3),2))</f>
        <v>21.84</v>
      </c>
      <c r="Q1765" s="2">
        <f>ROUND(P1765/(K1765*N1765)-1,4)</f>
        <v>0.4</v>
      </c>
      <c r="R1765" t="str">
        <v/>
      </c>
      <c r="S1765" t="str">
        <v>2026-10-01 10:41:27 UTC</v>
      </c>
      <c r="T1765" t="str">
        <v>Local Line cache</v>
      </c>
      <c r="U1765" t="str">
        <v>HOLD: preserve existing SNAP price</v>
      </c>
    </row>
    <row r="1766">
      <c r="A1766">
        <v>806115</v>
      </c>
      <c r="B1766" t="str">
        <v>Organic Oat Flakes</v>
      </c>
      <c r="C1766" t="str">
        <v>Camas Country Mill</v>
      </c>
      <c r="D1766">
        <v>527180</v>
      </c>
      <c r="E1766" t="str">
        <v>4 lbs</v>
      </c>
      <c r="F1766" t="str">
        <v>Guest Basket</v>
      </c>
      <c r="G1766" t="str">
        <v>Yes</v>
      </c>
      <c r="H1766" s="1">
        <v>0</v>
      </c>
      <c r="I1766" s="1">
        <v>21.84</v>
      </c>
      <c r="J1766" s="1">
        <v>21.84</v>
      </c>
      <c r="K1766" s="1">
        <v>15.6</v>
      </c>
      <c r="L1766" s="2">
        <v>0.4</v>
      </c>
      <c r="M1766" s="2">
        <v>0.40000000000000013</v>
      </c>
      <c r="N1766" s="2">
        <v>1</v>
      </c>
      <c r="O1766" t="str">
        <v>No</v>
      </c>
      <c r="P1766" s="1">
        <f>IF(O1766="Yes",J1766,ROUND(J1766*(1+Model!$B$3),2))</f>
        <v>23.59</v>
      </c>
      <c r="Q1766" s="2">
        <f>ROUND(P1766/(K1766*N1766)-1,4)</f>
        <v>0.5122</v>
      </c>
      <c r="R1766" t="str">
        <v/>
      </c>
      <c r="S1766" t="str">
        <v>2026-10-01 10:41:27 UTC</v>
      </c>
      <c r="T1766" t="str">
        <v>Local Line cache</v>
      </c>
      <c r="U1766" t="str">
        <v>Review before publishing</v>
      </c>
    </row>
    <row r="1767">
      <c r="A1767">
        <v>806118</v>
      </c>
      <c r="B1767" t="str">
        <v>Organic Corn Flour</v>
      </c>
      <c r="C1767" t="str">
        <v>Camas Country Mill</v>
      </c>
      <c r="D1767">
        <v>527183</v>
      </c>
      <c r="E1767" t="str">
        <v>2.5 lbs</v>
      </c>
      <c r="F1767" t="str">
        <v>Guest Basket</v>
      </c>
      <c r="G1767" t="str">
        <v>Yes</v>
      </c>
      <c r="H1767" s="1">
        <v>0</v>
      </c>
      <c r="I1767" s="1">
        <v>15.12</v>
      </c>
      <c r="J1767" s="1">
        <v>15.12</v>
      </c>
      <c r="K1767" s="1">
        <v>10.8</v>
      </c>
      <c r="L1767" s="2">
        <v>0.4</v>
      </c>
      <c r="M1767" s="2">
        <v>0.3999999999999999</v>
      </c>
      <c r="N1767" s="2">
        <v>1</v>
      </c>
      <c r="O1767" t="str">
        <v>No</v>
      </c>
      <c r="P1767" s="1">
        <f>IF(O1767="Yes",J1767,ROUND(J1767*(1+Model!$B$3),2))</f>
        <v>16.33</v>
      </c>
      <c r="Q1767" s="2">
        <f>ROUND(P1767/(K1767*N1767)-1,4)</f>
        <v>0.512</v>
      </c>
      <c r="R1767" t="str">
        <v/>
      </c>
      <c r="S1767" t="str">
        <v>2026-10-01 10:41:27 UTC</v>
      </c>
      <c r="T1767" t="str">
        <v>Local Line cache</v>
      </c>
      <c r="U1767" t="str">
        <v>Review before publishing</v>
      </c>
    </row>
    <row r="1768">
      <c r="A1768">
        <v>806118</v>
      </c>
      <c r="B1768" t="str">
        <v>Organic Corn Flour</v>
      </c>
      <c r="C1768" t="str">
        <v>Camas Country Mill</v>
      </c>
      <c r="D1768">
        <v>527183</v>
      </c>
      <c r="E1768" t="str">
        <v>2.5 lbs</v>
      </c>
      <c r="F1768" t="str">
        <v>SNAP</v>
      </c>
      <c r="G1768" t="str">
        <v>Yes</v>
      </c>
      <c r="H1768" s="1">
        <v>0</v>
      </c>
      <c r="I1768" s="1">
        <v>15.12</v>
      </c>
      <c r="J1768" s="1">
        <v>15.12</v>
      </c>
      <c r="K1768" s="1">
        <v>10.8</v>
      </c>
      <c r="L1768" s="2">
        <v>0.4</v>
      </c>
      <c r="M1768" s="2">
        <v>0.3999999999999999</v>
      </c>
      <c r="N1768" s="2">
        <v>1</v>
      </c>
      <c r="O1768" t="str">
        <v>Yes</v>
      </c>
      <c r="P1768" s="1">
        <f>IF(O1768="Yes",J1768,ROUND(J1768*(1+Model!$B$3),2))</f>
        <v>15.12</v>
      </c>
      <c r="Q1768" s="2">
        <f>ROUND(P1768/(K1768*N1768)-1,4)</f>
        <v>0.4</v>
      </c>
      <c r="R1768" t="str">
        <v/>
      </c>
      <c r="S1768" t="str">
        <v>2026-10-01 10:41:27 UTC</v>
      </c>
      <c r="T1768" t="str">
        <v>Local Line cache</v>
      </c>
      <c r="U1768" t="str">
        <v>HOLD: preserve existing SNAP price</v>
      </c>
    </row>
    <row r="1769">
      <c r="A1769">
        <v>806119</v>
      </c>
      <c r="B1769" t="str">
        <v>Mushroom Tomato Sauce</v>
      </c>
      <c r="C1769" t="str">
        <v>Sweet Creek</v>
      </c>
      <c r="D1769">
        <v>527184</v>
      </c>
      <c r="E1769" t="str">
        <v>16 oz</v>
      </c>
      <c r="F1769" t="str">
        <v>SNAP</v>
      </c>
      <c r="G1769" t="str">
        <v>No</v>
      </c>
      <c r="H1769" s="1">
        <v>0</v>
      </c>
      <c r="I1769" s="1">
        <v>7.9</v>
      </c>
      <c r="J1769" s="1">
        <v>7.9</v>
      </c>
      <c r="K1769" s="1">
        <v>5.64</v>
      </c>
      <c r="L1769" s="2">
        <v>0.4</v>
      </c>
      <c r="M1769" s="2">
        <v>0.4007092198581561</v>
      </c>
      <c r="N1769" s="2">
        <v>1</v>
      </c>
      <c r="O1769" t="str">
        <v>Yes</v>
      </c>
      <c r="P1769" s="1">
        <f>IF(O1769="Yes",J1769,ROUND(J1769*(1+Model!$B$3),2))</f>
        <v>7.9</v>
      </c>
      <c r="Q1769" s="2">
        <f>ROUND(P1769/(K1769*N1769)-1,4)</f>
        <v>0.4007</v>
      </c>
      <c r="R1769" t="str">
        <v/>
      </c>
      <c r="S1769" t="str">
        <v>2026-10-01 10:41:27 UTC</v>
      </c>
      <c r="T1769" t="str">
        <v>Local Line cache</v>
      </c>
      <c r="U1769" t="str">
        <v>HOLD: preserve existing SNAP price</v>
      </c>
    </row>
    <row r="1770">
      <c r="A1770">
        <v>806122</v>
      </c>
      <c r="B1770" t="str">
        <v>Organic Sonora Soft White Wheat Flour</v>
      </c>
      <c r="C1770" t="str">
        <v>Camas Country Mill</v>
      </c>
      <c r="D1770">
        <v>527187</v>
      </c>
      <c r="E1770" t="str">
        <v>4 lbs</v>
      </c>
      <c r="F1770" t="str">
        <v>SNAP</v>
      </c>
      <c r="G1770" t="str">
        <v>Yes</v>
      </c>
      <c r="H1770" s="1">
        <v>0</v>
      </c>
      <c r="I1770" s="1">
        <v>18.62</v>
      </c>
      <c r="J1770" s="1">
        <v>18.62</v>
      </c>
      <c r="K1770" s="1">
        <v>13.3</v>
      </c>
      <c r="L1770" s="2">
        <v>0.4</v>
      </c>
      <c r="M1770" s="2">
        <v>0.3999999999999999</v>
      </c>
      <c r="N1770" s="2">
        <v>1</v>
      </c>
      <c r="O1770" t="str">
        <v>Yes</v>
      </c>
      <c r="P1770" s="1">
        <f>IF(O1770="Yes",J1770,ROUND(J1770*(1+Model!$B$3),2))</f>
        <v>18.62</v>
      </c>
      <c r="Q1770" s="2">
        <f>ROUND(P1770/(K1770*N1770)-1,4)</f>
        <v>0.4</v>
      </c>
      <c r="R1770" t="str">
        <v/>
      </c>
      <c r="S1770" t="str">
        <v>2026-10-01 10:41:27 UTC</v>
      </c>
      <c r="T1770" t="str">
        <v>Local Line cache</v>
      </c>
      <c r="U1770" t="str">
        <v>HOLD: preserve existing SNAP price</v>
      </c>
    </row>
    <row r="1771">
      <c r="A1771">
        <v>806122</v>
      </c>
      <c r="B1771" t="str">
        <v>Organic Sonora Soft White Wheat Flour</v>
      </c>
      <c r="C1771" t="str">
        <v>Camas Country Mill</v>
      </c>
      <c r="D1771">
        <v>527187</v>
      </c>
      <c r="E1771" t="str">
        <v>4 lbs</v>
      </c>
      <c r="F1771" t="str">
        <v>Guest Basket</v>
      </c>
      <c r="G1771" t="str">
        <v>Yes</v>
      </c>
      <c r="H1771" s="1">
        <v>0</v>
      </c>
      <c r="I1771" s="1">
        <v>18.62</v>
      </c>
      <c r="J1771" s="1">
        <v>18.62</v>
      </c>
      <c r="K1771" s="1">
        <v>13.3</v>
      </c>
      <c r="L1771" s="2">
        <v>0.4</v>
      </c>
      <c r="M1771" s="2">
        <v>0.3999999999999999</v>
      </c>
      <c r="N1771" s="2">
        <v>1</v>
      </c>
      <c r="O1771" t="str">
        <v>No</v>
      </c>
      <c r="P1771" s="1">
        <f>IF(O1771="Yes",J1771,ROUND(J1771*(1+Model!$B$3),2))</f>
        <v>20.11</v>
      </c>
      <c r="Q1771" s="2">
        <f>ROUND(P1771/(K1771*N1771)-1,4)</f>
        <v>0.512</v>
      </c>
      <c r="R1771" t="str">
        <v/>
      </c>
      <c r="S1771" t="str">
        <v>2026-10-01 10:41:27 UTC</v>
      </c>
      <c r="T1771" t="str">
        <v>Local Line cache</v>
      </c>
      <c r="U1771" t="str">
        <v>Review before publishing</v>
      </c>
    </row>
    <row r="1772">
      <c r="A1772">
        <v>806123</v>
      </c>
      <c r="B1772" t="str">
        <v>Paul's Dill Pickles</v>
      </c>
      <c r="C1772" t="str">
        <v>Sweet Creek</v>
      </c>
      <c r="D1772">
        <v>527188</v>
      </c>
      <c r="E1772" t="str">
        <v>32 oz</v>
      </c>
      <c r="F1772" t="str">
        <v>SNAP</v>
      </c>
      <c r="G1772" t="str">
        <v>Yes</v>
      </c>
      <c r="H1772" s="1">
        <v>0</v>
      </c>
      <c r="I1772" s="1">
        <v>10.11</v>
      </c>
      <c r="J1772" s="1">
        <v>10.11</v>
      </c>
      <c r="K1772" s="1">
        <v>7.22</v>
      </c>
      <c r="L1772" s="2">
        <v>0.4</v>
      </c>
      <c r="M1772" s="2">
        <v>0.40027700831024937</v>
      </c>
      <c r="N1772" s="2">
        <v>1</v>
      </c>
      <c r="O1772" t="str">
        <v>Yes</v>
      </c>
      <c r="P1772" s="1">
        <f>IF(O1772="Yes",J1772,ROUND(J1772*(1+Model!$B$3),2))</f>
        <v>10.11</v>
      </c>
      <c r="Q1772" s="2">
        <f>ROUND(P1772/(K1772*N1772)-1,4)</f>
        <v>0.4003</v>
      </c>
      <c r="R1772" t="str">
        <v/>
      </c>
      <c r="S1772" t="str">
        <v>2026-10-01 10:41:27 UTC</v>
      </c>
      <c r="T1772" t="str">
        <v>Local Line cache</v>
      </c>
      <c r="U1772" t="str">
        <v>HOLD: preserve existing SNAP price</v>
      </c>
    </row>
    <row r="1773">
      <c r="A1773">
        <v>806124</v>
      </c>
      <c r="B1773" t="str">
        <v>Brazil Cerrado Miniero - Dark Roast Coffee Beans</v>
      </c>
      <c r="C1773" t="str">
        <v>Radiant Coffee Roasters</v>
      </c>
      <c r="D1773">
        <v>527189</v>
      </c>
      <c r="E1773" t="str">
        <v>12 oz</v>
      </c>
      <c r="F1773" t="str">
        <v>SNAP</v>
      </c>
      <c r="G1773" t="str">
        <v>No</v>
      </c>
      <c r="H1773" s="1">
        <v>0</v>
      </c>
      <c r="I1773" s="1">
        <v>16.8</v>
      </c>
      <c r="J1773" s="1">
        <v>16.8</v>
      </c>
      <c r="K1773" s="1">
        <v>12</v>
      </c>
      <c r="L1773" s="2">
        <v>0.4</v>
      </c>
      <c r="M1773" s="2">
        <v>0.40000000000000013</v>
      </c>
      <c r="N1773" s="2">
        <v>1</v>
      </c>
      <c r="O1773" t="str">
        <v>Yes</v>
      </c>
      <c r="P1773" s="1">
        <f>IF(O1773="Yes",J1773,ROUND(J1773*(1+Model!$B$3),2))</f>
        <v>16.8</v>
      </c>
      <c r="Q1773" s="2">
        <f>ROUND(P1773/(K1773*N1773)-1,4)</f>
        <v>0.4</v>
      </c>
      <c r="R1773" t="str">
        <v/>
      </c>
      <c r="S1773" t="str">
        <v>2026-09-07 10:42:10 UTC</v>
      </c>
      <c r="T1773" t="str">
        <v>Local Line cache</v>
      </c>
      <c r="U1773" t="str">
        <v>HOLD: preserve existing SNAP price</v>
      </c>
    </row>
    <row r="1774">
      <c r="A1774">
        <v>806125</v>
      </c>
      <c r="B1774" t="str">
        <v>Organic Spelt Flour</v>
      </c>
      <c r="C1774" t="str">
        <v>Camas Country Mill</v>
      </c>
      <c r="D1774">
        <v>642173</v>
      </c>
      <c r="E1774" t="str">
        <v>2 lb. Bag</v>
      </c>
      <c r="F1774" t="str">
        <v>SNAP</v>
      </c>
      <c r="G1774" t="str">
        <v>No</v>
      </c>
      <c r="H1774" s="1">
        <v>0</v>
      </c>
      <c r="I1774" s="1">
        <v>12.11</v>
      </c>
      <c r="J1774" s="1">
        <v>12.11</v>
      </c>
      <c r="K1774" s="1">
        <v>8.65</v>
      </c>
      <c r="L1774" s="2">
        <v>0.4</v>
      </c>
      <c r="M1774" s="2">
        <v>0.3999999999999999</v>
      </c>
      <c r="N1774" s="2">
        <v>1</v>
      </c>
      <c r="O1774" t="str">
        <v>Yes</v>
      </c>
      <c r="P1774" s="1">
        <f>IF(O1774="Yes",J1774,ROUND(J1774*(1+Model!$B$3),2))</f>
        <v>12.11</v>
      </c>
      <c r="Q1774" s="2">
        <f>ROUND(P1774/(K1774*N1774)-1,4)</f>
        <v>0.4</v>
      </c>
      <c r="R1774" t="str">
        <v/>
      </c>
      <c r="S1774" t="str">
        <v>2026-10-01 10:41:27 UTC</v>
      </c>
      <c r="T1774" t="str">
        <v>Local Line cache</v>
      </c>
      <c r="U1774" t="str">
        <v>HOLD: preserve existing SNAP price</v>
      </c>
    </row>
    <row r="1775">
      <c r="A1775">
        <v>806126</v>
      </c>
      <c r="B1775" t="str">
        <v>Pickled Beets</v>
      </c>
      <c r="C1775" t="str">
        <v>Sweet Creek</v>
      </c>
      <c r="D1775">
        <v>527191</v>
      </c>
      <c r="E1775" t="str">
        <v>16 oz</v>
      </c>
      <c r="F1775" t="str">
        <v>SNAP</v>
      </c>
      <c r="G1775" t="str">
        <v>Yes</v>
      </c>
      <c r="H1775" s="1">
        <v>0</v>
      </c>
      <c r="I1775" s="1">
        <v>7.83</v>
      </c>
      <c r="J1775" s="1">
        <v>7.83</v>
      </c>
      <c r="K1775" s="1">
        <v>5.59</v>
      </c>
      <c r="L1775" s="2">
        <v>0.4</v>
      </c>
      <c r="M1775" s="2">
        <v>0.40071556350626114</v>
      </c>
      <c r="N1775" s="2">
        <v>1</v>
      </c>
      <c r="O1775" t="str">
        <v>Yes</v>
      </c>
      <c r="P1775" s="1">
        <f>IF(O1775="Yes",J1775,ROUND(J1775*(1+Model!$B$3),2))</f>
        <v>7.83</v>
      </c>
      <c r="Q1775" s="2">
        <f>ROUND(P1775/(K1775*N1775)-1,4)</f>
        <v>0.4007</v>
      </c>
      <c r="R1775" t="str">
        <v/>
      </c>
      <c r="S1775" t="str">
        <v>2026-10-01 10:41:27 UTC</v>
      </c>
      <c r="T1775" t="str">
        <v>Local Line cache</v>
      </c>
      <c r="U1775" t="str">
        <v>HOLD: preserve existing SNAP price</v>
      </c>
    </row>
    <row r="1776">
      <c r="A1776">
        <v>806127</v>
      </c>
      <c r="B1776" t="str">
        <v>Radiant Balanced Blend - Medium Roast Coffee Beans</v>
      </c>
      <c r="C1776" t="str">
        <v>Radiant Coffee Roasters</v>
      </c>
      <c r="D1776">
        <v>527192</v>
      </c>
      <c r="E1776" t="str">
        <v>12 oz</v>
      </c>
      <c r="F1776" t="str">
        <v>SNAP</v>
      </c>
      <c r="G1776" t="str">
        <v>Yes</v>
      </c>
      <c r="H1776" s="1">
        <v>0</v>
      </c>
      <c r="I1776" s="1">
        <v>16.8</v>
      </c>
      <c r="J1776" s="1">
        <v>16.8</v>
      </c>
      <c r="K1776" s="1">
        <v>12</v>
      </c>
      <c r="L1776" s="2">
        <v>0.4</v>
      </c>
      <c r="M1776" s="2">
        <v>0.40000000000000013</v>
      </c>
      <c r="N1776" s="2">
        <v>1</v>
      </c>
      <c r="O1776" t="str">
        <v>Yes</v>
      </c>
      <c r="P1776" s="1">
        <f>IF(O1776="Yes",J1776,ROUND(J1776*(1+Model!$B$3),2))</f>
        <v>16.8</v>
      </c>
      <c r="Q1776" s="2">
        <f>ROUND(P1776/(K1776*N1776)-1,4)</f>
        <v>0.4</v>
      </c>
      <c r="R1776" t="str">
        <v/>
      </c>
      <c r="S1776" t="str">
        <v>2026-10-01 10:41:27 UTC</v>
      </c>
      <c r="T1776" t="str">
        <v>Local Line cache</v>
      </c>
      <c r="U1776" t="str">
        <v>HOLD: preserve existing SNAP price</v>
      </c>
    </row>
    <row r="1777">
      <c r="A1777">
        <v>806129</v>
      </c>
      <c r="B1777" t="str">
        <v>Pardina Brown Lentils</v>
      </c>
      <c r="C1777" t="str">
        <v>Camas Country Mill</v>
      </c>
      <c r="D1777">
        <v>527194</v>
      </c>
      <c r="E1777" t="str">
        <v>3 lbs</v>
      </c>
      <c r="F1777" t="str">
        <v>SNAP</v>
      </c>
      <c r="G1777" t="str">
        <v>Yes</v>
      </c>
      <c r="H1777" s="1">
        <v>0</v>
      </c>
      <c r="I1777" s="1">
        <v>15.12</v>
      </c>
      <c r="J1777" s="1">
        <v>15.12</v>
      </c>
      <c r="K1777" s="1">
        <v>10.8</v>
      </c>
      <c r="L1777" s="2">
        <v>0.4</v>
      </c>
      <c r="M1777" s="2">
        <v>0.3999999999999999</v>
      </c>
      <c r="N1777" s="2">
        <v>1</v>
      </c>
      <c r="O1777" t="str">
        <v>Yes</v>
      </c>
      <c r="P1777" s="1">
        <f>IF(O1777="Yes",J1777,ROUND(J1777*(1+Model!$B$3),2))</f>
        <v>15.12</v>
      </c>
      <c r="Q1777" s="2">
        <f>ROUND(P1777/(K1777*N1777)-1,4)</f>
        <v>0.4</v>
      </c>
      <c r="R1777" t="str">
        <v/>
      </c>
      <c r="S1777" t="str">
        <v>2026-10-01 10:41:27 UTC</v>
      </c>
      <c r="T1777" t="str">
        <v>Local Line cache</v>
      </c>
      <c r="U1777" t="str">
        <v>HOLD: preserve existing SNAP price</v>
      </c>
    </row>
    <row r="1778">
      <c r="A1778">
        <v>806129</v>
      </c>
      <c r="B1778" t="str">
        <v>Pardina Brown Lentils</v>
      </c>
      <c r="C1778" t="str">
        <v>Camas Country Mill</v>
      </c>
      <c r="D1778">
        <v>527194</v>
      </c>
      <c r="E1778" t="str">
        <v>3 lbs</v>
      </c>
      <c r="F1778" t="str">
        <v>CSA Members</v>
      </c>
      <c r="G1778" t="str">
        <v>Yes</v>
      </c>
      <c r="H1778" s="1">
        <v>0</v>
      </c>
      <c r="I1778" s="1">
        <v>15.12</v>
      </c>
      <c r="J1778" s="1">
        <v>15.12</v>
      </c>
      <c r="K1778" s="1">
        <v>10.8</v>
      </c>
      <c r="L1778" s="2">
        <v>0.4</v>
      </c>
      <c r="M1778" s="2">
        <v>0.3999999999999999</v>
      </c>
      <c r="N1778" s="2">
        <v>1</v>
      </c>
      <c r="O1778" t="str">
        <v>No</v>
      </c>
      <c r="P1778" s="1">
        <f>IF(O1778="Yes",J1778,ROUND(J1778*(1+Model!$B$3),2))</f>
        <v>16.33</v>
      </c>
      <c r="Q1778" s="2">
        <f>ROUND(P1778/(K1778*N1778)-1,4)</f>
        <v>0.512</v>
      </c>
      <c r="R1778" t="str">
        <v/>
      </c>
      <c r="S1778" t="str">
        <v>2026-10-01 10:41:27 UTC</v>
      </c>
      <c r="T1778" t="str">
        <v>Local Line cache</v>
      </c>
      <c r="U1778" t="str">
        <v>Review before publishing</v>
      </c>
    </row>
    <row r="1779">
      <c r="A1779">
        <v>806130</v>
      </c>
      <c r="B1779" t="str">
        <v>Pickled Jalapenos</v>
      </c>
      <c r="C1779" t="str">
        <v>Sweet Creek</v>
      </c>
      <c r="D1779">
        <v>527195</v>
      </c>
      <c r="E1779" t="str">
        <v>16 oz</v>
      </c>
      <c r="F1779" t="str">
        <v>SNAP</v>
      </c>
      <c r="G1779" t="str">
        <v>Yes</v>
      </c>
      <c r="H1779" s="1">
        <v>0</v>
      </c>
      <c r="I1779" s="1">
        <v>8.83</v>
      </c>
      <c r="J1779" s="1">
        <v>8.83</v>
      </c>
      <c r="K1779" s="1">
        <v>6.31</v>
      </c>
      <c r="L1779" s="2">
        <v>0.4</v>
      </c>
      <c r="M1779" s="2">
        <v>0.3993660855784471</v>
      </c>
      <c r="N1779" s="2">
        <v>1</v>
      </c>
      <c r="O1779" t="str">
        <v>Yes</v>
      </c>
      <c r="P1779" s="1">
        <f>IF(O1779="Yes",J1779,ROUND(J1779*(1+Model!$B$3),2))</f>
        <v>8.83</v>
      </c>
      <c r="Q1779" s="2">
        <f>ROUND(P1779/(K1779*N1779)-1,4)</f>
        <v>0.3994</v>
      </c>
      <c r="R1779" t="str">
        <v/>
      </c>
      <c r="S1779" t="str">
        <v>2026-10-01 10:41:27 UTC</v>
      </c>
      <c r="T1779" t="str">
        <v>Local Line cache</v>
      </c>
      <c r="U1779" t="str">
        <v>HOLD: preserve existing SNAP price</v>
      </c>
    </row>
    <row r="1780">
      <c r="A1780">
        <v>806131</v>
      </c>
      <c r="B1780" t="str">
        <v>Radiant Decaf Columbia Coffee Beans</v>
      </c>
      <c r="C1780" t="str">
        <v>Radiant Coffee Roasters</v>
      </c>
      <c r="D1780">
        <v>527196</v>
      </c>
      <c r="E1780" t="str">
        <v>12 oz</v>
      </c>
      <c r="F1780" t="str">
        <v>SNAP</v>
      </c>
      <c r="G1780" t="str">
        <v>Yes</v>
      </c>
      <c r="H1780" s="1">
        <v>0</v>
      </c>
      <c r="I1780" s="1">
        <v>18.2</v>
      </c>
      <c r="J1780" s="1">
        <v>18.2</v>
      </c>
      <c r="K1780" s="1">
        <v>13</v>
      </c>
      <c r="L1780" s="2">
        <v>0.4</v>
      </c>
      <c r="M1780" s="2">
        <v>0.3999999999999999</v>
      </c>
      <c r="N1780" s="2">
        <v>1</v>
      </c>
      <c r="O1780" t="str">
        <v>Yes</v>
      </c>
      <c r="P1780" s="1">
        <f>IF(O1780="Yes",J1780,ROUND(J1780*(1+Model!$B$3),2))</f>
        <v>18.2</v>
      </c>
      <c r="Q1780" s="2">
        <f>ROUND(P1780/(K1780*N1780)-1,4)</f>
        <v>0.4</v>
      </c>
      <c r="R1780" t="str">
        <v/>
      </c>
      <c r="S1780" t="str">
        <v>2026-10-01 10:41:27 UTC</v>
      </c>
      <c r="T1780" t="str">
        <v>Local Line cache</v>
      </c>
      <c r="U1780" t="str">
        <v>HOLD: preserve existing SNAP price</v>
      </c>
    </row>
    <row r="1781">
      <c r="A1781">
        <v>806133</v>
      </c>
      <c r="B1781" t="str">
        <v>Radiant Midnight Blend - Dark Roast Coffee Beans</v>
      </c>
      <c r="C1781" t="str">
        <v>Radiant Coffee Roasters</v>
      </c>
      <c r="D1781">
        <v>527198</v>
      </c>
      <c r="E1781" t="str">
        <v>12 oz</v>
      </c>
      <c r="F1781" t="str">
        <v>SNAP</v>
      </c>
      <c r="G1781" t="str">
        <v>Yes</v>
      </c>
      <c r="H1781" s="1">
        <v>0</v>
      </c>
      <c r="I1781" s="1">
        <v>16.8</v>
      </c>
      <c r="J1781" s="1">
        <v>16.8</v>
      </c>
      <c r="K1781" s="1">
        <v>12</v>
      </c>
      <c r="L1781" s="2">
        <v>0.4</v>
      </c>
      <c r="M1781" s="2">
        <v>0.40000000000000013</v>
      </c>
      <c r="N1781" s="2">
        <v>1</v>
      </c>
      <c r="O1781" t="str">
        <v>Yes</v>
      </c>
      <c r="P1781" s="1">
        <f>IF(O1781="Yes",J1781,ROUND(J1781*(1+Model!$B$3),2))</f>
        <v>16.8</v>
      </c>
      <c r="Q1781" s="2">
        <f>ROUND(P1781/(K1781*N1781)-1,4)</f>
        <v>0.4</v>
      </c>
      <c r="R1781" t="str">
        <v/>
      </c>
      <c r="S1781" t="str">
        <v>2026-10-01 10:41:27 UTC</v>
      </c>
      <c r="T1781" t="str">
        <v>Local Line cache</v>
      </c>
      <c r="U1781" t="str">
        <v>HOLD: preserve existing SNAP price</v>
      </c>
    </row>
    <row r="1782">
      <c r="A1782">
        <v>806133</v>
      </c>
      <c r="B1782" t="str">
        <v>Radiant Midnight Blend - Dark Roast Coffee Beans</v>
      </c>
      <c r="C1782" t="str">
        <v>Radiant Coffee Roasters</v>
      </c>
      <c r="D1782">
        <v>527198</v>
      </c>
      <c r="E1782" t="str">
        <v>12 oz</v>
      </c>
      <c r="F1782" t="str">
        <v>Guest Basket</v>
      </c>
      <c r="G1782" t="str">
        <v>Yes</v>
      </c>
      <c r="H1782" s="1">
        <v>0</v>
      </c>
      <c r="I1782" s="1">
        <v>16.8</v>
      </c>
      <c r="J1782" s="1">
        <v>16.8</v>
      </c>
      <c r="K1782" s="1">
        <v>12</v>
      </c>
      <c r="L1782" s="2">
        <v>0.4</v>
      </c>
      <c r="M1782" s="2">
        <v>0.40000000000000013</v>
      </c>
      <c r="N1782" s="2">
        <v>1</v>
      </c>
      <c r="O1782" t="str">
        <v>No</v>
      </c>
      <c r="P1782" s="1">
        <f>IF(O1782="Yes",J1782,ROUND(J1782*(1+Model!$B$3),2))</f>
        <v>18.14</v>
      </c>
      <c r="Q1782" s="2">
        <f>ROUND(P1782/(K1782*N1782)-1,4)</f>
        <v>0.5117</v>
      </c>
      <c r="R1782" t="str">
        <v/>
      </c>
      <c r="S1782" t="str">
        <v>2026-10-01 10:41:27 UTC</v>
      </c>
      <c r="T1782" t="str">
        <v>Local Line cache</v>
      </c>
      <c r="U1782" t="str">
        <v>Review before publishing</v>
      </c>
    </row>
    <row r="1783">
      <c r="A1783">
        <v>806134</v>
      </c>
      <c r="B1783" t="str">
        <v>Raspberry Fruit Spread</v>
      </c>
      <c r="C1783" t="str">
        <v>Sweet Creek</v>
      </c>
      <c r="D1783">
        <v>527199</v>
      </c>
      <c r="E1783" t="str">
        <v>10 oz</v>
      </c>
      <c r="F1783" t="str">
        <v>SNAP</v>
      </c>
      <c r="G1783" t="str">
        <v>No</v>
      </c>
      <c r="H1783" s="1">
        <v>0</v>
      </c>
      <c r="I1783" s="1">
        <v>6.27</v>
      </c>
      <c r="J1783" s="1">
        <v>6.27</v>
      </c>
      <c r="K1783" s="1">
        <v>4.48</v>
      </c>
      <c r="L1783" s="2">
        <v>0.4</v>
      </c>
      <c r="M1783" s="2">
        <v>0.3995535714285712</v>
      </c>
      <c r="N1783" s="2">
        <v>1</v>
      </c>
      <c r="O1783" t="str">
        <v>Yes</v>
      </c>
      <c r="P1783" s="1">
        <f>IF(O1783="Yes",J1783,ROUND(J1783*(1+Model!$B$3),2))</f>
        <v>6.27</v>
      </c>
      <c r="Q1783" s="2">
        <f>ROUND(P1783/(K1783*N1783)-1,4)</f>
        <v>0.3996</v>
      </c>
      <c r="R1783" t="str">
        <v/>
      </c>
      <c r="S1783" t="str">
        <v>2026-10-01 10:41:27 UTC</v>
      </c>
      <c r="T1783" t="str">
        <v>Local Line cache</v>
      </c>
      <c r="U1783" t="str">
        <v>HOLD: preserve existing SNAP price</v>
      </c>
    </row>
    <row r="1784">
      <c r="A1784">
        <v>806135</v>
      </c>
      <c r="B1784" t="str">
        <v>Sues Soup Mix</v>
      </c>
      <c r="C1784" t="str">
        <v>Camas Country Mill</v>
      </c>
      <c r="D1784">
        <v>527200</v>
      </c>
      <c r="E1784" t="str">
        <v>3 lbs</v>
      </c>
      <c r="F1784" t="str">
        <v>Guest Basket</v>
      </c>
      <c r="G1784" t="str">
        <v>Yes</v>
      </c>
      <c r="H1784" s="1">
        <v>0</v>
      </c>
      <c r="I1784" s="1">
        <v>24.78</v>
      </c>
      <c r="J1784" s="1">
        <v>24.78</v>
      </c>
      <c r="K1784" s="1">
        <v>17.7</v>
      </c>
      <c r="L1784" s="2">
        <v>0.4</v>
      </c>
      <c r="M1784" s="2">
        <v>0.40000000000000013</v>
      </c>
      <c r="N1784" s="2">
        <v>1</v>
      </c>
      <c r="O1784" t="str">
        <v>No</v>
      </c>
      <c r="P1784" s="1">
        <f>IF(O1784="Yes",J1784,ROUND(J1784*(1+Model!$B$3),2))</f>
        <v>26.76</v>
      </c>
      <c r="Q1784" s="2">
        <f>ROUND(P1784/(K1784*N1784)-1,4)</f>
        <v>0.5119</v>
      </c>
      <c r="R1784" t="str">
        <v/>
      </c>
      <c r="S1784" t="str">
        <v>2026-10-01 10:41:27 UTC</v>
      </c>
      <c r="T1784" t="str">
        <v>Local Line cache</v>
      </c>
      <c r="U1784" t="str">
        <v>Review before publishing</v>
      </c>
    </row>
    <row r="1785">
      <c r="A1785">
        <v>806135</v>
      </c>
      <c r="B1785" t="str">
        <v>Sues Soup Mix</v>
      </c>
      <c r="C1785" t="str">
        <v>Camas Country Mill</v>
      </c>
      <c r="D1785">
        <v>527200</v>
      </c>
      <c r="E1785" t="str">
        <v>3 lbs</v>
      </c>
      <c r="F1785" t="str">
        <v>SNAP</v>
      </c>
      <c r="G1785" t="str">
        <v>Yes</v>
      </c>
      <c r="H1785" s="1">
        <v>0</v>
      </c>
      <c r="I1785" s="1">
        <v>24.78</v>
      </c>
      <c r="J1785" s="1">
        <v>24.78</v>
      </c>
      <c r="K1785" s="1">
        <v>17.7</v>
      </c>
      <c r="L1785" s="2">
        <v>0.4</v>
      </c>
      <c r="M1785" s="2">
        <v>0.40000000000000013</v>
      </c>
      <c r="N1785" s="2">
        <v>1</v>
      </c>
      <c r="O1785" t="str">
        <v>Yes</v>
      </c>
      <c r="P1785" s="1">
        <f>IF(O1785="Yes",J1785,ROUND(J1785*(1+Model!$B$3),2))</f>
        <v>24.78</v>
      </c>
      <c r="Q1785" s="2">
        <f>ROUND(P1785/(K1785*N1785)-1,4)</f>
        <v>0.4</v>
      </c>
      <c r="R1785" t="str">
        <v/>
      </c>
      <c r="S1785" t="str">
        <v>2026-10-01 10:41:27 UTC</v>
      </c>
      <c r="T1785" t="str">
        <v>Local Line cache</v>
      </c>
      <c r="U1785" t="str">
        <v>HOLD: preserve existing SNAP price</v>
      </c>
    </row>
    <row r="1786">
      <c r="A1786">
        <v>806136</v>
      </c>
      <c r="B1786" t="str">
        <v>Roasted Garlic Tomato Sauce</v>
      </c>
      <c r="C1786" t="str">
        <v>Sweet Creek</v>
      </c>
      <c r="D1786">
        <v>527201</v>
      </c>
      <c r="E1786" t="str">
        <v>16 oz</v>
      </c>
      <c r="F1786" t="str">
        <v>SNAP</v>
      </c>
      <c r="G1786" t="str">
        <v>No</v>
      </c>
      <c r="H1786" s="1">
        <v>0</v>
      </c>
      <c r="I1786" s="1">
        <v>7.38</v>
      </c>
      <c r="J1786" s="1">
        <v>7.38</v>
      </c>
      <c r="K1786" s="1">
        <v>5.27</v>
      </c>
      <c r="L1786" s="2">
        <v>0.4</v>
      </c>
      <c r="M1786" s="2">
        <v>0.40037950664136623</v>
      </c>
      <c r="N1786" s="2">
        <v>1</v>
      </c>
      <c r="O1786" t="str">
        <v>Yes</v>
      </c>
      <c r="P1786" s="1">
        <f>IF(O1786="Yes",J1786,ROUND(J1786*(1+Model!$B$3),2))</f>
        <v>7.38</v>
      </c>
      <c r="Q1786" s="2">
        <f>ROUND(P1786/(K1786*N1786)-1,4)</f>
        <v>0.4004</v>
      </c>
      <c r="R1786" t="str">
        <v/>
      </c>
      <c r="S1786" t="str">
        <v>2026-10-01 10:41:27 UTC</v>
      </c>
      <c r="T1786" t="str">
        <v>Local Line cache</v>
      </c>
      <c r="U1786" t="str">
        <v>HOLD: preserve existing SNAP price</v>
      </c>
    </row>
    <row r="1787">
      <c r="A1787">
        <v>806137</v>
      </c>
      <c r="B1787" t="str">
        <v>Three Sisters Porridge</v>
      </c>
      <c r="C1787" t="str">
        <v>Camas Country Mill</v>
      </c>
      <c r="D1787">
        <v>527202</v>
      </c>
      <c r="E1787" t="str">
        <v>4 lbs</v>
      </c>
      <c r="F1787" t="str">
        <v>SNAP</v>
      </c>
      <c r="G1787" t="str">
        <v>No</v>
      </c>
      <c r="H1787" s="1">
        <v>0</v>
      </c>
      <c r="I1787" s="1">
        <v>18.55</v>
      </c>
      <c r="J1787" s="1">
        <v>18.55</v>
      </c>
      <c r="K1787" s="1">
        <v>13.25</v>
      </c>
      <c r="L1787" s="2">
        <v>0.4</v>
      </c>
      <c r="M1787" s="2">
        <v>0.40000000000000013</v>
      </c>
      <c r="N1787" s="2">
        <v>1</v>
      </c>
      <c r="O1787" t="str">
        <v>Yes</v>
      </c>
      <c r="P1787" s="1">
        <f>IF(O1787="Yes",J1787,ROUND(J1787*(1+Model!$B$3),2))</f>
        <v>18.55</v>
      </c>
      <c r="Q1787" s="2">
        <f>ROUND(P1787/(K1787*N1787)-1,4)</f>
        <v>0.4</v>
      </c>
      <c r="R1787" t="str">
        <v/>
      </c>
      <c r="S1787" t="str">
        <v>2026-10-01 10:41:27 UTC</v>
      </c>
      <c r="T1787" t="str">
        <v>Local Line cache</v>
      </c>
      <c r="U1787" t="str">
        <v>HOLD: preserve existing SNAP price</v>
      </c>
    </row>
    <row r="1788">
      <c r="A1788">
        <v>806138</v>
      </c>
      <c r="B1788" t="str">
        <v>Salsa, Hot</v>
      </c>
      <c r="C1788" t="str">
        <v>Sweet Creek</v>
      </c>
      <c r="D1788">
        <v>527203</v>
      </c>
      <c r="E1788" t="str">
        <v>16 oz</v>
      </c>
      <c r="F1788" t="str">
        <v>SNAP</v>
      </c>
      <c r="G1788" t="str">
        <v>Yes</v>
      </c>
      <c r="H1788" s="1">
        <v>0</v>
      </c>
      <c r="I1788" s="1">
        <v>5.18</v>
      </c>
      <c r="J1788" s="1">
        <v>5.18</v>
      </c>
      <c r="K1788" s="1">
        <v>3.7</v>
      </c>
      <c r="L1788" s="2">
        <v>0.4</v>
      </c>
      <c r="M1788" s="2">
        <v>0.3999999999999999</v>
      </c>
      <c r="N1788" s="2">
        <v>1</v>
      </c>
      <c r="O1788" t="str">
        <v>Yes</v>
      </c>
      <c r="P1788" s="1">
        <f>IF(O1788="Yes",J1788,ROUND(J1788*(1+Model!$B$3),2))</f>
        <v>5.18</v>
      </c>
      <c r="Q1788" s="2">
        <f>ROUND(P1788/(K1788*N1788)-1,4)</f>
        <v>0.4</v>
      </c>
      <c r="R1788" t="str">
        <v/>
      </c>
      <c r="S1788" t="str">
        <v>2026-10-01 10:41:27 UTC</v>
      </c>
      <c r="T1788" t="str">
        <v>Local Line cache</v>
      </c>
      <c r="U1788" t="str">
        <v>HOLD: preserve existing SNAP price</v>
      </c>
    </row>
    <row r="1789">
      <c r="A1789">
        <v>806140</v>
      </c>
      <c r="B1789" t="str">
        <v>Salsa, Medium</v>
      </c>
      <c r="C1789" t="str">
        <v>Sweet Creek</v>
      </c>
      <c r="D1789">
        <v>527205</v>
      </c>
      <c r="E1789" t="str">
        <v>16 oz</v>
      </c>
      <c r="F1789" t="str">
        <v>SNAP</v>
      </c>
      <c r="G1789" t="str">
        <v>No</v>
      </c>
      <c r="H1789" s="1">
        <v>0</v>
      </c>
      <c r="I1789" s="1">
        <v>7.21</v>
      </c>
      <c r="J1789" s="1">
        <v>7.21</v>
      </c>
      <c r="K1789" s="1">
        <v>5.15</v>
      </c>
      <c r="L1789" s="2">
        <v>0.4</v>
      </c>
      <c r="M1789" s="2">
        <v>0.3999999999999999</v>
      </c>
      <c r="N1789" s="2">
        <v>1</v>
      </c>
      <c r="O1789" t="str">
        <v>Yes</v>
      </c>
      <c r="P1789" s="1">
        <f>IF(O1789="Yes",J1789,ROUND(J1789*(1+Model!$B$3),2))</f>
        <v>7.21</v>
      </c>
      <c r="Q1789" s="2">
        <f>ROUND(P1789/(K1789*N1789)-1,4)</f>
        <v>0.4</v>
      </c>
      <c r="R1789" t="str">
        <v/>
      </c>
      <c r="S1789" t="str">
        <v>2026-10-01 10:41:27 UTC</v>
      </c>
      <c r="T1789" t="str">
        <v>Local Line cache</v>
      </c>
      <c r="U1789" t="str">
        <v>HOLD: preserve existing SNAP price</v>
      </c>
    </row>
    <row r="1790">
      <c r="A1790">
        <v>806142</v>
      </c>
      <c r="B1790" t="str">
        <v>Strawberry Fruit Spread</v>
      </c>
      <c r="C1790" t="str">
        <v>Sweet Creek</v>
      </c>
      <c r="D1790">
        <v>527207</v>
      </c>
      <c r="E1790" t="str">
        <v>10 oz</v>
      </c>
      <c r="F1790" t="str">
        <v>SNAP</v>
      </c>
      <c r="G1790" t="str">
        <v>No</v>
      </c>
      <c r="H1790" s="1">
        <v>0</v>
      </c>
      <c r="I1790" s="1">
        <v>7.35</v>
      </c>
      <c r="J1790" s="1">
        <v>7.35</v>
      </c>
      <c r="K1790" s="1">
        <v>5.25</v>
      </c>
      <c r="L1790" s="2">
        <v>0.4</v>
      </c>
      <c r="M1790" s="2">
        <v>0.3999999999999999</v>
      </c>
      <c r="N1790" s="2">
        <v>1</v>
      </c>
      <c r="O1790" t="str">
        <v>Yes</v>
      </c>
      <c r="P1790" s="1">
        <f>IF(O1790="Yes",J1790,ROUND(J1790*(1+Model!$B$3),2))</f>
        <v>7.35</v>
      </c>
      <c r="Q1790" s="2">
        <f>ROUND(P1790/(K1790*N1790)-1,4)</f>
        <v>0.4</v>
      </c>
      <c r="R1790" t="str">
        <v/>
      </c>
      <c r="S1790" t="str">
        <v>2026-10-01 10:41:27 UTC</v>
      </c>
      <c r="T1790" t="str">
        <v>Local Line cache</v>
      </c>
      <c r="U1790" t="str">
        <v>HOLD: preserve existing SNAP price</v>
      </c>
    </row>
    <row r="1791">
      <c r="A1791">
        <v>806144</v>
      </c>
      <c r="B1791" t="str">
        <v>Sweet Relish</v>
      </c>
      <c r="C1791" t="str">
        <v>Sweet Creek</v>
      </c>
      <c r="D1791">
        <v>527209</v>
      </c>
      <c r="E1791" t="str">
        <v>16 oz</v>
      </c>
      <c r="F1791" t="str">
        <v>SNAP</v>
      </c>
      <c r="G1791" t="str">
        <v>No</v>
      </c>
      <c r="H1791" s="1">
        <v>0</v>
      </c>
      <c r="I1791" s="1">
        <v>7.84</v>
      </c>
      <c r="J1791" s="1">
        <v>7.84</v>
      </c>
      <c r="K1791" s="1">
        <v>5.6</v>
      </c>
      <c r="L1791" s="2">
        <v>0.4</v>
      </c>
      <c r="M1791" s="2">
        <v>0.40000000000000013</v>
      </c>
      <c r="N1791" s="2">
        <v>1</v>
      </c>
      <c r="O1791" t="str">
        <v>Yes</v>
      </c>
      <c r="P1791" s="1">
        <f>IF(O1791="Yes",J1791,ROUND(J1791*(1+Model!$B$3),2))</f>
        <v>7.84</v>
      </c>
      <c r="Q1791" s="2">
        <f>ROUND(P1791/(K1791*N1791)-1,4)</f>
        <v>0.4</v>
      </c>
      <c r="R1791" t="str">
        <v/>
      </c>
      <c r="S1791" t="str">
        <v>2026-10-01 10:41:27 UTC</v>
      </c>
      <c r="T1791" t="str">
        <v>Local Line cache</v>
      </c>
      <c r="U1791" t="str">
        <v>HOLD: preserve existing SNAP price</v>
      </c>
    </row>
    <row r="1792">
      <c r="A1792">
        <v>806144</v>
      </c>
      <c r="B1792" t="str">
        <v>Sweet Relish</v>
      </c>
      <c r="C1792" t="str">
        <v>Sweet Creek</v>
      </c>
      <c r="D1792">
        <v>527209</v>
      </c>
      <c r="E1792" t="str">
        <v>16 oz</v>
      </c>
      <c r="F1792" t="str">
        <v>CSA Members</v>
      </c>
      <c r="G1792" t="str">
        <v>No</v>
      </c>
      <c r="H1792" s="1">
        <v>0</v>
      </c>
      <c r="I1792" s="1">
        <v>7.84</v>
      </c>
      <c r="J1792" s="1">
        <v>7.84</v>
      </c>
      <c r="K1792" s="1">
        <v>5.6</v>
      </c>
      <c r="L1792" s="2">
        <v>0.4</v>
      </c>
      <c r="M1792" s="2">
        <v>0.40000000000000013</v>
      </c>
      <c r="N1792" s="2">
        <v>1</v>
      </c>
      <c r="O1792" t="str">
        <v>No</v>
      </c>
      <c r="P1792" s="1">
        <f>IF(O1792="Yes",J1792,ROUND(J1792*(1+Model!$B$3),2))</f>
        <v>8.47</v>
      </c>
      <c r="Q1792" s="2">
        <f>ROUND(P1792/(K1792*N1792)-1,4)</f>
        <v>0.5125</v>
      </c>
      <c r="R1792" t="str">
        <v/>
      </c>
      <c r="S1792" t="str">
        <v>2026-10-01 10:41:27 UTC</v>
      </c>
      <c r="T1792" t="str">
        <v>Local Line cache</v>
      </c>
      <c r="U1792" t="str">
        <v>Review before publishing</v>
      </c>
    </row>
    <row r="1793">
      <c r="A1793">
        <v>806146</v>
      </c>
      <c r="B1793" t="str">
        <v>Tomatillo Salsa</v>
      </c>
      <c r="C1793" t="str">
        <v>Sweet Creek</v>
      </c>
      <c r="D1793">
        <v>527211</v>
      </c>
      <c r="E1793" t="str">
        <v>16 oz</v>
      </c>
      <c r="F1793" t="str">
        <v>SNAP</v>
      </c>
      <c r="G1793" t="str">
        <v>Yes</v>
      </c>
      <c r="H1793" s="1">
        <v>0</v>
      </c>
      <c r="I1793" s="1">
        <v>7.67</v>
      </c>
      <c r="J1793" s="1">
        <v>7.67</v>
      </c>
      <c r="K1793" s="1">
        <v>5.48</v>
      </c>
      <c r="L1793" s="2">
        <v>0.4</v>
      </c>
      <c r="M1793" s="2">
        <v>0.39963503649635035</v>
      </c>
      <c r="N1793" s="2">
        <v>1</v>
      </c>
      <c r="O1793" t="str">
        <v>Yes</v>
      </c>
      <c r="P1793" s="1">
        <f>IF(O1793="Yes",J1793,ROUND(J1793*(1+Model!$B$3),2))</f>
        <v>7.67</v>
      </c>
      <c r="Q1793" s="2">
        <f>ROUND(P1793/(K1793*N1793)-1,4)</f>
        <v>0.3996</v>
      </c>
      <c r="R1793" t="str">
        <v/>
      </c>
      <c r="S1793" t="str">
        <v>2026-10-01 10:41:27 UTC</v>
      </c>
      <c r="T1793" t="str">
        <v>Local Line cache</v>
      </c>
      <c r="U1793" t="str">
        <v>HOLD: preserve existing SNAP price</v>
      </c>
    </row>
    <row r="1794">
      <c r="A1794">
        <v>806148</v>
      </c>
      <c r="B1794" t="str">
        <v>Basil Tomato Sauce</v>
      </c>
      <c r="C1794" t="str">
        <v>Sweet Creek</v>
      </c>
      <c r="D1794">
        <v>527213</v>
      </c>
      <c r="E1794" t="str">
        <v>16 oz</v>
      </c>
      <c r="F1794" t="str">
        <v>SNAP</v>
      </c>
      <c r="G1794" t="str">
        <v>No</v>
      </c>
      <c r="H1794" s="1">
        <v>0</v>
      </c>
      <c r="I1794" s="1">
        <v>7.38</v>
      </c>
      <c r="J1794" s="1">
        <v>7.38</v>
      </c>
      <c r="K1794" s="1">
        <v>5.27</v>
      </c>
      <c r="L1794" s="2">
        <v>0.4</v>
      </c>
      <c r="M1794" s="2">
        <v>0.40037950664136623</v>
      </c>
      <c r="N1794" s="2">
        <v>1</v>
      </c>
      <c r="O1794" t="str">
        <v>Yes</v>
      </c>
      <c r="P1794" s="1">
        <f>IF(O1794="Yes",J1794,ROUND(J1794*(1+Model!$B$3),2))</f>
        <v>7.38</v>
      </c>
      <c r="Q1794" s="2">
        <f>ROUND(P1794/(K1794*N1794)-1,4)</f>
        <v>0.4004</v>
      </c>
      <c r="R1794" t="str">
        <v/>
      </c>
      <c r="S1794" t="str">
        <v>2026-10-01 10:41:27 UTC</v>
      </c>
      <c r="T1794" t="str">
        <v>Local Line cache</v>
      </c>
      <c r="U1794" t="str">
        <v>HOLD: preserve existing SNAP price</v>
      </c>
    </row>
    <row r="1795">
      <c r="A1795">
        <v>806151</v>
      </c>
      <c r="B1795" t="str">
        <v>Honey, Bulk Raw</v>
      </c>
      <c r="C1795" t="str">
        <v>Deck Family Farm</v>
      </c>
      <c r="D1795">
        <v>527216</v>
      </c>
      <c r="E1795" t="str">
        <v>4 gallon</v>
      </c>
      <c r="F1795" t="str">
        <v>CSA Members</v>
      </c>
      <c r="G1795" t="str">
        <v>Yes</v>
      </c>
      <c r="H1795" s="1">
        <v>0</v>
      </c>
      <c r="I1795" s="1">
        <v>406.06</v>
      </c>
      <c r="J1795" s="1">
        <v>406.06</v>
      </c>
      <c r="K1795" s="1">
        <v>245</v>
      </c>
      <c r="L1795" s="2">
        <v>0.6574</v>
      </c>
      <c r="M1795" s="2">
        <v>0.6573877551020408</v>
      </c>
      <c r="N1795" s="2">
        <v>1</v>
      </c>
      <c r="O1795" t="str">
        <v>No</v>
      </c>
      <c r="P1795" s="1">
        <f>IF(O1795="Yes",J1795,ROUND(J1795*(1+Model!$B$3),2))</f>
        <v>438.54</v>
      </c>
      <c r="Q1795" s="2">
        <f>ROUND(P1795/(K1795*N1795)-1,4)</f>
        <v>0.79</v>
      </c>
      <c r="R1795" t="str">
        <v/>
      </c>
      <c r="S1795" t="str">
        <v>2026-10-01 10:41:27 UTC</v>
      </c>
      <c r="T1795" t="str">
        <v>Local Line cache</v>
      </c>
      <c r="U1795" t="str">
        <v>Review before publishing</v>
      </c>
    </row>
    <row r="1796">
      <c r="A1796">
        <v>806151</v>
      </c>
      <c r="B1796" t="str">
        <v>Honey, Bulk Raw</v>
      </c>
      <c r="C1796" t="str">
        <v>Deck Family Farm</v>
      </c>
      <c r="D1796">
        <v>527216</v>
      </c>
      <c r="E1796" t="str">
        <v>4 gallon</v>
      </c>
      <c r="F1796" t="str">
        <v>Herd Share Members</v>
      </c>
      <c r="G1796" t="str">
        <v>Yes</v>
      </c>
      <c r="H1796" s="1">
        <v>0</v>
      </c>
      <c r="I1796" s="1">
        <v>406.06</v>
      </c>
      <c r="J1796" s="1">
        <v>406.06</v>
      </c>
      <c r="K1796" s="1">
        <v>245</v>
      </c>
      <c r="L1796" s="2">
        <v>0.6574</v>
      </c>
      <c r="M1796" s="2">
        <v>0.6573877551020408</v>
      </c>
      <c r="N1796" s="2">
        <v>1</v>
      </c>
      <c r="O1796" t="str">
        <v>No</v>
      </c>
      <c r="P1796" s="1">
        <f>IF(O1796="Yes",J1796,ROUND(J1796*(1+Model!$B$3),2))</f>
        <v>438.54</v>
      </c>
      <c r="Q1796" s="2">
        <f>ROUND(P1796/(K1796*N1796)-1,4)</f>
        <v>0.79</v>
      </c>
      <c r="R1796" t="str">
        <v/>
      </c>
      <c r="S1796" t="str">
        <v>2026-10-01 10:41:27 UTC</v>
      </c>
      <c r="T1796" t="str">
        <v>Local Line cache</v>
      </c>
      <c r="U1796" t="str">
        <v>Review before publishing</v>
      </c>
    </row>
    <row r="1797">
      <c r="A1797">
        <v>806151</v>
      </c>
      <c r="B1797" t="str">
        <v>Honey, Bulk Raw</v>
      </c>
      <c r="C1797" t="str">
        <v>Deck Family Farm</v>
      </c>
      <c r="D1797">
        <v>527216</v>
      </c>
      <c r="E1797" t="str">
        <v>4 gallon</v>
      </c>
      <c r="F1797" t="str">
        <v>Guest Basket</v>
      </c>
      <c r="G1797" t="str">
        <v>Yes</v>
      </c>
      <c r="H1797" s="1">
        <v>0</v>
      </c>
      <c r="I1797" s="1">
        <v>406.06</v>
      </c>
      <c r="J1797" s="1">
        <v>406.06</v>
      </c>
      <c r="K1797" s="1">
        <v>245</v>
      </c>
      <c r="L1797" s="2">
        <v>0.6574</v>
      </c>
      <c r="M1797" s="2">
        <v>0.6573877551020408</v>
      </c>
      <c r="N1797" s="2">
        <v>1</v>
      </c>
      <c r="O1797" t="str">
        <v>No</v>
      </c>
      <c r="P1797" s="1">
        <f>IF(O1797="Yes",J1797,ROUND(J1797*(1+Model!$B$3),2))</f>
        <v>438.54</v>
      </c>
      <c r="Q1797" s="2">
        <f>ROUND(P1797/(K1797*N1797)-1,4)</f>
        <v>0.79</v>
      </c>
      <c r="R1797" t="str">
        <v/>
      </c>
      <c r="S1797" t="str">
        <v>2026-10-01 10:41:27 UTC</v>
      </c>
      <c r="T1797" t="str">
        <v>Local Line cache</v>
      </c>
      <c r="U1797" t="str">
        <v>Review before publishing</v>
      </c>
    </row>
    <row r="1798">
      <c r="A1798">
        <v>806151</v>
      </c>
      <c r="B1798" t="str">
        <v>Honey, Bulk Raw</v>
      </c>
      <c r="C1798" t="str">
        <v>Deck Family Farm</v>
      </c>
      <c r="D1798">
        <v>527216</v>
      </c>
      <c r="E1798" t="str">
        <v>4 gallon</v>
      </c>
      <c r="F1798" t="str">
        <v>SNAP</v>
      </c>
      <c r="G1798" t="str">
        <v>Yes</v>
      </c>
      <c r="H1798" s="1">
        <v>0</v>
      </c>
      <c r="I1798" s="1">
        <v>406.06</v>
      </c>
      <c r="J1798" s="1">
        <v>406.06</v>
      </c>
      <c r="K1798" s="1">
        <v>245</v>
      </c>
      <c r="L1798" s="2">
        <v>0.6574</v>
      </c>
      <c r="M1798" s="2">
        <v>0.6573877551020408</v>
      </c>
      <c r="N1798" s="2">
        <v>1</v>
      </c>
      <c r="O1798" t="str">
        <v>Yes</v>
      </c>
      <c r="P1798" s="1">
        <f>IF(O1798="Yes",J1798,ROUND(J1798*(1+Model!$B$3),2))</f>
        <v>406.06</v>
      </c>
      <c r="Q1798" s="2">
        <f>ROUND(P1798/(K1798*N1798)-1,4)</f>
        <v>0.6574</v>
      </c>
      <c r="R1798" t="str">
        <v/>
      </c>
      <c r="S1798" t="str">
        <v>2026-10-01 10:41:27 UTC</v>
      </c>
      <c r="T1798" t="str">
        <v>Local Line cache</v>
      </c>
      <c r="U1798" t="str">
        <v>HOLD: preserve existing SNAP price</v>
      </c>
    </row>
    <row r="1799">
      <c r="A1799">
        <v>806159</v>
      </c>
      <c r="B1799" t="str">
        <v>Raw Walnuts, 1 lb</v>
      </c>
      <c r="C1799" t="str">
        <v>Deck Family Farm</v>
      </c>
      <c r="D1799">
        <v>527225</v>
      </c>
      <c r="E1799" t="str">
        <v>1 lb</v>
      </c>
      <c r="F1799" t="str">
        <v>CSA Members</v>
      </c>
      <c r="G1799" t="str">
        <v>No</v>
      </c>
      <c r="H1799" s="1">
        <v>0</v>
      </c>
      <c r="I1799" s="1">
        <v>22.42</v>
      </c>
      <c r="J1799" s="1">
        <v>22.42</v>
      </c>
      <c r="K1799" s="1">
        <v>13.53</v>
      </c>
      <c r="L1799" s="2">
        <v>0.6574</v>
      </c>
      <c r="M1799" s="2">
        <v>0.657058388765706</v>
      </c>
      <c r="N1799" s="2">
        <v>1</v>
      </c>
      <c r="O1799" t="str">
        <v>No</v>
      </c>
      <c r="P1799" s="1">
        <f>IF(O1799="Yes",J1799,ROUND(J1799*(1+Model!$B$3),2))</f>
        <v>24.21</v>
      </c>
      <c r="Q1799" s="2">
        <f>ROUND(P1799/(K1799*N1799)-1,4)</f>
        <v>0.7894</v>
      </c>
      <c r="R1799" t="str">
        <v/>
      </c>
      <c r="S1799" t="str">
        <v>2026-10-01 10:41:27 UTC</v>
      </c>
      <c r="T1799" t="str">
        <v>Local Line cache</v>
      </c>
      <c r="U1799" t="str">
        <v>Review before publishing</v>
      </c>
    </row>
    <row r="1800">
      <c r="A1800">
        <v>806159</v>
      </c>
      <c r="B1800" t="str">
        <v>Raw Walnuts, 1 lb</v>
      </c>
      <c r="C1800" t="str">
        <v>Deck Family Farm</v>
      </c>
      <c r="D1800">
        <v>527225</v>
      </c>
      <c r="E1800" t="str">
        <v>1 lb</v>
      </c>
      <c r="F1800" t="str">
        <v>SNAP</v>
      </c>
      <c r="G1800" t="str">
        <v>No</v>
      </c>
      <c r="H1800" s="1">
        <v>0</v>
      </c>
      <c r="I1800" s="1">
        <v>22.42</v>
      </c>
      <c r="J1800" s="1">
        <v>22.42</v>
      </c>
      <c r="K1800" s="1">
        <v>13.53</v>
      </c>
      <c r="L1800" s="2">
        <v>0.6574</v>
      </c>
      <c r="M1800" s="2">
        <v>0.657058388765706</v>
      </c>
      <c r="N1800" s="2">
        <v>1</v>
      </c>
      <c r="O1800" t="str">
        <v>Yes</v>
      </c>
      <c r="P1800" s="1">
        <f>IF(O1800="Yes",J1800,ROUND(J1800*(1+Model!$B$3),2))</f>
        <v>22.42</v>
      </c>
      <c r="Q1800" s="2">
        <f>ROUND(P1800/(K1800*N1800)-1,4)</f>
        <v>0.6571</v>
      </c>
      <c r="R1800" t="str">
        <v/>
      </c>
      <c r="S1800" t="str">
        <v>2026-10-01 10:41:27 UTC</v>
      </c>
      <c r="T1800" t="str">
        <v>Local Line cache</v>
      </c>
      <c r="U1800" t="str">
        <v>HOLD: preserve existing SNAP price</v>
      </c>
    </row>
    <row r="1801">
      <c r="A1801">
        <v>806161</v>
      </c>
      <c r="B1801" t="str">
        <v>Raw Honey, 1 pint</v>
      </c>
      <c r="C1801" t="str">
        <v>Deck Family Farm</v>
      </c>
      <c r="D1801">
        <v>527228</v>
      </c>
      <c r="E1801" t="str">
        <v>1 pint</v>
      </c>
      <c r="F1801" t="str">
        <v>SNAP</v>
      </c>
      <c r="G1801" t="str">
        <v>Yes</v>
      </c>
      <c r="H1801" s="1">
        <v>0</v>
      </c>
      <c r="I1801" s="1">
        <v>23.32</v>
      </c>
      <c r="J1801" s="1">
        <v>23.32</v>
      </c>
      <c r="K1801" s="1">
        <v>14.07</v>
      </c>
      <c r="L1801" s="2">
        <v>0.6574</v>
      </c>
      <c r="M1801" s="2">
        <v>0.6574271499644633</v>
      </c>
      <c r="N1801" s="2">
        <v>1</v>
      </c>
      <c r="O1801" t="str">
        <v>Yes</v>
      </c>
      <c r="P1801" s="1">
        <f>IF(O1801="Yes",J1801,ROUND(J1801*(1+Model!$B$3),2))</f>
        <v>23.32</v>
      </c>
      <c r="Q1801" s="2">
        <f>ROUND(P1801/(K1801*N1801)-1,4)</f>
        <v>0.6574</v>
      </c>
      <c r="R1801" t="str">
        <v/>
      </c>
      <c r="S1801" t="str">
        <v>2026-10-01 10:41:27 UTC</v>
      </c>
      <c r="T1801" t="str">
        <v>Local Line cache</v>
      </c>
      <c r="U1801" t="str">
        <v>HOLD: preserve existing SNAP price</v>
      </c>
    </row>
    <row r="1802">
      <c r="A1802">
        <v>806164</v>
      </c>
      <c r="B1802" t="str">
        <v>Gluten Free Apple Pie</v>
      </c>
      <c r="C1802" t="str">
        <v>Elegant Elephant Baking Co.</v>
      </c>
      <c r="D1802">
        <v>527233</v>
      </c>
      <c r="E1802" t="str">
        <v>6"</v>
      </c>
      <c r="F1802" t="str">
        <v>SNAP</v>
      </c>
      <c r="G1802" t="str">
        <v>Yes</v>
      </c>
      <c r="H1802" s="1">
        <v>0</v>
      </c>
      <c r="I1802" s="1">
        <v>10.5</v>
      </c>
      <c r="J1802" s="1">
        <v>10.5</v>
      </c>
      <c r="K1802" s="1">
        <v>7.5</v>
      </c>
      <c r="L1802" s="2">
        <v>0.4</v>
      </c>
      <c r="M1802" s="2">
        <v>0.3999999999999999</v>
      </c>
      <c r="N1802" s="2">
        <v>1</v>
      </c>
      <c r="O1802" t="str">
        <v>Yes</v>
      </c>
      <c r="P1802" s="1">
        <f>IF(O1802="Yes",J1802,ROUND(J1802*(1+Model!$B$3),2))</f>
        <v>10.5</v>
      </c>
      <c r="Q1802" s="2">
        <f>ROUND(P1802/(K1802*N1802)-1,4)</f>
        <v>0.4</v>
      </c>
      <c r="R1802" t="str">
        <v/>
      </c>
      <c r="S1802" t="str">
        <v>2026-10-01 10:41:27 UTC</v>
      </c>
      <c r="T1802" t="str">
        <v>Local Line cache</v>
      </c>
      <c r="U1802" t="str">
        <v>HOLD: preserve existing SNAP price</v>
      </c>
    </row>
    <row r="1803">
      <c r="A1803">
        <v>807909</v>
      </c>
      <c r="B1803" t="str">
        <v>Deck Family Farm's Fall Farm-to-Table Celebration</v>
      </c>
      <c r="C1803" t="str">
        <v>Full Farm CSA</v>
      </c>
      <c r="D1803">
        <v>529295</v>
      </c>
      <c r="E1803" t="str">
        <v>Adult Ticket (12 and up)</v>
      </c>
      <c r="F1803" t="str">
        <v>Herd Share Members</v>
      </c>
      <c r="G1803" t="str">
        <v>No</v>
      </c>
      <c r="H1803" s="1">
        <v>0</v>
      </c>
      <c r="I1803" s="1">
        <v>105</v>
      </c>
      <c r="J1803" s="1">
        <v>75</v>
      </c>
      <c r="K1803" s="1">
        <v>75</v>
      </c>
      <c r="L1803" s="2">
        <v>0.4</v>
      </c>
      <c r="M1803" s="2">
        <v>0</v>
      </c>
      <c r="N1803" s="2">
        <v>1</v>
      </c>
      <c r="O1803" t="str">
        <v>No</v>
      </c>
      <c r="P1803" s="1">
        <f>IF(O1803="Yes",J1803,ROUND(J1803*(1+Model!$B$3),2))</f>
        <v>81</v>
      </c>
      <c r="Q1803" s="2">
        <f>ROUND(P1803/(K1803*N1803)-1,4)</f>
        <v>0.08</v>
      </c>
      <c r="R1803" t="str">
        <v>Review</v>
      </c>
      <c r="S1803" t="str">
        <v>2026-10-01 10:41:27 UTC</v>
      </c>
      <c r="T1803" t="str">
        <v>Local Line cache</v>
      </c>
      <c r="U1803" t="str">
        <v>Review local/Local Line price difference before publishing</v>
      </c>
    </row>
    <row r="1804">
      <c r="A1804">
        <v>807909</v>
      </c>
      <c r="B1804" t="str">
        <v>Deck Family Farm's Fall Farm-to-Table Celebration</v>
      </c>
      <c r="C1804" t="str">
        <v>Full Farm CSA</v>
      </c>
      <c r="D1804">
        <v>529295</v>
      </c>
      <c r="E1804" t="str">
        <v>Adult Ticket (12 and up)</v>
      </c>
      <c r="F1804" t="str">
        <v>CSA Members</v>
      </c>
      <c r="G1804" t="str">
        <v>No</v>
      </c>
      <c r="H1804" s="1">
        <v>0</v>
      </c>
      <c r="I1804" s="1">
        <v>105</v>
      </c>
      <c r="J1804" s="1">
        <v>75</v>
      </c>
      <c r="K1804" s="1">
        <v>75</v>
      </c>
      <c r="L1804" s="2">
        <v>0.4</v>
      </c>
      <c r="M1804" s="2">
        <v>0</v>
      </c>
      <c r="N1804" s="2">
        <v>1</v>
      </c>
      <c r="O1804" t="str">
        <v>No</v>
      </c>
      <c r="P1804" s="1">
        <f>IF(O1804="Yes",J1804,ROUND(J1804*(1+Model!$B$3),2))</f>
        <v>81</v>
      </c>
      <c r="Q1804" s="2">
        <f>ROUND(P1804/(K1804*N1804)-1,4)</f>
        <v>0.08</v>
      </c>
      <c r="R1804" t="str">
        <v>Review</v>
      </c>
      <c r="S1804" t="str">
        <v>2026-10-01 10:41:27 UTC</v>
      </c>
      <c r="T1804" t="str">
        <v>Local Line cache</v>
      </c>
      <c r="U1804" t="str">
        <v>Review local/Local Line price difference before publishing</v>
      </c>
    </row>
    <row r="1805">
      <c r="A1805">
        <v>807909</v>
      </c>
      <c r="B1805" t="str">
        <v>Deck Family Farm's Fall Farm-to-Table Celebration</v>
      </c>
      <c r="C1805" t="str">
        <v>Full Farm CSA</v>
      </c>
      <c r="D1805">
        <v>529295</v>
      </c>
      <c r="E1805" t="str">
        <v>Adult Ticket (12 and up)</v>
      </c>
      <c r="F1805" t="str">
        <v>Guest Basket</v>
      </c>
      <c r="G1805" t="str">
        <v>No</v>
      </c>
      <c r="H1805" s="1">
        <v>0</v>
      </c>
      <c r="I1805" s="1">
        <v>105</v>
      </c>
      <c r="J1805" s="1">
        <v>75</v>
      </c>
      <c r="K1805" s="1">
        <v>75</v>
      </c>
      <c r="L1805" s="2">
        <v>0.4</v>
      </c>
      <c r="M1805" s="2">
        <v>0</v>
      </c>
      <c r="N1805" s="2">
        <v>1</v>
      </c>
      <c r="O1805" t="str">
        <v>No</v>
      </c>
      <c r="P1805" s="1">
        <f>IF(O1805="Yes",J1805,ROUND(J1805*(1+Model!$B$3),2))</f>
        <v>81</v>
      </c>
      <c r="Q1805" s="2">
        <f>ROUND(P1805/(K1805*N1805)-1,4)</f>
        <v>0.08</v>
      </c>
      <c r="R1805" t="str">
        <v>Review</v>
      </c>
      <c r="S1805" t="str">
        <v>2026-10-01 10:41:27 UTC</v>
      </c>
      <c r="T1805" t="str">
        <v>Local Line cache</v>
      </c>
      <c r="U1805" t="str">
        <v>Review local/Local Line price difference before publishing</v>
      </c>
    </row>
    <row r="1806">
      <c r="A1806">
        <v>807909</v>
      </c>
      <c r="B1806" t="str">
        <v>Deck Family Farm's Fall Farm-to-Table Celebration</v>
      </c>
      <c r="C1806" t="str">
        <v>Full Farm CSA</v>
      </c>
      <c r="D1806">
        <v>529295</v>
      </c>
      <c r="E1806" t="str">
        <v>Adult Ticket (12 and up)</v>
      </c>
      <c r="F1806" t="str">
        <v>SNAP</v>
      </c>
      <c r="G1806" t="str">
        <v>No</v>
      </c>
      <c r="H1806" s="1">
        <v>0</v>
      </c>
      <c r="I1806" s="1">
        <v>105</v>
      </c>
      <c r="J1806" s="1">
        <v>75</v>
      </c>
      <c r="K1806" s="1">
        <v>75</v>
      </c>
      <c r="L1806" s="2">
        <v>0.4</v>
      </c>
      <c r="M1806" s="2">
        <v>0</v>
      </c>
      <c r="N1806" s="2">
        <v>1</v>
      </c>
      <c r="O1806" t="str">
        <v>Yes</v>
      </c>
      <c r="P1806" s="1">
        <f>IF(O1806="Yes",J1806,ROUND(J1806*(1+Model!$B$3),2))</f>
        <v>75</v>
      </c>
      <c r="Q1806" s="2">
        <f>ROUND(P1806/(K1806*N1806)-1,4)</f>
        <v>0</v>
      </c>
      <c r="R1806" t="str">
        <v>Review</v>
      </c>
      <c r="S1806" t="str">
        <v>2026-10-01 10:41:27 UTC</v>
      </c>
      <c r="T1806" t="str">
        <v>Local Line cache</v>
      </c>
      <c r="U1806" t="str">
        <v>HOLD: preserve existing SNAP price</v>
      </c>
    </row>
    <row r="1807">
      <c r="A1807">
        <v>812532</v>
      </c>
      <c r="B1807" t="str">
        <v>Red Russian Kale</v>
      </c>
      <c r="C1807" t="str">
        <v>Little Wings</v>
      </c>
      <c r="D1807">
        <v>534390</v>
      </c>
      <c r="E1807" t="str">
        <v>bu</v>
      </c>
      <c r="F1807" t="str">
        <v>SNAP</v>
      </c>
      <c r="G1807" t="str">
        <v>Yes</v>
      </c>
      <c r="H1807" s="1">
        <v>0</v>
      </c>
      <c r="I1807" s="1">
        <v>3.22</v>
      </c>
      <c r="J1807" s="1">
        <v>3.22</v>
      </c>
      <c r="K1807" s="1">
        <v>2.3</v>
      </c>
      <c r="L1807" s="2">
        <v>0.4</v>
      </c>
      <c r="M1807" s="2">
        <v>0.40000000000000013</v>
      </c>
      <c r="N1807" s="2">
        <v>1</v>
      </c>
      <c r="O1807" t="str">
        <v>Yes</v>
      </c>
      <c r="P1807" s="1">
        <f>IF(O1807="Yes",J1807,ROUND(J1807*(1+Model!$B$3),2))</f>
        <v>3.22</v>
      </c>
      <c r="Q1807" s="2">
        <f>ROUND(P1807/(K1807*N1807)-1,4)</f>
        <v>0.4</v>
      </c>
      <c r="R1807" t="str">
        <v/>
      </c>
      <c r="S1807" t="str">
        <v>2026-10-01 10:41:27 UTC</v>
      </c>
      <c r="T1807" t="str">
        <v>Local Line cache</v>
      </c>
      <c r="U1807" t="str">
        <v>HOLD: preserve existing SNAP price</v>
      </c>
    </row>
    <row r="1808">
      <c r="A1808">
        <v>812595</v>
      </c>
      <c r="B1808" t="str">
        <v>Wildcraft Hot Sauce</v>
      </c>
      <c r="C1808" t="str">
        <v>Full Farm CSA</v>
      </c>
      <c r="D1808">
        <v>534463</v>
      </c>
      <c r="E1808" t="str">
        <v>ea</v>
      </c>
      <c r="F1808" t="str">
        <v>CSA Members</v>
      </c>
      <c r="G1808" t="str">
        <v>No</v>
      </c>
      <c r="H1808" s="1">
        <v>0</v>
      </c>
      <c r="I1808" s="1">
        <v>12.6</v>
      </c>
      <c r="J1808" s="1">
        <v>12.6</v>
      </c>
      <c r="K1808" s="1">
        <v>9</v>
      </c>
      <c r="L1808" s="2">
        <v>0.4</v>
      </c>
      <c r="M1808" s="2">
        <v>0.3999999999999999</v>
      </c>
      <c r="N1808" s="2">
        <v>1</v>
      </c>
      <c r="O1808" t="str">
        <v>No</v>
      </c>
      <c r="P1808" s="1">
        <f>IF(O1808="Yes",J1808,ROUND(J1808*(1+Model!$B$3),2))</f>
        <v>13.61</v>
      </c>
      <c r="Q1808" s="2">
        <f>ROUND(P1808/(K1808*N1808)-1,4)</f>
        <v>0.5122</v>
      </c>
      <c r="R1808" t="str">
        <v/>
      </c>
      <c r="S1808" t="str">
        <v>2026-10-01 10:41:27 UTC</v>
      </c>
      <c r="T1808" t="str">
        <v>Local Line cache</v>
      </c>
      <c r="U1808" t="str">
        <v>Review before publishing</v>
      </c>
    </row>
    <row r="1809">
      <c r="A1809">
        <v>812595</v>
      </c>
      <c r="B1809" t="str">
        <v>Wildcraft Hot Sauce</v>
      </c>
      <c r="C1809" t="str">
        <v>Full Farm CSA</v>
      </c>
      <c r="D1809">
        <v>534463</v>
      </c>
      <c r="E1809" t="str">
        <v>ea</v>
      </c>
      <c r="F1809" t="str">
        <v>SNAP</v>
      </c>
      <c r="G1809" t="str">
        <v>No</v>
      </c>
      <c r="H1809" s="1">
        <v>0</v>
      </c>
      <c r="I1809" s="1">
        <v>12.6</v>
      </c>
      <c r="J1809" s="1">
        <v>12.6</v>
      </c>
      <c r="K1809" s="1">
        <v>9</v>
      </c>
      <c r="L1809" s="2">
        <v>0.4</v>
      </c>
      <c r="M1809" s="2">
        <v>0.3999999999999999</v>
      </c>
      <c r="N1809" s="2">
        <v>1</v>
      </c>
      <c r="O1809" t="str">
        <v>Yes</v>
      </c>
      <c r="P1809" s="1">
        <f>IF(O1809="Yes",J1809,ROUND(J1809*(1+Model!$B$3),2))</f>
        <v>12.6</v>
      </c>
      <c r="Q1809" s="2">
        <f>ROUND(P1809/(K1809*N1809)-1,4)</f>
        <v>0.4</v>
      </c>
      <c r="R1809" t="str">
        <v/>
      </c>
      <c r="S1809" t="str">
        <v>2026-10-01 10:41:27 UTC</v>
      </c>
      <c r="T1809" t="str">
        <v>Local Line cache</v>
      </c>
      <c r="U1809" t="str">
        <v>HOLD: preserve existing SNAP price</v>
      </c>
    </row>
    <row r="1810">
      <c r="A1810">
        <v>812611</v>
      </c>
      <c r="B1810" t="str">
        <v>Dandelion</v>
      </c>
      <c r="C1810" t="str">
        <v>Red Tail Growers</v>
      </c>
      <c r="D1810">
        <v>534479</v>
      </c>
      <c r="E1810" t="str">
        <v>bu</v>
      </c>
      <c r="F1810" t="str">
        <v>CSA Members</v>
      </c>
      <c r="G1810" t="str">
        <v>No</v>
      </c>
      <c r="H1810" s="1">
        <v>0</v>
      </c>
      <c r="I1810" s="1">
        <v>2.8</v>
      </c>
      <c r="J1810" s="1">
        <v>2.8</v>
      </c>
      <c r="K1810" s="1">
        <v>2</v>
      </c>
      <c r="L1810" s="2">
        <v>0.4</v>
      </c>
      <c r="M1810" s="2">
        <v>0.3999999999999999</v>
      </c>
      <c r="N1810" s="2">
        <v>1</v>
      </c>
      <c r="O1810" t="str">
        <v>No</v>
      </c>
      <c r="P1810" s="1">
        <f>IF(O1810="Yes",J1810,ROUND(J1810*(1+Model!$B$3),2))</f>
        <v>3.02</v>
      </c>
      <c r="Q1810" s="2">
        <f>ROUND(P1810/(K1810*N1810)-1,4)</f>
        <v>0.51</v>
      </c>
      <c r="R1810" t="str">
        <v/>
      </c>
      <c r="S1810" t="str">
        <v>2026-10-01 10:41:27 UTC</v>
      </c>
      <c r="T1810" t="str">
        <v>Local Line cache</v>
      </c>
      <c r="U1810" t="str">
        <v>Review before publishing</v>
      </c>
    </row>
    <row r="1811">
      <c r="A1811">
        <v>812611</v>
      </c>
      <c r="B1811" t="str">
        <v>Dandelion</v>
      </c>
      <c r="C1811" t="str">
        <v>Red Tail Growers</v>
      </c>
      <c r="D1811">
        <v>534479</v>
      </c>
      <c r="E1811" t="str">
        <v>bu</v>
      </c>
      <c r="F1811" t="str">
        <v>Herd Share Members</v>
      </c>
      <c r="G1811" t="str">
        <v>No</v>
      </c>
      <c r="H1811" s="1">
        <v>0</v>
      </c>
      <c r="I1811" s="1">
        <v>2.8</v>
      </c>
      <c r="J1811" s="1">
        <v>2.8</v>
      </c>
      <c r="K1811" s="1">
        <v>2</v>
      </c>
      <c r="L1811" s="2">
        <v>0.4</v>
      </c>
      <c r="M1811" s="2">
        <v>0.3999999999999999</v>
      </c>
      <c r="N1811" s="2">
        <v>1</v>
      </c>
      <c r="O1811" t="str">
        <v>No</v>
      </c>
      <c r="P1811" s="1">
        <f>IF(O1811="Yes",J1811,ROUND(J1811*(1+Model!$B$3),2))</f>
        <v>3.02</v>
      </c>
      <c r="Q1811" s="2">
        <f>ROUND(P1811/(K1811*N1811)-1,4)</f>
        <v>0.51</v>
      </c>
      <c r="R1811" t="str">
        <v/>
      </c>
      <c r="S1811" t="str">
        <v>2026-10-01 10:41:27 UTC</v>
      </c>
      <c r="T1811" t="str">
        <v>Local Line cache</v>
      </c>
      <c r="U1811" t="str">
        <v>Review before publishing</v>
      </c>
    </row>
    <row r="1812">
      <c r="A1812">
        <v>812611</v>
      </c>
      <c r="B1812" t="str">
        <v>Dandelion</v>
      </c>
      <c r="C1812" t="str">
        <v>Red Tail Growers</v>
      </c>
      <c r="D1812">
        <v>534479</v>
      </c>
      <c r="E1812" t="str">
        <v>bu</v>
      </c>
      <c r="F1812" t="str">
        <v>Guest Basket</v>
      </c>
      <c r="G1812" t="str">
        <v>No</v>
      </c>
      <c r="H1812" s="1">
        <v>0</v>
      </c>
      <c r="I1812" s="1">
        <v>2.8</v>
      </c>
      <c r="J1812" s="1">
        <v>2.8</v>
      </c>
      <c r="K1812" s="1">
        <v>2</v>
      </c>
      <c r="L1812" s="2">
        <v>0.4</v>
      </c>
      <c r="M1812" s="2">
        <v>0.3999999999999999</v>
      </c>
      <c r="N1812" s="2">
        <v>1</v>
      </c>
      <c r="O1812" t="str">
        <v>No</v>
      </c>
      <c r="P1812" s="1">
        <f>IF(O1812="Yes",J1812,ROUND(J1812*(1+Model!$B$3),2))</f>
        <v>3.02</v>
      </c>
      <c r="Q1812" s="2">
        <f>ROUND(P1812/(K1812*N1812)-1,4)</f>
        <v>0.51</v>
      </c>
      <c r="R1812" t="str">
        <v/>
      </c>
      <c r="S1812" t="str">
        <v>2026-10-01 10:41:27 UTC</v>
      </c>
      <c r="T1812" t="str">
        <v>Local Line cache</v>
      </c>
      <c r="U1812" t="str">
        <v>Review before publishing</v>
      </c>
    </row>
    <row r="1813">
      <c r="A1813">
        <v>812611</v>
      </c>
      <c r="B1813" t="str">
        <v>Dandelion</v>
      </c>
      <c r="C1813" t="str">
        <v>Red Tail Growers</v>
      </c>
      <c r="D1813">
        <v>534479</v>
      </c>
      <c r="E1813" t="str">
        <v>bu</v>
      </c>
      <c r="F1813" t="str">
        <v>SNAP</v>
      </c>
      <c r="G1813" t="str">
        <v>No</v>
      </c>
      <c r="H1813" s="1">
        <v>0</v>
      </c>
      <c r="I1813" s="1">
        <v>2.8</v>
      </c>
      <c r="J1813" s="1">
        <v>2.8</v>
      </c>
      <c r="K1813" s="1">
        <v>2</v>
      </c>
      <c r="L1813" s="2">
        <v>0.4</v>
      </c>
      <c r="M1813" s="2">
        <v>0.3999999999999999</v>
      </c>
      <c r="N1813" s="2">
        <v>1</v>
      </c>
      <c r="O1813" t="str">
        <v>Yes</v>
      </c>
      <c r="P1813" s="1">
        <f>IF(O1813="Yes",J1813,ROUND(J1813*(1+Model!$B$3),2))</f>
        <v>2.8</v>
      </c>
      <c r="Q1813" s="2">
        <f>ROUND(P1813/(K1813*N1813)-1,4)</f>
        <v>0.4</v>
      </c>
      <c r="R1813" t="str">
        <v/>
      </c>
      <c r="S1813" t="str">
        <v>2026-10-01 10:41:27 UTC</v>
      </c>
      <c r="T1813" t="str">
        <v>Local Line cache</v>
      </c>
      <c r="U1813" t="str">
        <v>HOLD: preserve existing SNAP price</v>
      </c>
    </row>
    <row r="1814">
      <c r="A1814">
        <v>812612</v>
      </c>
      <c r="B1814" t="str">
        <v>Dandelion, Red</v>
      </c>
      <c r="C1814" t="str">
        <v>Red Tail Growers</v>
      </c>
      <c r="D1814">
        <v>534480</v>
      </c>
      <c r="E1814" t="str">
        <v>bu</v>
      </c>
      <c r="F1814" t="str">
        <v>Guest Basket</v>
      </c>
      <c r="G1814" t="str">
        <v>Yes</v>
      </c>
      <c r="H1814" s="1">
        <v>0</v>
      </c>
      <c r="I1814" s="1">
        <v>3.29</v>
      </c>
      <c r="J1814" s="1">
        <v>3.29</v>
      </c>
      <c r="K1814" s="1">
        <v>2.35</v>
      </c>
      <c r="L1814" s="2">
        <v>0.4</v>
      </c>
      <c r="M1814" s="2">
        <v>0.3999999999999999</v>
      </c>
      <c r="N1814" s="2">
        <v>1</v>
      </c>
      <c r="O1814" t="str">
        <v>No</v>
      </c>
      <c r="P1814" s="1">
        <f>IF(O1814="Yes",J1814,ROUND(J1814*(1+Model!$B$3),2))</f>
        <v>3.55</v>
      </c>
      <c r="Q1814" s="2">
        <f>ROUND(P1814/(K1814*N1814)-1,4)</f>
        <v>0.5106</v>
      </c>
      <c r="R1814" t="str">
        <v/>
      </c>
      <c r="S1814" t="str">
        <v>2026-10-01 10:41:27 UTC</v>
      </c>
      <c r="T1814" t="str">
        <v>Local Line cache</v>
      </c>
      <c r="U1814" t="str">
        <v>Review before publishing</v>
      </c>
    </row>
    <row r="1815">
      <c r="A1815">
        <v>812612</v>
      </c>
      <c r="B1815" t="str">
        <v>Dandelion, Red</v>
      </c>
      <c r="C1815" t="str">
        <v>Red Tail Growers</v>
      </c>
      <c r="D1815">
        <v>534480</v>
      </c>
      <c r="E1815" t="str">
        <v>bu</v>
      </c>
      <c r="F1815" t="str">
        <v>CSA Members</v>
      </c>
      <c r="G1815" t="str">
        <v>Yes</v>
      </c>
      <c r="H1815" s="1">
        <v>0</v>
      </c>
      <c r="I1815" s="1">
        <v>3.29</v>
      </c>
      <c r="J1815" s="1">
        <v>3.29</v>
      </c>
      <c r="K1815" s="1">
        <v>2.35</v>
      </c>
      <c r="L1815" s="2">
        <v>0.4</v>
      </c>
      <c r="M1815" s="2">
        <v>0.3999999999999999</v>
      </c>
      <c r="N1815" s="2">
        <v>1</v>
      </c>
      <c r="O1815" t="str">
        <v>No</v>
      </c>
      <c r="P1815" s="1">
        <f>IF(O1815="Yes",J1815,ROUND(J1815*(1+Model!$B$3),2))</f>
        <v>3.55</v>
      </c>
      <c r="Q1815" s="2">
        <f>ROUND(P1815/(K1815*N1815)-1,4)</f>
        <v>0.5106</v>
      </c>
      <c r="R1815" t="str">
        <v/>
      </c>
      <c r="S1815" t="str">
        <v>2026-10-01 10:41:27 UTC</v>
      </c>
      <c r="T1815" t="str">
        <v>Local Line cache</v>
      </c>
      <c r="U1815" t="str">
        <v>Review before publishing</v>
      </c>
    </row>
    <row r="1816">
      <c r="A1816">
        <v>812612</v>
      </c>
      <c r="B1816" t="str">
        <v>Dandelion, Red</v>
      </c>
      <c r="C1816" t="str">
        <v>Red Tail Growers</v>
      </c>
      <c r="D1816">
        <v>534480</v>
      </c>
      <c r="E1816" t="str">
        <v>bu</v>
      </c>
      <c r="F1816" t="str">
        <v>SNAP</v>
      </c>
      <c r="G1816" t="str">
        <v>Yes</v>
      </c>
      <c r="H1816" s="1">
        <v>0</v>
      </c>
      <c r="I1816" s="1">
        <v>3.29</v>
      </c>
      <c r="J1816" s="1">
        <v>3.29</v>
      </c>
      <c r="K1816" s="1">
        <v>2.35</v>
      </c>
      <c r="L1816" s="2">
        <v>0.4</v>
      </c>
      <c r="M1816" s="2">
        <v>0.3999999999999999</v>
      </c>
      <c r="N1816" s="2">
        <v>1</v>
      </c>
      <c r="O1816" t="str">
        <v>Yes</v>
      </c>
      <c r="P1816" s="1">
        <f>IF(O1816="Yes",J1816,ROUND(J1816*(1+Model!$B$3),2))</f>
        <v>3.29</v>
      </c>
      <c r="Q1816" s="2">
        <f>ROUND(P1816/(K1816*N1816)-1,4)</f>
        <v>0.4</v>
      </c>
      <c r="R1816" t="str">
        <v/>
      </c>
      <c r="S1816" t="str">
        <v>2026-10-01 10:41:27 UTC</v>
      </c>
      <c r="T1816" t="str">
        <v>Local Line cache</v>
      </c>
      <c r="U1816" t="str">
        <v>HOLD: preserve existing SNAP price</v>
      </c>
    </row>
    <row r="1817">
      <c r="A1817">
        <v>812613</v>
      </c>
      <c r="B1817" t="str">
        <v>Curly Endive</v>
      </c>
      <c r="C1817" t="str">
        <v>Red Tail Growers</v>
      </c>
      <c r="D1817">
        <v>534481</v>
      </c>
      <c r="E1817" t="str">
        <v>ea</v>
      </c>
      <c r="F1817" t="str">
        <v>CSA Members</v>
      </c>
      <c r="G1817" t="str">
        <v>No</v>
      </c>
      <c r="H1817" s="1">
        <v>0</v>
      </c>
      <c r="I1817" s="1">
        <v>2.1</v>
      </c>
      <c r="J1817" s="1">
        <v>2.1</v>
      </c>
      <c r="K1817" s="1">
        <v>1.5</v>
      </c>
      <c r="L1817" s="2">
        <v>0.4</v>
      </c>
      <c r="M1817" s="2">
        <v>0.40000000000000013</v>
      </c>
      <c r="N1817" s="2">
        <v>1</v>
      </c>
      <c r="O1817" t="str">
        <v>No</v>
      </c>
      <c r="P1817" s="1">
        <f>IF(O1817="Yes",J1817,ROUND(J1817*(1+Model!$B$3),2))</f>
        <v>2.27</v>
      </c>
      <c r="Q1817" s="2">
        <f>ROUND(P1817/(K1817*N1817)-1,4)</f>
        <v>0.5133</v>
      </c>
      <c r="R1817" t="str">
        <v/>
      </c>
      <c r="S1817" t="str">
        <v>2026-10-01 10:41:27 UTC</v>
      </c>
      <c r="T1817" t="str">
        <v>Local Line cache</v>
      </c>
      <c r="U1817" t="str">
        <v>Review before publishing</v>
      </c>
    </row>
    <row r="1818">
      <c r="A1818">
        <v>812613</v>
      </c>
      <c r="B1818" t="str">
        <v>Curly Endive</v>
      </c>
      <c r="C1818" t="str">
        <v>Red Tail Growers</v>
      </c>
      <c r="D1818">
        <v>534481</v>
      </c>
      <c r="E1818" t="str">
        <v>ea</v>
      </c>
      <c r="F1818" t="str">
        <v>Herd Share Members</v>
      </c>
      <c r="G1818" t="str">
        <v>No</v>
      </c>
      <c r="H1818" s="1">
        <v>0</v>
      </c>
      <c r="I1818" s="1">
        <v>2.1</v>
      </c>
      <c r="J1818" s="1">
        <v>2.1</v>
      </c>
      <c r="K1818" s="1">
        <v>1.5</v>
      </c>
      <c r="L1818" s="2">
        <v>0.4</v>
      </c>
      <c r="M1818" s="2">
        <v>0.40000000000000013</v>
      </c>
      <c r="N1818" s="2">
        <v>1</v>
      </c>
      <c r="O1818" t="str">
        <v>No</v>
      </c>
      <c r="P1818" s="1">
        <f>IF(O1818="Yes",J1818,ROUND(J1818*(1+Model!$B$3),2))</f>
        <v>2.27</v>
      </c>
      <c r="Q1818" s="2">
        <f>ROUND(P1818/(K1818*N1818)-1,4)</f>
        <v>0.5133</v>
      </c>
      <c r="R1818" t="str">
        <v/>
      </c>
      <c r="S1818" t="str">
        <v>2026-10-01 10:41:27 UTC</v>
      </c>
      <c r="T1818" t="str">
        <v>Local Line cache</v>
      </c>
      <c r="U1818" t="str">
        <v>Review before publishing</v>
      </c>
    </row>
    <row r="1819">
      <c r="A1819">
        <v>812613</v>
      </c>
      <c r="B1819" t="str">
        <v>Curly Endive</v>
      </c>
      <c r="C1819" t="str">
        <v>Red Tail Growers</v>
      </c>
      <c r="D1819">
        <v>534481</v>
      </c>
      <c r="E1819" t="str">
        <v>ea</v>
      </c>
      <c r="F1819" t="str">
        <v>Guest Basket</v>
      </c>
      <c r="G1819" t="str">
        <v>No</v>
      </c>
      <c r="H1819" s="1">
        <v>0</v>
      </c>
      <c r="I1819" s="1">
        <v>2.1</v>
      </c>
      <c r="J1819" s="1">
        <v>2.1</v>
      </c>
      <c r="K1819" s="1">
        <v>1.5</v>
      </c>
      <c r="L1819" s="2">
        <v>0.4</v>
      </c>
      <c r="M1819" s="2">
        <v>0.40000000000000013</v>
      </c>
      <c r="N1819" s="2">
        <v>1</v>
      </c>
      <c r="O1819" t="str">
        <v>No</v>
      </c>
      <c r="P1819" s="1">
        <f>IF(O1819="Yes",J1819,ROUND(J1819*(1+Model!$B$3),2))</f>
        <v>2.27</v>
      </c>
      <c r="Q1819" s="2">
        <f>ROUND(P1819/(K1819*N1819)-1,4)</f>
        <v>0.5133</v>
      </c>
      <c r="R1819" t="str">
        <v/>
      </c>
      <c r="S1819" t="str">
        <v>2026-10-01 10:41:27 UTC</v>
      </c>
      <c r="T1819" t="str">
        <v>Local Line cache</v>
      </c>
      <c r="U1819" t="str">
        <v>Review before publishing</v>
      </c>
    </row>
    <row r="1820">
      <c r="A1820">
        <v>812613</v>
      </c>
      <c r="B1820" t="str">
        <v>Curly Endive</v>
      </c>
      <c r="C1820" t="str">
        <v>Red Tail Growers</v>
      </c>
      <c r="D1820">
        <v>534481</v>
      </c>
      <c r="E1820" t="str">
        <v>ea</v>
      </c>
      <c r="F1820" t="str">
        <v>SNAP</v>
      </c>
      <c r="G1820" t="str">
        <v>No</v>
      </c>
      <c r="H1820" s="1">
        <v>0</v>
      </c>
      <c r="I1820" s="1">
        <v>2.1</v>
      </c>
      <c r="J1820" s="1">
        <v>2.1</v>
      </c>
      <c r="K1820" s="1">
        <v>1.5</v>
      </c>
      <c r="L1820" s="2">
        <v>0.4</v>
      </c>
      <c r="M1820" s="2">
        <v>0.40000000000000013</v>
      </c>
      <c r="N1820" s="2">
        <v>1</v>
      </c>
      <c r="O1820" t="str">
        <v>Yes</v>
      </c>
      <c r="P1820" s="1">
        <f>IF(O1820="Yes",J1820,ROUND(J1820*(1+Model!$B$3),2))</f>
        <v>2.1</v>
      </c>
      <c r="Q1820" s="2">
        <f>ROUND(P1820/(K1820*N1820)-1,4)</f>
        <v>0.4</v>
      </c>
      <c r="R1820" t="str">
        <v/>
      </c>
      <c r="S1820" t="str">
        <v>2026-10-01 10:41:27 UTC</v>
      </c>
      <c r="T1820" t="str">
        <v>Local Line cache</v>
      </c>
      <c r="U1820" t="str">
        <v>HOLD: preserve existing SNAP price</v>
      </c>
    </row>
    <row r="1821">
      <c r="A1821">
        <v>812617</v>
      </c>
      <c r="B1821" t="str">
        <v>Serrano pepper</v>
      </c>
      <c r="C1821" t="str">
        <v>Organically Grown Company</v>
      </c>
      <c r="D1821">
        <v>534485</v>
      </c>
      <c r="E1821" t="str">
        <v>1/2 lb</v>
      </c>
      <c r="F1821" t="str">
        <v>CSA Members</v>
      </c>
      <c r="G1821" t="str">
        <v>No</v>
      </c>
      <c r="H1821" s="1">
        <v>0</v>
      </c>
      <c r="I1821" s="1">
        <v>3.5</v>
      </c>
      <c r="J1821" s="1">
        <v>3.5</v>
      </c>
      <c r="K1821" s="1">
        <v>2.5</v>
      </c>
      <c r="L1821" s="2">
        <v>0.4</v>
      </c>
      <c r="M1821" s="2">
        <v>0.3999999999999999</v>
      </c>
      <c r="N1821" s="2">
        <v>1</v>
      </c>
      <c r="O1821" t="str">
        <v>No</v>
      </c>
      <c r="P1821" s="1">
        <f>IF(O1821="Yes",J1821,ROUND(J1821*(1+Model!$B$3),2))</f>
        <v>3.78</v>
      </c>
      <c r="Q1821" s="2">
        <f>ROUND(P1821/(K1821*N1821)-1,4)</f>
        <v>0.512</v>
      </c>
      <c r="R1821" t="str">
        <v/>
      </c>
      <c r="S1821" t="str">
        <v>2026-10-01 10:41:27 UTC</v>
      </c>
      <c r="T1821" t="str">
        <v>Local Line cache</v>
      </c>
      <c r="U1821" t="str">
        <v>Review before publishing</v>
      </c>
    </row>
    <row r="1822">
      <c r="A1822">
        <v>812617</v>
      </c>
      <c r="B1822" t="str">
        <v>Serrano pepper</v>
      </c>
      <c r="C1822" t="str">
        <v>Organically Grown Company</v>
      </c>
      <c r="D1822">
        <v>534485</v>
      </c>
      <c r="E1822" t="str">
        <v>1/2 lb</v>
      </c>
      <c r="F1822" t="str">
        <v>Herd Share Members</v>
      </c>
      <c r="G1822" t="str">
        <v>No</v>
      </c>
      <c r="H1822" s="1">
        <v>0</v>
      </c>
      <c r="I1822" s="1">
        <v>3.5</v>
      </c>
      <c r="J1822" s="1">
        <v>3.5</v>
      </c>
      <c r="K1822" s="1">
        <v>2.5</v>
      </c>
      <c r="L1822" s="2">
        <v>0.4</v>
      </c>
      <c r="M1822" s="2">
        <v>0.3999999999999999</v>
      </c>
      <c r="N1822" s="2">
        <v>1</v>
      </c>
      <c r="O1822" t="str">
        <v>No</v>
      </c>
      <c r="P1822" s="1">
        <f>IF(O1822="Yes",J1822,ROUND(J1822*(1+Model!$B$3),2))</f>
        <v>3.78</v>
      </c>
      <c r="Q1822" s="2">
        <f>ROUND(P1822/(K1822*N1822)-1,4)</f>
        <v>0.512</v>
      </c>
      <c r="R1822" t="str">
        <v/>
      </c>
      <c r="S1822" t="str">
        <v>2026-10-01 10:41:27 UTC</v>
      </c>
      <c r="T1822" t="str">
        <v>Local Line cache</v>
      </c>
      <c r="U1822" t="str">
        <v>Review before publishing</v>
      </c>
    </row>
    <row r="1823">
      <c r="A1823">
        <v>812617</v>
      </c>
      <c r="B1823" t="str">
        <v>Serrano pepper</v>
      </c>
      <c r="C1823" t="str">
        <v>Organically Grown Company</v>
      </c>
      <c r="D1823">
        <v>534485</v>
      </c>
      <c r="E1823" t="str">
        <v>1/2 lb</v>
      </c>
      <c r="F1823" t="str">
        <v>Guest Basket</v>
      </c>
      <c r="G1823" t="str">
        <v>No</v>
      </c>
      <c r="H1823" s="1">
        <v>0</v>
      </c>
      <c r="I1823" s="1">
        <v>3.5</v>
      </c>
      <c r="J1823" s="1">
        <v>3.5</v>
      </c>
      <c r="K1823" s="1">
        <v>2.5</v>
      </c>
      <c r="L1823" s="2">
        <v>0.4</v>
      </c>
      <c r="M1823" s="2">
        <v>0.3999999999999999</v>
      </c>
      <c r="N1823" s="2">
        <v>1</v>
      </c>
      <c r="O1823" t="str">
        <v>No</v>
      </c>
      <c r="P1823" s="1">
        <f>IF(O1823="Yes",J1823,ROUND(J1823*(1+Model!$B$3),2))</f>
        <v>3.78</v>
      </c>
      <c r="Q1823" s="2">
        <f>ROUND(P1823/(K1823*N1823)-1,4)</f>
        <v>0.512</v>
      </c>
      <c r="R1823" t="str">
        <v/>
      </c>
      <c r="S1823" t="str">
        <v>2026-10-01 10:41:27 UTC</v>
      </c>
      <c r="T1823" t="str">
        <v>Local Line cache</v>
      </c>
      <c r="U1823" t="str">
        <v>Review before publishing</v>
      </c>
    </row>
    <row r="1824">
      <c r="A1824">
        <v>812617</v>
      </c>
      <c r="B1824" t="str">
        <v>Serrano pepper</v>
      </c>
      <c r="C1824" t="str">
        <v>Organically Grown Company</v>
      </c>
      <c r="D1824">
        <v>534485</v>
      </c>
      <c r="E1824" t="str">
        <v>1/2 lb</v>
      </c>
      <c r="F1824" t="str">
        <v>SNAP</v>
      </c>
      <c r="G1824" t="str">
        <v>No</v>
      </c>
      <c r="H1824" s="1">
        <v>0</v>
      </c>
      <c r="I1824" s="1">
        <v>3.5</v>
      </c>
      <c r="J1824" s="1">
        <v>3.5</v>
      </c>
      <c r="K1824" s="1">
        <v>2.5</v>
      </c>
      <c r="L1824" s="2">
        <v>0.4</v>
      </c>
      <c r="M1824" s="2">
        <v>0.3999999999999999</v>
      </c>
      <c r="N1824" s="2">
        <v>1</v>
      </c>
      <c r="O1824" t="str">
        <v>Yes</v>
      </c>
      <c r="P1824" s="1">
        <f>IF(O1824="Yes",J1824,ROUND(J1824*(1+Model!$B$3),2))</f>
        <v>3.5</v>
      </c>
      <c r="Q1824" s="2">
        <f>ROUND(P1824/(K1824*N1824)-1,4)</f>
        <v>0.4</v>
      </c>
      <c r="R1824" t="str">
        <v/>
      </c>
      <c r="S1824" t="str">
        <v>2026-10-01 10:41:27 UTC</v>
      </c>
      <c r="T1824" t="str">
        <v>Local Line cache</v>
      </c>
      <c r="U1824" t="str">
        <v>HOLD: preserve existing SNAP price</v>
      </c>
    </row>
    <row r="1825">
      <c r="A1825">
        <v>812618</v>
      </c>
      <c r="B1825" t="str">
        <v>Fresh Red Onion</v>
      </c>
      <c r="C1825" t="str">
        <v>Camas Swale Farm</v>
      </c>
      <c r="D1825">
        <v>534486</v>
      </c>
      <c r="E1825" t="str">
        <v>pound</v>
      </c>
      <c r="F1825" t="str">
        <v>CSA Members</v>
      </c>
      <c r="G1825" t="str">
        <v>No</v>
      </c>
      <c r="H1825" s="1">
        <v>0</v>
      </c>
      <c r="I1825" s="1">
        <v>2.24</v>
      </c>
      <c r="J1825" s="1">
        <v>2.24</v>
      </c>
      <c r="K1825" s="1">
        <v>1.6</v>
      </c>
      <c r="L1825" s="2">
        <v>0.4</v>
      </c>
      <c r="M1825" s="2">
        <v>0.40000000000000013</v>
      </c>
      <c r="N1825" s="2">
        <v>1</v>
      </c>
      <c r="O1825" t="str">
        <v>No</v>
      </c>
      <c r="P1825" s="1">
        <f>IF(O1825="Yes",J1825,ROUND(J1825*(1+Model!$B$3),2))</f>
        <v>2.42</v>
      </c>
      <c r="Q1825" s="2">
        <f>ROUND(P1825/(K1825*N1825)-1,4)</f>
        <v>0.5125</v>
      </c>
      <c r="R1825" t="str">
        <v/>
      </c>
      <c r="S1825" t="str">
        <v>2026-10-01 10:41:27 UTC</v>
      </c>
      <c r="T1825" t="str">
        <v>Local Line cache</v>
      </c>
      <c r="U1825" t="str">
        <v>Review before publishing</v>
      </c>
    </row>
    <row r="1826">
      <c r="A1826">
        <v>812618</v>
      </c>
      <c r="B1826" t="str">
        <v>Fresh Red Onion</v>
      </c>
      <c r="C1826" t="str">
        <v>Camas Swale Farm</v>
      </c>
      <c r="D1826">
        <v>534486</v>
      </c>
      <c r="E1826" t="str">
        <v>pound</v>
      </c>
      <c r="F1826" t="str">
        <v>SNAP</v>
      </c>
      <c r="G1826" t="str">
        <v>No</v>
      </c>
      <c r="H1826" s="1">
        <v>0</v>
      </c>
      <c r="I1826" s="1">
        <v>2.24</v>
      </c>
      <c r="J1826" s="1">
        <v>2.24</v>
      </c>
      <c r="K1826" s="1">
        <v>1.6</v>
      </c>
      <c r="L1826" s="2">
        <v>0.4</v>
      </c>
      <c r="M1826" s="2">
        <v>0.40000000000000013</v>
      </c>
      <c r="N1826" s="2">
        <v>1</v>
      </c>
      <c r="O1826" t="str">
        <v>Yes</v>
      </c>
      <c r="P1826" s="1">
        <f>IF(O1826="Yes",J1826,ROUND(J1826*(1+Model!$B$3),2))</f>
        <v>2.24</v>
      </c>
      <c r="Q1826" s="2">
        <f>ROUND(P1826/(K1826*N1826)-1,4)</f>
        <v>0.4</v>
      </c>
      <c r="R1826" t="str">
        <v/>
      </c>
      <c r="S1826" t="str">
        <v>2026-10-01 10:41:27 UTC</v>
      </c>
      <c r="T1826" t="str">
        <v>Local Line cache</v>
      </c>
      <c r="U1826" t="str">
        <v>HOLD: preserve existing SNAP price</v>
      </c>
    </row>
    <row r="1827">
      <c r="A1827">
        <v>812620</v>
      </c>
      <c r="B1827" t="str">
        <v>Italian Eggplant</v>
      </c>
      <c r="C1827" t="str">
        <v>Grazier's Garden</v>
      </c>
      <c r="D1827">
        <v>534488</v>
      </c>
      <c r="E1827" t="str">
        <v>pound</v>
      </c>
      <c r="F1827" t="str">
        <v>Herd Share Members</v>
      </c>
      <c r="G1827" t="str">
        <v>Yes</v>
      </c>
      <c r="H1827" s="1">
        <v>0</v>
      </c>
      <c r="I1827" s="1">
        <v>3.92</v>
      </c>
      <c r="J1827" s="1">
        <v>3.92</v>
      </c>
      <c r="K1827" s="1">
        <v>2.8</v>
      </c>
      <c r="L1827" s="2">
        <v>0.4</v>
      </c>
      <c r="M1827" s="2">
        <v>0.40000000000000013</v>
      </c>
      <c r="N1827" s="2">
        <v>1</v>
      </c>
      <c r="O1827" t="str">
        <v>No</v>
      </c>
      <c r="P1827" s="1">
        <f>IF(O1827="Yes",J1827,ROUND(J1827*(1+Model!$B$3),2))</f>
        <v>4.23</v>
      </c>
      <c r="Q1827" s="2">
        <f>ROUND(P1827/(K1827*N1827)-1,4)</f>
        <v>0.5107</v>
      </c>
      <c r="R1827" t="str">
        <v/>
      </c>
      <c r="S1827" t="str">
        <v>2026-10-01 10:41:27 UTC</v>
      </c>
      <c r="T1827" t="str">
        <v>Local Line cache</v>
      </c>
      <c r="U1827" t="str">
        <v>Review before publishing</v>
      </c>
    </row>
    <row r="1828">
      <c r="A1828">
        <v>812620</v>
      </c>
      <c r="B1828" t="str">
        <v>Italian Eggplant</v>
      </c>
      <c r="C1828" t="str">
        <v>Grazier's Garden</v>
      </c>
      <c r="D1828">
        <v>534488</v>
      </c>
      <c r="E1828" t="str">
        <v>pound</v>
      </c>
      <c r="F1828" t="str">
        <v>CSA Members</v>
      </c>
      <c r="G1828" t="str">
        <v>Yes</v>
      </c>
      <c r="H1828" s="1">
        <v>0</v>
      </c>
      <c r="I1828" s="1">
        <v>3.92</v>
      </c>
      <c r="J1828" s="1">
        <v>3.92</v>
      </c>
      <c r="K1828" s="1">
        <v>2.8</v>
      </c>
      <c r="L1828" s="2">
        <v>0.4</v>
      </c>
      <c r="M1828" s="2">
        <v>0.40000000000000013</v>
      </c>
      <c r="N1828" s="2">
        <v>1</v>
      </c>
      <c r="O1828" t="str">
        <v>No</v>
      </c>
      <c r="P1828" s="1">
        <f>IF(O1828="Yes",J1828,ROUND(J1828*(1+Model!$B$3),2))</f>
        <v>4.23</v>
      </c>
      <c r="Q1828" s="2">
        <f>ROUND(P1828/(K1828*N1828)-1,4)</f>
        <v>0.5107</v>
      </c>
      <c r="R1828" t="str">
        <v/>
      </c>
      <c r="S1828" t="str">
        <v>2026-10-01 10:41:27 UTC</v>
      </c>
      <c r="T1828" t="str">
        <v>Local Line cache</v>
      </c>
      <c r="U1828" t="str">
        <v>Review before publishing</v>
      </c>
    </row>
    <row r="1829">
      <c r="A1829">
        <v>812620</v>
      </c>
      <c r="B1829" t="str">
        <v>Italian Eggplant</v>
      </c>
      <c r="C1829" t="str">
        <v>Grazier's Garden</v>
      </c>
      <c r="D1829">
        <v>534488</v>
      </c>
      <c r="E1829" t="str">
        <v>pound</v>
      </c>
      <c r="F1829" t="str">
        <v>SNAP</v>
      </c>
      <c r="G1829" t="str">
        <v>Yes</v>
      </c>
      <c r="H1829" s="1">
        <v>0</v>
      </c>
      <c r="I1829" s="1">
        <v>3.92</v>
      </c>
      <c r="J1829" s="1">
        <v>3.92</v>
      </c>
      <c r="K1829" s="1">
        <v>2.8</v>
      </c>
      <c r="L1829" s="2">
        <v>0.4</v>
      </c>
      <c r="M1829" s="2">
        <v>0.40000000000000013</v>
      </c>
      <c r="N1829" s="2">
        <v>1</v>
      </c>
      <c r="O1829" t="str">
        <v>Yes</v>
      </c>
      <c r="P1829" s="1">
        <f>IF(O1829="Yes",J1829,ROUND(J1829*(1+Model!$B$3),2))</f>
        <v>3.92</v>
      </c>
      <c r="Q1829" s="2">
        <f>ROUND(P1829/(K1829*N1829)-1,4)</f>
        <v>0.4</v>
      </c>
      <c r="R1829" t="str">
        <v/>
      </c>
      <c r="S1829" t="str">
        <v>2026-10-01 10:41:27 UTC</v>
      </c>
      <c r="T1829" t="str">
        <v>Local Line cache</v>
      </c>
      <c r="U1829" t="str">
        <v>HOLD: preserve existing SNAP price</v>
      </c>
    </row>
    <row r="1830">
      <c r="A1830">
        <v>812620</v>
      </c>
      <c r="B1830" t="str">
        <v>Italian Eggplant</v>
      </c>
      <c r="C1830" t="str">
        <v>Grazier's Garden</v>
      </c>
      <c r="D1830">
        <v>534488</v>
      </c>
      <c r="E1830" t="str">
        <v>pound</v>
      </c>
      <c r="F1830" t="str">
        <v>Guest Basket</v>
      </c>
      <c r="G1830" t="str">
        <v>Yes</v>
      </c>
      <c r="H1830" s="1">
        <v>0</v>
      </c>
      <c r="I1830" s="1">
        <v>3.92</v>
      </c>
      <c r="J1830" s="1">
        <v>3.92</v>
      </c>
      <c r="K1830" s="1">
        <v>2.8</v>
      </c>
      <c r="L1830" s="2">
        <v>0.4</v>
      </c>
      <c r="M1830" s="2">
        <v>0.40000000000000013</v>
      </c>
      <c r="N1830" s="2">
        <v>1</v>
      </c>
      <c r="O1830" t="str">
        <v>No</v>
      </c>
      <c r="P1830" s="1">
        <f>IF(O1830="Yes",J1830,ROUND(J1830*(1+Model!$B$3),2))</f>
        <v>4.23</v>
      </c>
      <c r="Q1830" s="2">
        <f>ROUND(P1830/(K1830*N1830)-1,4)</f>
        <v>0.5107</v>
      </c>
      <c r="R1830" t="str">
        <v/>
      </c>
      <c r="S1830" t="str">
        <v>2026-10-01 10:41:27 UTC</v>
      </c>
      <c r="T1830" t="str">
        <v>Local Line cache</v>
      </c>
      <c r="U1830" t="str">
        <v>Review before publishing</v>
      </c>
    </row>
    <row r="1831">
      <c r="A1831">
        <v>812623</v>
      </c>
      <c r="B1831" t="str">
        <v>Young Chicory</v>
      </c>
      <c r="C1831" t="str">
        <v>Red Tail Growers</v>
      </c>
      <c r="D1831">
        <v>534491</v>
      </c>
      <c r="E1831" t="str">
        <v>ea</v>
      </c>
      <c r="F1831" t="str">
        <v>CSA Members</v>
      </c>
      <c r="G1831" t="str">
        <v>No</v>
      </c>
      <c r="H1831" s="1">
        <v>0</v>
      </c>
      <c r="I1831" s="1">
        <v>2.1</v>
      </c>
      <c r="J1831" s="1">
        <v>2.1</v>
      </c>
      <c r="K1831" s="1">
        <v>1.5</v>
      </c>
      <c r="L1831" s="2">
        <v>0.4</v>
      </c>
      <c r="M1831" s="2">
        <v>0.40000000000000013</v>
      </c>
      <c r="N1831" s="2">
        <v>1</v>
      </c>
      <c r="O1831" t="str">
        <v>No</v>
      </c>
      <c r="P1831" s="1">
        <f>IF(O1831="Yes",J1831,ROUND(J1831*(1+Model!$B$3),2))</f>
        <v>2.27</v>
      </c>
      <c r="Q1831" s="2">
        <f>ROUND(P1831/(K1831*N1831)-1,4)</f>
        <v>0.5133</v>
      </c>
      <c r="R1831" t="str">
        <v/>
      </c>
      <c r="S1831" t="str">
        <v>2026-10-01 10:41:27 UTC</v>
      </c>
      <c r="T1831" t="str">
        <v>Local Line cache</v>
      </c>
      <c r="U1831" t="str">
        <v>Review before publishing</v>
      </c>
    </row>
    <row r="1832">
      <c r="A1832">
        <v>812623</v>
      </c>
      <c r="B1832" t="str">
        <v>Young Chicory</v>
      </c>
      <c r="C1832" t="str">
        <v>Red Tail Growers</v>
      </c>
      <c r="D1832">
        <v>534491</v>
      </c>
      <c r="E1832" t="str">
        <v>ea</v>
      </c>
      <c r="F1832" t="str">
        <v>Herd Share Members</v>
      </c>
      <c r="G1832" t="str">
        <v>No</v>
      </c>
      <c r="H1832" s="1">
        <v>0</v>
      </c>
      <c r="I1832" s="1">
        <v>2.1</v>
      </c>
      <c r="J1832" s="1">
        <v>2.1</v>
      </c>
      <c r="K1832" s="1">
        <v>1.5</v>
      </c>
      <c r="L1832" s="2">
        <v>0.4</v>
      </c>
      <c r="M1832" s="2">
        <v>0.40000000000000013</v>
      </c>
      <c r="N1832" s="2">
        <v>1</v>
      </c>
      <c r="O1832" t="str">
        <v>No</v>
      </c>
      <c r="P1832" s="1">
        <f>IF(O1832="Yes",J1832,ROUND(J1832*(1+Model!$B$3),2))</f>
        <v>2.27</v>
      </c>
      <c r="Q1832" s="2">
        <f>ROUND(P1832/(K1832*N1832)-1,4)</f>
        <v>0.5133</v>
      </c>
      <c r="R1832" t="str">
        <v/>
      </c>
      <c r="S1832" t="str">
        <v>2026-10-01 10:41:27 UTC</v>
      </c>
      <c r="T1832" t="str">
        <v>Local Line cache</v>
      </c>
      <c r="U1832" t="str">
        <v>Review before publishing</v>
      </c>
    </row>
    <row r="1833">
      <c r="A1833">
        <v>812623</v>
      </c>
      <c r="B1833" t="str">
        <v>Young Chicory</v>
      </c>
      <c r="C1833" t="str">
        <v>Red Tail Growers</v>
      </c>
      <c r="D1833">
        <v>534491</v>
      </c>
      <c r="E1833" t="str">
        <v>ea</v>
      </c>
      <c r="F1833" t="str">
        <v>SNAP</v>
      </c>
      <c r="G1833" t="str">
        <v>No</v>
      </c>
      <c r="H1833" s="1">
        <v>0</v>
      </c>
      <c r="I1833" s="1">
        <v>2.1</v>
      </c>
      <c r="J1833" s="1">
        <v>2.1</v>
      </c>
      <c r="K1833" s="1">
        <v>1.5</v>
      </c>
      <c r="L1833" s="2">
        <v>0.4</v>
      </c>
      <c r="M1833" s="2">
        <v>0.40000000000000013</v>
      </c>
      <c r="N1833" s="2">
        <v>1</v>
      </c>
      <c r="O1833" t="str">
        <v>Yes</v>
      </c>
      <c r="P1833" s="1">
        <f>IF(O1833="Yes",J1833,ROUND(J1833*(1+Model!$B$3),2))</f>
        <v>2.1</v>
      </c>
      <c r="Q1833" s="2">
        <f>ROUND(P1833/(K1833*N1833)-1,4)</f>
        <v>0.4</v>
      </c>
      <c r="R1833" t="str">
        <v/>
      </c>
      <c r="S1833" t="str">
        <v>2026-10-01 10:41:27 UTC</v>
      </c>
      <c r="T1833" t="str">
        <v>Local Line cache</v>
      </c>
      <c r="U1833" t="str">
        <v>HOLD: preserve existing SNAP price</v>
      </c>
    </row>
    <row r="1834">
      <c r="A1834">
        <v>812623</v>
      </c>
      <c r="B1834" t="str">
        <v>Young Chicory</v>
      </c>
      <c r="C1834" t="str">
        <v>Red Tail Growers</v>
      </c>
      <c r="D1834">
        <v>534491</v>
      </c>
      <c r="E1834" t="str">
        <v>ea</v>
      </c>
      <c r="F1834" t="str">
        <v>Guest Basket</v>
      </c>
      <c r="G1834" t="str">
        <v>No</v>
      </c>
      <c r="H1834" s="1">
        <v>0</v>
      </c>
      <c r="I1834" s="1">
        <v>2.1</v>
      </c>
      <c r="J1834" s="1">
        <v>2.1</v>
      </c>
      <c r="K1834" s="1">
        <v>1.5</v>
      </c>
      <c r="L1834" s="2">
        <v>0.4</v>
      </c>
      <c r="M1834" s="2">
        <v>0.40000000000000013</v>
      </c>
      <c r="N1834" s="2">
        <v>1</v>
      </c>
      <c r="O1834" t="str">
        <v>No</v>
      </c>
      <c r="P1834" s="1">
        <f>IF(O1834="Yes",J1834,ROUND(J1834*(1+Model!$B$3),2))</f>
        <v>2.27</v>
      </c>
      <c r="Q1834" s="2">
        <f>ROUND(P1834/(K1834*N1834)-1,4)</f>
        <v>0.5133</v>
      </c>
      <c r="R1834" t="str">
        <v/>
      </c>
      <c r="S1834" t="str">
        <v>2026-10-01 10:41:27 UTC</v>
      </c>
      <c r="T1834" t="str">
        <v>Local Line cache</v>
      </c>
      <c r="U1834" t="str">
        <v>Review before publishing</v>
      </c>
    </row>
    <row r="1835">
      <c r="A1835">
        <v>812624</v>
      </c>
      <c r="B1835" t="str">
        <v>Spanish Onion</v>
      </c>
      <c r="C1835" t="str">
        <v>Grazier's Garden</v>
      </c>
      <c r="D1835">
        <v>534492</v>
      </c>
      <c r="E1835" t="str">
        <v>pound</v>
      </c>
      <c r="F1835" t="str">
        <v>Guest Basket</v>
      </c>
      <c r="G1835" t="str">
        <v>No</v>
      </c>
      <c r="H1835" s="1">
        <v>0</v>
      </c>
      <c r="I1835" s="1">
        <v>5.25</v>
      </c>
      <c r="J1835" s="1">
        <v>5.25</v>
      </c>
      <c r="K1835" s="1">
        <v>3.75</v>
      </c>
      <c r="L1835" s="2">
        <v>0.4</v>
      </c>
      <c r="M1835" s="2">
        <v>0.3999999999999999</v>
      </c>
      <c r="N1835" s="2">
        <v>1</v>
      </c>
      <c r="O1835" t="str">
        <v>No</v>
      </c>
      <c r="P1835" s="1">
        <f>IF(O1835="Yes",J1835,ROUND(J1835*(1+Model!$B$3),2))</f>
        <v>5.67</v>
      </c>
      <c r="Q1835" s="2">
        <f>ROUND(P1835/(K1835*N1835)-1,4)</f>
        <v>0.512</v>
      </c>
      <c r="R1835" t="str">
        <v/>
      </c>
      <c r="S1835" t="str">
        <v>2026-10-01 10:41:27 UTC</v>
      </c>
      <c r="T1835" t="str">
        <v>Local Line cache</v>
      </c>
      <c r="U1835" t="str">
        <v>Review before publishing</v>
      </c>
    </row>
    <row r="1836">
      <c r="A1836">
        <v>812624</v>
      </c>
      <c r="B1836" t="str">
        <v>Spanish Onion</v>
      </c>
      <c r="C1836" t="str">
        <v>Grazier's Garden</v>
      </c>
      <c r="D1836">
        <v>534492</v>
      </c>
      <c r="E1836" t="str">
        <v>pound</v>
      </c>
      <c r="F1836" t="str">
        <v>CSA Members</v>
      </c>
      <c r="G1836" t="str">
        <v>No</v>
      </c>
      <c r="H1836" s="1">
        <v>0</v>
      </c>
      <c r="I1836" s="1">
        <v>5.25</v>
      </c>
      <c r="J1836" s="1">
        <v>5.25</v>
      </c>
      <c r="K1836" s="1">
        <v>3.75</v>
      </c>
      <c r="L1836" s="2">
        <v>0.4</v>
      </c>
      <c r="M1836" s="2">
        <v>0.3999999999999999</v>
      </c>
      <c r="N1836" s="2">
        <v>1</v>
      </c>
      <c r="O1836" t="str">
        <v>No</v>
      </c>
      <c r="P1836" s="1">
        <f>IF(O1836="Yes",J1836,ROUND(J1836*(1+Model!$B$3),2))</f>
        <v>5.67</v>
      </c>
      <c r="Q1836" s="2">
        <f>ROUND(P1836/(K1836*N1836)-1,4)</f>
        <v>0.512</v>
      </c>
      <c r="R1836" t="str">
        <v/>
      </c>
      <c r="S1836" t="str">
        <v>2026-10-01 10:41:27 UTC</v>
      </c>
      <c r="T1836" t="str">
        <v>Local Line cache</v>
      </c>
      <c r="U1836" t="str">
        <v>Review before publishing</v>
      </c>
    </row>
    <row r="1837">
      <c r="A1837">
        <v>812624</v>
      </c>
      <c r="B1837" t="str">
        <v>Spanish Onion</v>
      </c>
      <c r="C1837" t="str">
        <v>Grazier's Garden</v>
      </c>
      <c r="D1837">
        <v>534492</v>
      </c>
      <c r="E1837" t="str">
        <v>pound</v>
      </c>
      <c r="F1837" t="str">
        <v>Herd Share Members</v>
      </c>
      <c r="G1837" t="str">
        <v>No</v>
      </c>
      <c r="H1837" s="1">
        <v>0</v>
      </c>
      <c r="I1837" s="1">
        <v>5.25</v>
      </c>
      <c r="J1837" s="1">
        <v>5.25</v>
      </c>
      <c r="K1837" s="1">
        <v>3.75</v>
      </c>
      <c r="L1837" s="2">
        <v>0.4</v>
      </c>
      <c r="M1837" s="2">
        <v>0.3999999999999999</v>
      </c>
      <c r="N1837" s="2">
        <v>1</v>
      </c>
      <c r="O1837" t="str">
        <v>No</v>
      </c>
      <c r="P1837" s="1">
        <f>IF(O1837="Yes",J1837,ROUND(J1837*(1+Model!$B$3),2))</f>
        <v>5.67</v>
      </c>
      <c r="Q1837" s="2">
        <f>ROUND(P1837/(K1837*N1837)-1,4)</f>
        <v>0.512</v>
      </c>
      <c r="R1837" t="str">
        <v/>
      </c>
      <c r="S1837" t="str">
        <v>2026-10-01 10:41:27 UTC</v>
      </c>
      <c r="T1837" t="str">
        <v>Local Line cache</v>
      </c>
      <c r="U1837" t="str">
        <v>Review before publishing</v>
      </c>
    </row>
    <row r="1838">
      <c r="A1838">
        <v>812624</v>
      </c>
      <c r="B1838" t="str">
        <v>Spanish Onion</v>
      </c>
      <c r="C1838" t="str">
        <v>Grazier's Garden</v>
      </c>
      <c r="D1838">
        <v>534492</v>
      </c>
      <c r="E1838" t="str">
        <v>pound</v>
      </c>
      <c r="F1838" t="str">
        <v>SNAP</v>
      </c>
      <c r="G1838" t="str">
        <v>No</v>
      </c>
      <c r="H1838" s="1">
        <v>0</v>
      </c>
      <c r="I1838" s="1">
        <v>5.25</v>
      </c>
      <c r="J1838" s="1">
        <v>5.25</v>
      </c>
      <c r="K1838" s="1">
        <v>3.75</v>
      </c>
      <c r="L1838" s="2">
        <v>0.4</v>
      </c>
      <c r="M1838" s="2">
        <v>0.3999999999999999</v>
      </c>
      <c r="N1838" s="2">
        <v>1</v>
      </c>
      <c r="O1838" t="str">
        <v>Yes</v>
      </c>
      <c r="P1838" s="1">
        <f>IF(O1838="Yes",J1838,ROUND(J1838*(1+Model!$B$3),2))</f>
        <v>5.25</v>
      </c>
      <c r="Q1838" s="2">
        <f>ROUND(P1838/(K1838*N1838)-1,4)</f>
        <v>0.4</v>
      </c>
      <c r="R1838" t="str">
        <v/>
      </c>
      <c r="S1838" t="str">
        <v>2026-10-01 10:41:27 UTC</v>
      </c>
      <c r="T1838" t="str">
        <v>Local Line cache</v>
      </c>
      <c r="U1838" t="str">
        <v>HOLD: preserve existing SNAP price</v>
      </c>
    </row>
    <row r="1839">
      <c r="A1839">
        <v>812626</v>
      </c>
      <c r="B1839" t="str">
        <v>Red Potatoes (Idaho)</v>
      </c>
      <c r="C1839" t="str">
        <v>Organically Grown Company</v>
      </c>
      <c r="D1839">
        <v>534494</v>
      </c>
      <c r="E1839" t="str">
        <v>1 lb</v>
      </c>
      <c r="F1839" t="str">
        <v>SNAP</v>
      </c>
      <c r="G1839" t="str">
        <v>No</v>
      </c>
      <c r="H1839" s="1">
        <v>0</v>
      </c>
      <c r="I1839" s="1">
        <v>1.4</v>
      </c>
      <c r="J1839" s="1">
        <v>1.4</v>
      </c>
      <c r="K1839" s="1">
        <v>1</v>
      </c>
      <c r="L1839" s="2">
        <v>0.4</v>
      </c>
      <c r="M1839" s="2">
        <v>0.3999999999999999</v>
      </c>
      <c r="N1839" s="2">
        <v>1</v>
      </c>
      <c r="O1839" t="str">
        <v>Yes</v>
      </c>
      <c r="P1839" s="1">
        <f>IF(O1839="Yes",J1839,ROUND(J1839*(1+Model!$B$3),2))</f>
        <v>1.4</v>
      </c>
      <c r="Q1839" s="2">
        <f>ROUND(P1839/(K1839*N1839)-1,4)</f>
        <v>0.4</v>
      </c>
      <c r="R1839" t="str">
        <v/>
      </c>
      <c r="S1839" t="str">
        <v>2026-10-01 10:41:27 UTC</v>
      </c>
      <c r="T1839" t="str">
        <v>Local Line cache</v>
      </c>
      <c r="U1839" t="str">
        <v>HOLD: preserve existing SNAP price</v>
      </c>
    </row>
    <row r="1840">
      <c r="A1840">
        <v>812628</v>
      </c>
      <c r="B1840" t="str">
        <v>Tomatillos</v>
      </c>
      <c r="C1840" t="str">
        <v>Little Wings</v>
      </c>
      <c r="D1840">
        <v>534496</v>
      </c>
      <c r="E1840" t="str">
        <v>pound</v>
      </c>
      <c r="F1840" t="str">
        <v>CSA Members</v>
      </c>
      <c r="G1840" t="str">
        <v>No</v>
      </c>
      <c r="H1840" s="1">
        <v>0</v>
      </c>
      <c r="I1840" s="1">
        <v>4.76</v>
      </c>
      <c r="J1840" s="1">
        <v>4.76</v>
      </c>
      <c r="K1840" s="1">
        <v>3.4</v>
      </c>
      <c r="L1840" s="2">
        <v>0.4</v>
      </c>
      <c r="M1840" s="2">
        <v>0.3999999999999999</v>
      </c>
      <c r="N1840" s="2">
        <v>1</v>
      </c>
      <c r="O1840" t="str">
        <v>No</v>
      </c>
      <c r="P1840" s="1">
        <f>IF(O1840="Yes",J1840,ROUND(J1840*(1+Model!$B$3),2))</f>
        <v>5.14</v>
      </c>
      <c r="Q1840" s="2">
        <f>ROUND(P1840/(K1840*N1840)-1,4)</f>
        <v>0.5118</v>
      </c>
      <c r="R1840" t="str">
        <v/>
      </c>
      <c r="S1840" t="str">
        <v>2026-10-01 10:41:27 UTC</v>
      </c>
      <c r="T1840" t="str">
        <v>Local Line cache</v>
      </c>
      <c r="U1840" t="str">
        <v>Review before publishing</v>
      </c>
    </row>
    <row r="1841">
      <c r="A1841">
        <v>812628</v>
      </c>
      <c r="B1841" t="str">
        <v>Tomatillos</v>
      </c>
      <c r="C1841" t="str">
        <v>Little Wings</v>
      </c>
      <c r="D1841">
        <v>534496</v>
      </c>
      <c r="E1841" t="str">
        <v>pound</v>
      </c>
      <c r="F1841" t="str">
        <v>SNAP</v>
      </c>
      <c r="G1841" t="str">
        <v>No</v>
      </c>
      <c r="H1841" s="1">
        <v>0</v>
      </c>
      <c r="I1841" s="1">
        <v>4.76</v>
      </c>
      <c r="J1841" s="1">
        <v>4.76</v>
      </c>
      <c r="K1841" s="1">
        <v>3.4</v>
      </c>
      <c r="L1841" s="2">
        <v>0.4</v>
      </c>
      <c r="M1841" s="2">
        <v>0.3999999999999999</v>
      </c>
      <c r="N1841" s="2">
        <v>1</v>
      </c>
      <c r="O1841" t="str">
        <v>Yes</v>
      </c>
      <c r="P1841" s="1">
        <f>IF(O1841="Yes",J1841,ROUND(J1841*(1+Model!$B$3),2))</f>
        <v>4.76</v>
      </c>
      <c r="Q1841" s="2">
        <f>ROUND(P1841/(K1841*N1841)-1,4)</f>
        <v>0.4</v>
      </c>
      <c r="R1841" t="str">
        <v/>
      </c>
      <c r="S1841" t="str">
        <v>2026-10-01 10:41:27 UTC</v>
      </c>
      <c r="T1841" t="str">
        <v>Local Line cache</v>
      </c>
      <c r="U1841" t="str">
        <v>HOLD: preserve existing SNAP price</v>
      </c>
    </row>
    <row r="1842">
      <c r="A1842">
        <v>812652</v>
      </c>
      <c r="B1842" t="str">
        <v>Green and Red Mixed Grapes</v>
      </c>
      <c r="C1842" t="str">
        <v>MISSING VENDOR</v>
      </c>
      <c r="D1842">
        <v>534520</v>
      </c>
      <c r="E1842" t="str">
        <v>pt</v>
      </c>
      <c r="F1842" t="str">
        <v>CSA Members</v>
      </c>
      <c r="G1842" t="str">
        <v>No</v>
      </c>
      <c r="H1842" s="1">
        <v>0</v>
      </c>
      <c r="I1842" s="1">
        <v>4.2</v>
      </c>
      <c r="J1842" s="1">
        <v>4</v>
      </c>
      <c r="K1842" s="1">
        <v>3</v>
      </c>
      <c r="L1842" s="2">
        <v>0.4</v>
      </c>
      <c r="M1842" s="2">
        <v>0.33333333333333326</v>
      </c>
      <c r="N1842" s="2">
        <v>1</v>
      </c>
      <c r="O1842" t="str">
        <v>Yes</v>
      </c>
      <c r="P1842" s="1">
        <f>IF(O1842="Yes",J1842,ROUND(J1842*(1+Model!$B$3),2))</f>
        <v>4</v>
      </c>
      <c r="Q1842" s="2">
        <f>ROUND(P1842/(K1842*N1842)-1,4)</f>
        <v>0.3333</v>
      </c>
      <c r="R1842" t="str">
        <v>Review</v>
      </c>
      <c r="S1842" t="str">
        <v>2026-10-01 10:41:27 UTC</v>
      </c>
      <c r="T1842" t="str">
        <v>Local Line cache</v>
      </c>
      <c r="U1842" t="str">
        <v>HOLD: missing local vendor</v>
      </c>
    </row>
    <row r="1843">
      <c r="A1843">
        <v>812652</v>
      </c>
      <c r="B1843" t="str">
        <v>Green and Red Mixed Grapes</v>
      </c>
      <c r="C1843" t="str">
        <v>MISSING VENDOR</v>
      </c>
      <c r="D1843">
        <v>534520</v>
      </c>
      <c r="E1843" t="str">
        <v>pt</v>
      </c>
      <c r="F1843" t="str">
        <v>Herd Share Members</v>
      </c>
      <c r="G1843" t="str">
        <v>No</v>
      </c>
      <c r="H1843" s="1">
        <v>0</v>
      </c>
      <c r="I1843" s="1">
        <v>4.2</v>
      </c>
      <c r="J1843" s="1">
        <v>4</v>
      </c>
      <c r="K1843" s="1">
        <v>3</v>
      </c>
      <c r="L1843" s="2">
        <v>0.4</v>
      </c>
      <c r="M1843" s="2">
        <v>0.33333333333333326</v>
      </c>
      <c r="N1843" s="2">
        <v>1</v>
      </c>
      <c r="O1843" t="str">
        <v>Yes</v>
      </c>
      <c r="P1843" s="1">
        <f>IF(O1843="Yes",J1843,ROUND(J1843*(1+Model!$B$3),2))</f>
        <v>4</v>
      </c>
      <c r="Q1843" s="2">
        <f>ROUND(P1843/(K1843*N1843)-1,4)</f>
        <v>0.3333</v>
      </c>
      <c r="R1843" t="str">
        <v>Review</v>
      </c>
      <c r="S1843" t="str">
        <v>2026-10-01 10:41:27 UTC</v>
      </c>
      <c r="T1843" t="str">
        <v>Local Line cache</v>
      </c>
      <c r="U1843" t="str">
        <v>HOLD: missing local vendor</v>
      </c>
    </row>
    <row r="1844">
      <c r="A1844">
        <v>812652</v>
      </c>
      <c r="B1844" t="str">
        <v>Green and Red Mixed Grapes</v>
      </c>
      <c r="C1844" t="str">
        <v>MISSING VENDOR</v>
      </c>
      <c r="D1844">
        <v>534520</v>
      </c>
      <c r="E1844" t="str">
        <v>pt</v>
      </c>
      <c r="F1844" t="str">
        <v>SNAP</v>
      </c>
      <c r="G1844" t="str">
        <v>No</v>
      </c>
      <c r="H1844" s="1">
        <v>0</v>
      </c>
      <c r="I1844" s="1">
        <v>4.2</v>
      </c>
      <c r="J1844" s="1">
        <v>4</v>
      </c>
      <c r="K1844" s="1">
        <v>3</v>
      </c>
      <c r="L1844" s="2">
        <v>0.4</v>
      </c>
      <c r="M1844" s="2">
        <v>0.33333333333333326</v>
      </c>
      <c r="N1844" s="2">
        <v>1</v>
      </c>
      <c r="O1844" t="str">
        <v>Yes</v>
      </c>
      <c r="P1844" s="1">
        <f>IF(O1844="Yes",J1844,ROUND(J1844*(1+Model!$B$3),2))</f>
        <v>4</v>
      </c>
      <c r="Q1844" s="2">
        <f>ROUND(P1844/(K1844*N1844)-1,4)</f>
        <v>0.3333</v>
      </c>
      <c r="R1844" t="str">
        <v>Review</v>
      </c>
      <c r="S1844" t="str">
        <v>2026-10-01 10:41:27 UTC</v>
      </c>
      <c r="T1844" t="str">
        <v>Local Line cache</v>
      </c>
      <c r="U1844" t="str">
        <v>HOLD: missing local vendor</v>
      </c>
    </row>
    <row r="1845">
      <c r="A1845">
        <v>812652</v>
      </c>
      <c r="B1845" t="str">
        <v>Green and Red Mixed Grapes</v>
      </c>
      <c r="C1845" t="str">
        <v>MISSING VENDOR</v>
      </c>
      <c r="D1845">
        <v>534520</v>
      </c>
      <c r="E1845" t="str">
        <v>pt</v>
      </c>
      <c r="F1845" t="str">
        <v>Guest Basket</v>
      </c>
      <c r="G1845" t="str">
        <v>No</v>
      </c>
      <c r="H1845" s="1">
        <v>0</v>
      </c>
      <c r="I1845" s="1">
        <v>4.65</v>
      </c>
      <c r="J1845" s="1">
        <v>4.2</v>
      </c>
      <c r="K1845" s="1">
        <v>3</v>
      </c>
      <c r="L1845" s="2">
        <v>0.55</v>
      </c>
      <c r="M1845" s="2">
        <v>0.40000000000000013</v>
      </c>
      <c r="N1845" s="2">
        <v>1</v>
      </c>
      <c r="O1845" t="str">
        <v>Yes</v>
      </c>
      <c r="P1845" s="1">
        <f>IF(O1845="Yes",J1845,ROUND(J1845*(1+Model!$B$3),2))</f>
        <v>4.2</v>
      </c>
      <c r="Q1845" s="2">
        <f>ROUND(P1845/(K1845*N1845)-1,4)</f>
        <v>0.4</v>
      </c>
      <c r="R1845" t="str">
        <v>Review</v>
      </c>
      <c r="S1845" t="str">
        <v>2026-10-01 10:41:27 UTC</v>
      </c>
      <c r="T1845" t="str">
        <v>Local Line cache</v>
      </c>
      <c r="U1845" t="str">
        <v>HOLD: missing local vendor</v>
      </c>
    </row>
    <row r="1846">
      <c r="A1846">
        <v>812653</v>
      </c>
      <c r="B1846" t="str">
        <v>Santa Fe Peppers</v>
      </c>
      <c r="C1846" t="str">
        <v>Camas Swale Farm</v>
      </c>
      <c r="D1846">
        <v>534521</v>
      </c>
      <c r="E1846" t="str">
        <v>pound</v>
      </c>
      <c r="F1846" t="str">
        <v>Herd Share Members</v>
      </c>
      <c r="G1846" t="str">
        <v>No</v>
      </c>
      <c r="H1846" s="1">
        <v>0</v>
      </c>
      <c r="I1846" s="1">
        <v>7</v>
      </c>
      <c r="J1846" s="1">
        <v>7</v>
      </c>
      <c r="K1846" s="1">
        <v>5</v>
      </c>
      <c r="L1846" s="2">
        <v>0.4</v>
      </c>
      <c r="M1846" s="2">
        <v>0.3999999999999999</v>
      </c>
      <c r="N1846" s="2">
        <v>1</v>
      </c>
      <c r="O1846" t="str">
        <v>No</v>
      </c>
      <c r="P1846" s="1">
        <f>IF(O1846="Yes",J1846,ROUND(J1846*(1+Model!$B$3),2))</f>
        <v>7.56</v>
      </c>
      <c r="Q1846" s="2">
        <f>ROUND(P1846/(K1846*N1846)-1,4)</f>
        <v>0.512</v>
      </c>
      <c r="R1846" t="str">
        <v/>
      </c>
      <c r="S1846" t="str">
        <v>2026-10-01 10:41:27 UTC</v>
      </c>
      <c r="T1846" t="str">
        <v>Local Line cache</v>
      </c>
      <c r="U1846" t="str">
        <v>Review before publishing</v>
      </c>
    </row>
    <row r="1847">
      <c r="A1847">
        <v>812653</v>
      </c>
      <c r="B1847" t="str">
        <v>Santa Fe Peppers</v>
      </c>
      <c r="C1847" t="str">
        <v>Camas Swale Farm</v>
      </c>
      <c r="D1847">
        <v>534521</v>
      </c>
      <c r="E1847" t="str">
        <v>pound</v>
      </c>
      <c r="F1847" t="str">
        <v>Guest Basket</v>
      </c>
      <c r="G1847" t="str">
        <v>No</v>
      </c>
      <c r="H1847" s="1">
        <v>0</v>
      </c>
      <c r="I1847" s="1">
        <v>7</v>
      </c>
      <c r="J1847" s="1">
        <v>7</v>
      </c>
      <c r="K1847" s="1">
        <v>5</v>
      </c>
      <c r="L1847" s="2">
        <v>0.4</v>
      </c>
      <c r="M1847" s="2">
        <v>0.3999999999999999</v>
      </c>
      <c r="N1847" s="2">
        <v>1</v>
      </c>
      <c r="O1847" t="str">
        <v>No</v>
      </c>
      <c r="P1847" s="1">
        <f>IF(O1847="Yes",J1847,ROUND(J1847*(1+Model!$B$3),2))</f>
        <v>7.56</v>
      </c>
      <c r="Q1847" s="2">
        <f>ROUND(P1847/(K1847*N1847)-1,4)</f>
        <v>0.512</v>
      </c>
      <c r="R1847" t="str">
        <v/>
      </c>
      <c r="S1847" t="str">
        <v>2026-10-01 10:41:27 UTC</v>
      </c>
      <c r="T1847" t="str">
        <v>Local Line cache</v>
      </c>
      <c r="U1847" t="str">
        <v>Review before publishing</v>
      </c>
    </row>
    <row r="1848">
      <c r="A1848">
        <v>812653</v>
      </c>
      <c r="B1848" t="str">
        <v>Santa Fe Peppers</v>
      </c>
      <c r="C1848" t="str">
        <v>Camas Swale Farm</v>
      </c>
      <c r="D1848">
        <v>534521</v>
      </c>
      <c r="E1848" t="str">
        <v>pound</v>
      </c>
      <c r="F1848" t="str">
        <v>CSA Members</v>
      </c>
      <c r="G1848" t="str">
        <v>No</v>
      </c>
      <c r="H1848" s="1">
        <v>0</v>
      </c>
      <c r="I1848" s="1">
        <v>7</v>
      </c>
      <c r="J1848" s="1">
        <v>7</v>
      </c>
      <c r="K1848" s="1">
        <v>5</v>
      </c>
      <c r="L1848" s="2">
        <v>0.4</v>
      </c>
      <c r="M1848" s="2">
        <v>0.3999999999999999</v>
      </c>
      <c r="N1848" s="2">
        <v>1</v>
      </c>
      <c r="O1848" t="str">
        <v>No</v>
      </c>
      <c r="P1848" s="1">
        <f>IF(O1848="Yes",J1848,ROUND(J1848*(1+Model!$B$3),2))</f>
        <v>7.56</v>
      </c>
      <c r="Q1848" s="2">
        <f>ROUND(P1848/(K1848*N1848)-1,4)</f>
        <v>0.512</v>
      </c>
      <c r="R1848" t="str">
        <v/>
      </c>
      <c r="S1848" t="str">
        <v>2026-10-01 10:41:27 UTC</v>
      </c>
      <c r="T1848" t="str">
        <v>Local Line cache</v>
      </c>
      <c r="U1848" t="str">
        <v>Review before publishing</v>
      </c>
    </row>
    <row r="1849">
      <c r="A1849">
        <v>812653</v>
      </c>
      <c r="B1849" t="str">
        <v>Santa Fe Peppers</v>
      </c>
      <c r="C1849" t="str">
        <v>Camas Swale Farm</v>
      </c>
      <c r="D1849">
        <v>534521</v>
      </c>
      <c r="E1849" t="str">
        <v>pound</v>
      </c>
      <c r="F1849" t="str">
        <v>SNAP</v>
      </c>
      <c r="G1849" t="str">
        <v>No</v>
      </c>
      <c r="H1849" s="1">
        <v>0</v>
      </c>
      <c r="I1849" s="1">
        <v>7</v>
      </c>
      <c r="J1849" s="1">
        <v>7</v>
      </c>
      <c r="K1849" s="1">
        <v>5</v>
      </c>
      <c r="L1849" s="2">
        <v>0.4</v>
      </c>
      <c r="M1849" s="2">
        <v>0.3999999999999999</v>
      </c>
      <c r="N1849" s="2">
        <v>1</v>
      </c>
      <c r="O1849" t="str">
        <v>Yes</v>
      </c>
      <c r="P1849" s="1">
        <f>IF(O1849="Yes",J1849,ROUND(J1849*(1+Model!$B$3),2))</f>
        <v>7</v>
      </c>
      <c r="Q1849" s="2">
        <f>ROUND(P1849/(K1849*N1849)-1,4)</f>
        <v>0.4</v>
      </c>
      <c r="R1849" t="str">
        <v/>
      </c>
      <c r="S1849" t="str">
        <v>2026-10-01 10:41:27 UTC</v>
      </c>
      <c r="T1849" t="str">
        <v>Local Line cache</v>
      </c>
      <c r="U1849" t="str">
        <v>HOLD: preserve existing SNAP price</v>
      </c>
    </row>
    <row r="1850">
      <c r="A1850">
        <v>812655</v>
      </c>
      <c r="B1850" t="str">
        <v>Mix of  Comice/D'Anjou</v>
      </c>
      <c r="C1850" t="str">
        <v>Organically Grown Company</v>
      </c>
      <c r="D1850">
        <v>534523</v>
      </c>
      <c r="E1850" t="str">
        <v>ea</v>
      </c>
      <c r="F1850" t="str">
        <v>SNAP</v>
      </c>
      <c r="G1850" t="str">
        <v>No</v>
      </c>
      <c r="H1850" s="1">
        <v>0</v>
      </c>
      <c r="I1850" s="1">
        <v>1.4</v>
      </c>
      <c r="J1850" s="1">
        <v>1.4</v>
      </c>
      <c r="K1850" s="1">
        <v>1</v>
      </c>
      <c r="L1850" s="2">
        <v>0.4</v>
      </c>
      <c r="M1850" s="2">
        <v>0.3999999999999999</v>
      </c>
      <c r="N1850" s="2">
        <v>1</v>
      </c>
      <c r="O1850" t="str">
        <v>Yes</v>
      </c>
      <c r="P1850" s="1">
        <f>IF(O1850="Yes",J1850,ROUND(J1850*(1+Model!$B$3),2))</f>
        <v>1.4</v>
      </c>
      <c r="Q1850" s="2">
        <f>ROUND(P1850/(K1850*N1850)-1,4)</f>
        <v>0.4</v>
      </c>
      <c r="R1850" t="str">
        <v/>
      </c>
      <c r="S1850" t="str">
        <v>2026-10-01 10:41:27 UTC</v>
      </c>
      <c r="T1850" t="str">
        <v>Local Line cache</v>
      </c>
      <c r="U1850" t="str">
        <v>HOLD: preserve existing SNAP price</v>
      </c>
    </row>
    <row r="1851">
      <c r="A1851">
        <v>812656</v>
      </c>
      <c r="B1851" t="str">
        <v>Dino Lacinato Kale</v>
      </c>
      <c r="C1851" t="str">
        <v>Little Wings</v>
      </c>
      <c r="D1851">
        <v>534524</v>
      </c>
      <c r="E1851" t="str">
        <v>bu</v>
      </c>
      <c r="F1851" t="str">
        <v>CSA Members</v>
      </c>
      <c r="G1851" t="str">
        <v>Yes</v>
      </c>
      <c r="H1851" s="1">
        <v>0</v>
      </c>
      <c r="I1851" s="1">
        <v>2.8</v>
      </c>
      <c r="J1851" s="1">
        <v>2.8</v>
      </c>
      <c r="K1851" s="1">
        <v>2</v>
      </c>
      <c r="L1851" s="2">
        <v>0.4</v>
      </c>
      <c r="M1851" s="2">
        <v>0.3999999999999999</v>
      </c>
      <c r="N1851" s="2">
        <v>1</v>
      </c>
      <c r="O1851" t="str">
        <v>No</v>
      </c>
      <c r="P1851" s="1">
        <f>IF(O1851="Yes",J1851,ROUND(J1851*(1+Model!$B$3),2))</f>
        <v>3.02</v>
      </c>
      <c r="Q1851" s="2">
        <f>ROUND(P1851/(K1851*N1851)-1,4)</f>
        <v>0.51</v>
      </c>
      <c r="R1851" t="str">
        <v/>
      </c>
      <c r="S1851" t="str">
        <v>2026-10-01 10:41:27 UTC</v>
      </c>
      <c r="T1851" t="str">
        <v>Local Line cache</v>
      </c>
      <c r="U1851" t="str">
        <v>Review before publishing</v>
      </c>
    </row>
    <row r="1852">
      <c r="A1852">
        <v>812656</v>
      </c>
      <c r="B1852" t="str">
        <v>Dino Lacinato Kale</v>
      </c>
      <c r="C1852" t="str">
        <v>Little Wings</v>
      </c>
      <c r="D1852">
        <v>534524</v>
      </c>
      <c r="E1852" t="str">
        <v>bu</v>
      </c>
      <c r="F1852" t="str">
        <v>SNAP</v>
      </c>
      <c r="G1852" t="str">
        <v>Yes</v>
      </c>
      <c r="H1852" s="1">
        <v>0</v>
      </c>
      <c r="I1852" s="1">
        <v>2.8</v>
      </c>
      <c r="J1852" s="1">
        <v>2.8</v>
      </c>
      <c r="K1852" s="1">
        <v>2</v>
      </c>
      <c r="L1852" s="2">
        <v>0.4</v>
      </c>
      <c r="M1852" s="2">
        <v>0.3999999999999999</v>
      </c>
      <c r="N1852" s="2">
        <v>1</v>
      </c>
      <c r="O1852" t="str">
        <v>Yes</v>
      </c>
      <c r="P1852" s="1">
        <f>IF(O1852="Yes",J1852,ROUND(J1852*(1+Model!$B$3),2))</f>
        <v>2.8</v>
      </c>
      <c r="Q1852" s="2">
        <f>ROUND(P1852/(K1852*N1852)-1,4)</f>
        <v>0.4</v>
      </c>
      <c r="R1852" t="str">
        <v/>
      </c>
      <c r="S1852" t="str">
        <v>2026-10-01 10:41:27 UTC</v>
      </c>
      <c r="T1852" t="str">
        <v>Local Line cache</v>
      </c>
      <c r="U1852" t="str">
        <v>HOLD: preserve existing SNAP price</v>
      </c>
    </row>
    <row r="1853">
      <c r="A1853">
        <v>812658</v>
      </c>
      <c r="B1853" t="str">
        <v>Parsley</v>
      </c>
      <c r="C1853" t="str">
        <v>Little Wings</v>
      </c>
      <c r="D1853">
        <v>534526</v>
      </c>
      <c r="E1853" t="str">
        <v>bu</v>
      </c>
      <c r="F1853" t="str">
        <v>CSA Members</v>
      </c>
      <c r="G1853" t="str">
        <v>No</v>
      </c>
      <c r="H1853" s="1">
        <v>0</v>
      </c>
      <c r="I1853" s="1">
        <v>2.8</v>
      </c>
      <c r="J1853" s="1">
        <v>2.8</v>
      </c>
      <c r="K1853" s="1">
        <v>2</v>
      </c>
      <c r="L1853" s="2">
        <v>0.4</v>
      </c>
      <c r="M1853" s="2">
        <v>0.3999999999999999</v>
      </c>
      <c r="N1853" s="2">
        <v>1</v>
      </c>
      <c r="O1853" t="str">
        <v>No</v>
      </c>
      <c r="P1853" s="1">
        <f>IF(O1853="Yes",J1853,ROUND(J1853*(1+Model!$B$3),2))</f>
        <v>3.02</v>
      </c>
      <c r="Q1853" s="2">
        <f>ROUND(P1853/(K1853*N1853)-1,4)</f>
        <v>0.51</v>
      </c>
      <c r="R1853" t="str">
        <v/>
      </c>
      <c r="S1853" t="str">
        <v>2026-10-01 10:41:27 UTC</v>
      </c>
      <c r="T1853" t="str">
        <v>Local Line cache</v>
      </c>
      <c r="U1853" t="str">
        <v>Review before publishing</v>
      </c>
    </row>
    <row r="1854">
      <c r="A1854">
        <v>812658</v>
      </c>
      <c r="B1854" t="str">
        <v>Parsley</v>
      </c>
      <c r="C1854" t="str">
        <v>Little Wings</v>
      </c>
      <c r="D1854">
        <v>534526</v>
      </c>
      <c r="E1854" t="str">
        <v>bu</v>
      </c>
      <c r="F1854" t="str">
        <v>SNAP</v>
      </c>
      <c r="G1854" t="str">
        <v>No</v>
      </c>
      <c r="H1854" s="1">
        <v>0</v>
      </c>
      <c r="I1854" s="1">
        <v>2.8</v>
      </c>
      <c r="J1854" s="1">
        <v>2.8</v>
      </c>
      <c r="K1854" s="1">
        <v>2</v>
      </c>
      <c r="L1854" s="2">
        <v>0.4</v>
      </c>
      <c r="M1854" s="2">
        <v>0.3999999999999999</v>
      </c>
      <c r="N1854" s="2">
        <v>1</v>
      </c>
      <c r="O1854" t="str">
        <v>Yes</v>
      </c>
      <c r="P1854" s="1">
        <f>IF(O1854="Yes",J1854,ROUND(J1854*(1+Model!$B$3),2))</f>
        <v>2.8</v>
      </c>
      <c r="Q1854" s="2">
        <f>ROUND(P1854/(K1854*N1854)-1,4)</f>
        <v>0.4</v>
      </c>
      <c r="R1854" t="str">
        <v/>
      </c>
      <c r="S1854" t="str">
        <v>2026-10-01 10:41:27 UTC</v>
      </c>
      <c r="T1854" t="str">
        <v>Local Line cache</v>
      </c>
      <c r="U1854" t="str">
        <v>HOLD: preserve existing SNAP price</v>
      </c>
    </row>
    <row r="1855">
      <c r="A1855">
        <v>812659</v>
      </c>
      <c r="B1855" t="str">
        <v>Cilantro</v>
      </c>
      <c r="C1855" t="str">
        <v>Little Wings</v>
      </c>
      <c r="D1855">
        <v>534527</v>
      </c>
      <c r="E1855" t="str">
        <v>bu</v>
      </c>
      <c r="F1855" t="str">
        <v>CSA Members</v>
      </c>
      <c r="G1855" t="str">
        <v>Yes</v>
      </c>
      <c r="H1855" s="1">
        <v>0</v>
      </c>
      <c r="I1855" s="1">
        <v>2.8</v>
      </c>
      <c r="J1855" s="1">
        <v>2.8</v>
      </c>
      <c r="K1855" s="1">
        <v>2</v>
      </c>
      <c r="L1855" s="2">
        <v>0.4</v>
      </c>
      <c r="M1855" s="2">
        <v>0.3999999999999999</v>
      </c>
      <c r="N1855" s="2">
        <v>1</v>
      </c>
      <c r="O1855" t="str">
        <v>No</v>
      </c>
      <c r="P1855" s="1">
        <f>IF(O1855="Yes",J1855,ROUND(J1855*(1+Model!$B$3),2))</f>
        <v>3.02</v>
      </c>
      <c r="Q1855" s="2">
        <f>ROUND(P1855/(K1855*N1855)-1,4)</f>
        <v>0.51</v>
      </c>
      <c r="R1855" t="str">
        <v/>
      </c>
      <c r="S1855" t="str">
        <v>2026-10-01 10:41:27 UTC</v>
      </c>
      <c r="T1855" t="str">
        <v>Local Line cache</v>
      </c>
      <c r="U1855" t="str">
        <v>Review before publishing</v>
      </c>
    </row>
    <row r="1856">
      <c r="A1856">
        <v>812659</v>
      </c>
      <c r="B1856" t="str">
        <v>Cilantro</v>
      </c>
      <c r="C1856" t="str">
        <v>Little Wings</v>
      </c>
      <c r="D1856">
        <v>534527</v>
      </c>
      <c r="E1856" t="str">
        <v>bu</v>
      </c>
      <c r="F1856" t="str">
        <v>SNAP</v>
      </c>
      <c r="G1856" t="str">
        <v>Yes</v>
      </c>
      <c r="H1856" s="1">
        <v>0</v>
      </c>
      <c r="I1856" s="1">
        <v>2.8</v>
      </c>
      <c r="J1856" s="1">
        <v>2.8</v>
      </c>
      <c r="K1856" s="1">
        <v>2</v>
      </c>
      <c r="L1856" s="2">
        <v>0.4</v>
      </c>
      <c r="M1856" s="2">
        <v>0.3999999999999999</v>
      </c>
      <c r="N1856" s="2">
        <v>1</v>
      </c>
      <c r="O1856" t="str">
        <v>Yes</v>
      </c>
      <c r="P1856" s="1">
        <f>IF(O1856="Yes",J1856,ROUND(J1856*(1+Model!$B$3),2))</f>
        <v>2.8</v>
      </c>
      <c r="Q1856" s="2">
        <f>ROUND(P1856/(K1856*N1856)-1,4)</f>
        <v>0.4</v>
      </c>
      <c r="R1856" t="str">
        <v/>
      </c>
      <c r="S1856" t="str">
        <v>2026-10-01 10:41:27 UTC</v>
      </c>
      <c r="T1856" t="str">
        <v>Local Line cache</v>
      </c>
      <c r="U1856" t="str">
        <v>HOLD: preserve existing SNAP price</v>
      </c>
    </row>
    <row r="1857">
      <c r="A1857">
        <v>813067</v>
      </c>
      <c r="B1857" t="str">
        <v>Beef Tenderloin</v>
      </c>
      <c r="C1857" t="str">
        <v>Deck Family Farm</v>
      </c>
      <c r="D1857">
        <v>535097</v>
      </c>
      <c r="E1857" t="str">
        <v>0.40 - 0.70 lbs</v>
      </c>
      <c r="F1857" t="str">
        <v>SNAP</v>
      </c>
      <c r="G1857" t="str">
        <v>Yes</v>
      </c>
      <c r="H1857" s="1">
        <v>0</v>
      </c>
      <c r="I1857" s="1">
        <v>21.21</v>
      </c>
      <c r="J1857" s="1">
        <v>21.21</v>
      </c>
      <c r="K1857" s="1">
        <v>12.8</v>
      </c>
      <c r="L1857" s="2">
        <v>0.6574</v>
      </c>
      <c r="M1857" s="2">
        <v>0.65703125</v>
      </c>
      <c r="N1857" s="2">
        <v>1</v>
      </c>
      <c r="O1857" t="str">
        <v>Yes</v>
      </c>
      <c r="P1857" s="1">
        <f>IF(O1857="Yes",J1857,ROUND(J1857*(1+Model!$B$3),2))</f>
        <v>21.21</v>
      </c>
      <c r="Q1857" s="2">
        <f>ROUND(P1857/(K1857*N1857)-1,4)</f>
        <v>0.657</v>
      </c>
      <c r="R1857" t="str">
        <v/>
      </c>
      <c r="S1857" t="str">
        <v>2026-10-01T16:20:40.304Z</v>
      </c>
      <c r="T1857" t="str">
        <v>Live GET verified</v>
      </c>
      <c r="U1857" t="str">
        <v>HOLD: preserve existing SNAP price</v>
      </c>
    </row>
    <row r="1858">
      <c r="A1858">
        <v>813069</v>
      </c>
      <c r="B1858" t="str">
        <v>Teres Major Steak</v>
      </c>
      <c r="C1858" t="str">
        <v>Deck Family Farm</v>
      </c>
      <c r="D1858">
        <v>535099</v>
      </c>
      <c r="E1858" t="str">
        <v>0.40 - 0.70 lbs</v>
      </c>
      <c r="F1858" t="str">
        <v>Guest Basket</v>
      </c>
      <c r="G1858" t="str">
        <v>No</v>
      </c>
      <c r="H1858" s="1">
        <v>0</v>
      </c>
      <c r="I1858" s="1">
        <v>12.83</v>
      </c>
      <c r="J1858" s="1">
        <v>12.83</v>
      </c>
      <c r="K1858" s="1">
        <v>7.74</v>
      </c>
      <c r="L1858" s="2">
        <v>0.6574</v>
      </c>
      <c r="M1858" s="2">
        <v>0.6576227390180878</v>
      </c>
      <c r="N1858" s="2">
        <v>1</v>
      </c>
      <c r="O1858" t="str">
        <v>No</v>
      </c>
      <c r="P1858" s="1">
        <f>IF(O1858="Yes",J1858,ROUND(J1858*(1+Model!$B$3),2))</f>
        <v>13.86</v>
      </c>
      <c r="Q1858" s="2">
        <f>ROUND(P1858/(K1858*N1858)-1,4)</f>
        <v>0.7907</v>
      </c>
      <c r="R1858" t="str">
        <v/>
      </c>
      <c r="S1858" t="str">
        <v>2026-10-01 10:41:27 UTC</v>
      </c>
      <c r="T1858" t="str">
        <v>Local Line cache</v>
      </c>
      <c r="U1858" t="str">
        <v>Review before publishing</v>
      </c>
    </row>
    <row r="1859">
      <c r="A1859">
        <v>813069</v>
      </c>
      <c r="B1859" t="str">
        <v>Teres Major Steak</v>
      </c>
      <c r="C1859" t="str">
        <v>Deck Family Farm</v>
      </c>
      <c r="D1859">
        <v>535099</v>
      </c>
      <c r="E1859" t="str">
        <v>0.40 - 0.70 lbs</v>
      </c>
      <c r="F1859" t="str">
        <v>SNAP</v>
      </c>
      <c r="G1859" t="str">
        <v>No</v>
      </c>
      <c r="H1859" s="1">
        <v>0</v>
      </c>
      <c r="I1859" s="1">
        <v>12.83</v>
      </c>
      <c r="J1859" s="1">
        <v>12.83</v>
      </c>
      <c r="K1859" s="1">
        <v>7.74</v>
      </c>
      <c r="L1859" s="2">
        <v>0.6574</v>
      </c>
      <c r="M1859" s="2">
        <v>0.6576227390180878</v>
      </c>
      <c r="N1859" s="2">
        <v>1</v>
      </c>
      <c r="O1859" t="str">
        <v>Yes</v>
      </c>
      <c r="P1859" s="1">
        <f>IF(O1859="Yes",J1859,ROUND(J1859*(1+Model!$B$3),2))</f>
        <v>12.83</v>
      </c>
      <c r="Q1859" s="2">
        <f>ROUND(P1859/(K1859*N1859)-1,4)</f>
        <v>0.6576</v>
      </c>
      <c r="R1859" t="str">
        <v/>
      </c>
      <c r="S1859" t="str">
        <v>2026-10-01 10:41:27 UTC</v>
      </c>
      <c r="T1859" t="str">
        <v>Local Line cache</v>
      </c>
      <c r="U1859" t="str">
        <v>HOLD: preserve existing SNAP price</v>
      </c>
    </row>
    <row r="1860">
      <c r="A1860">
        <v>813071</v>
      </c>
      <c r="B1860" t="str">
        <v>Beef Shank Osso Buco</v>
      </c>
      <c r="C1860" t="str">
        <v>Deck Family Farm</v>
      </c>
      <c r="D1860">
        <v>535101</v>
      </c>
      <c r="E1860" t="str">
        <v>2.10 - 2.40 lbs</v>
      </c>
      <c r="F1860" t="str">
        <v>SNAP</v>
      </c>
      <c r="G1860" t="str">
        <v>No</v>
      </c>
      <c r="H1860" s="1">
        <v>0</v>
      </c>
      <c r="I1860" s="1">
        <v>39.36</v>
      </c>
      <c r="J1860" s="1">
        <v>39.36</v>
      </c>
      <c r="K1860" s="1">
        <v>23.75</v>
      </c>
      <c r="L1860" s="2">
        <v>0.6574</v>
      </c>
      <c r="M1860" s="2">
        <v>0.6572631578947368</v>
      </c>
      <c r="N1860" s="2">
        <v>1</v>
      </c>
      <c r="O1860" t="str">
        <v>Yes</v>
      </c>
      <c r="P1860" s="1">
        <f>IF(O1860="Yes",J1860,ROUND(J1860*(1+Model!$B$3),2))</f>
        <v>39.36</v>
      </c>
      <c r="Q1860" s="2">
        <f>ROUND(P1860/(K1860*N1860)-1,4)</f>
        <v>0.6573</v>
      </c>
      <c r="R1860" t="str">
        <v/>
      </c>
      <c r="S1860" t="str">
        <v>2026-10-01 10:41:27 UTC</v>
      </c>
      <c r="T1860" t="str">
        <v>Local Line cache</v>
      </c>
      <c r="U1860" t="str">
        <v>HOLD: preserve existing SNAP price</v>
      </c>
    </row>
    <row r="1861">
      <c r="A1861">
        <v>813072</v>
      </c>
      <c r="B1861" t="str">
        <v>Beef Back Ribs</v>
      </c>
      <c r="C1861" t="str">
        <v>Deck Family Farm</v>
      </c>
      <c r="D1861">
        <v>535102</v>
      </c>
      <c r="E1861" t="str">
        <v>2.00 - 3.00 lbs</v>
      </c>
      <c r="F1861" t="str">
        <v>SNAP</v>
      </c>
      <c r="G1861" t="str">
        <v>Yes</v>
      </c>
      <c r="H1861" s="1">
        <v>0</v>
      </c>
      <c r="I1861" s="1">
        <v>35.88</v>
      </c>
      <c r="J1861" s="1">
        <v>35.88</v>
      </c>
      <c r="K1861" s="1">
        <v>21.65</v>
      </c>
      <c r="L1861" s="2">
        <v>0.6574</v>
      </c>
      <c r="M1861" s="2">
        <v>0.6572748267898385</v>
      </c>
      <c r="N1861" s="2">
        <v>1</v>
      </c>
      <c r="O1861" t="str">
        <v>Yes</v>
      </c>
      <c r="P1861" s="1">
        <f>IF(O1861="Yes",J1861,ROUND(J1861*(1+Model!$B$3),2))</f>
        <v>35.88</v>
      </c>
      <c r="Q1861" s="2">
        <f>ROUND(P1861/(K1861*N1861)-1,4)</f>
        <v>0.6573</v>
      </c>
      <c r="R1861" t="str">
        <v/>
      </c>
      <c r="S1861" t="str">
        <v>2026-10-01 10:41:27 UTC</v>
      </c>
      <c r="T1861" t="str">
        <v>Local Line cache</v>
      </c>
      <c r="U1861" t="str">
        <v>HOLD: preserve existing SNAP price</v>
      </c>
    </row>
    <row r="1862">
      <c r="A1862">
        <v>813074</v>
      </c>
      <c r="B1862" t="str">
        <v>Flank Steak</v>
      </c>
      <c r="C1862" t="str">
        <v>Deck Family Farm</v>
      </c>
      <c r="D1862">
        <v>535104</v>
      </c>
      <c r="E1862" t="str">
        <v>1.10 - 1.40 lbs</v>
      </c>
      <c r="F1862" t="str">
        <v>SNAP</v>
      </c>
      <c r="G1862" t="str">
        <v>No</v>
      </c>
      <c r="H1862" s="1">
        <v>0</v>
      </c>
      <c r="I1862" s="1">
        <v>29.15</v>
      </c>
      <c r="J1862" s="1">
        <v>29.15</v>
      </c>
      <c r="K1862" s="1">
        <v>17.59</v>
      </c>
      <c r="L1862" s="2">
        <v>0.6574</v>
      </c>
      <c r="M1862" s="2">
        <v>0.657191586128482</v>
      </c>
      <c r="N1862" s="2">
        <v>1</v>
      </c>
      <c r="O1862" t="str">
        <v>Yes</v>
      </c>
      <c r="P1862" s="1">
        <f>IF(O1862="Yes",J1862,ROUND(J1862*(1+Model!$B$3),2))</f>
        <v>29.15</v>
      </c>
      <c r="Q1862" s="2">
        <f>ROUND(P1862/(K1862*N1862)-1,4)</f>
        <v>0.6572</v>
      </c>
      <c r="R1862" t="str">
        <v/>
      </c>
      <c r="S1862" t="str">
        <v>2026-10-01 10:41:27 UTC</v>
      </c>
      <c r="T1862" t="str">
        <v>Local Line cache</v>
      </c>
      <c r="U1862" t="str">
        <v>HOLD: preserve existing SNAP price</v>
      </c>
    </row>
    <row r="1863">
      <c r="A1863">
        <v>813075</v>
      </c>
      <c r="B1863" t="str">
        <v>Beef Flat Iron Steak</v>
      </c>
      <c r="C1863" t="str">
        <v>Deck Family Farm</v>
      </c>
      <c r="D1863">
        <v>535105</v>
      </c>
      <c r="E1863" t="str">
        <v>0.70 - 1.10 lbs</v>
      </c>
      <c r="F1863" t="str">
        <v>SNAP</v>
      </c>
      <c r="G1863" t="str">
        <v>Yes</v>
      </c>
      <c r="H1863" s="1">
        <v>0</v>
      </c>
      <c r="I1863" s="1">
        <v>20.98</v>
      </c>
      <c r="J1863" s="1">
        <v>20.98</v>
      </c>
      <c r="K1863" s="1">
        <v>12.66</v>
      </c>
      <c r="L1863" s="2">
        <v>0.6574</v>
      </c>
      <c r="M1863" s="2">
        <v>0.6571879936808847</v>
      </c>
      <c r="N1863" s="2">
        <v>1</v>
      </c>
      <c r="O1863" t="str">
        <v>Yes</v>
      </c>
      <c r="P1863" s="1">
        <f>IF(O1863="Yes",J1863,ROUND(J1863*(1+Model!$B$3),2))</f>
        <v>20.98</v>
      </c>
      <c r="Q1863" s="2">
        <f>ROUND(P1863/(K1863*N1863)-1,4)</f>
        <v>0.6572</v>
      </c>
      <c r="R1863" t="str">
        <v/>
      </c>
      <c r="S1863" t="str">
        <v>2026-10-01 10:41:27 UTC</v>
      </c>
      <c r="T1863" t="str">
        <v>Local Line cache</v>
      </c>
      <c r="U1863" t="str">
        <v>HOLD: preserve existing SNAP price</v>
      </c>
    </row>
    <row r="1864">
      <c r="A1864">
        <v>813076</v>
      </c>
      <c r="B1864" t="str">
        <v>Beef Oxtail</v>
      </c>
      <c r="C1864" t="str">
        <v>Deck Family Farm</v>
      </c>
      <c r="D1864">
        <v>535106</v>
      </c>
      <c r="E1864" t="str">
        <v>1.40 - 1.90 lbs</v>
      </c>
      <c r="F1864" t="str">
        <v>SNAP</v>
      </c>
      <c r="G1864" t="str">
        <v>Yes</v>
      </c>
      <c r="H1864" s="1">
        <v>0</v>
      </c>
      <c r="I1864" s="1">
        <v>19.24</v>
      </c>
      <c r="J1864" s="1">
        <v>19.24</v>
      </c>
      <c r="K1864" s="1">
        <v>11.61</v>
      </c>
      <c r="L1864" s="2">
        <v>0.6574</v>
      </c>
      <c r="M1864" s="2">
        <v>0.6571920757967269</v>
      </c>
      <c r="N1864" s="2">
        <v>1</v>
      </c>
      <c r="O1864" t="str">
        <v>Yes</v>
      </c>
      <c r="P1864" s="1">
        <f>IF(O1864="Yes",J1864,ROUND(J1864*(1+Model!$B$3),2))</f>
        <v>19.24</v>
      </c>
      <c r="Q1864" s="2">
        <f>ROUND(P1864/(K1864*N1864)-1,4)</f>
        <v>0.6572</v>
      </c>
      <c r="R1864" t="str">
        <v/>
      </c>
      <c r="S1864" t="str">
        <v>2026-10-01 10:41:27 UTC</v>
      </c>
      <c r="T1864" t="str">
        <v>Local Line cache</v>
      </c>
      <c r="U1864" t="str">
        <v>HOLD: preserve existing SNAP price</v>
      </c>
    </row>
    <row r="1865">
      <c r="A1865">
        <v>813078</v>
      </c>
      <c r="B1865" t="str">
        <v>Pork Bones</v>
      </c>
      <c r="C1865" t="str">
        <v>Deck Family Farm</v>
      </c>
      <c r="D1865">
        <v>535108</v>
      </c>
      <c r="E1865" t="str">
        <v>3.00 - 5.00 lbs</v>
      </c>
      <c r="F1865" t="str">
        <v>SNAP</v>
      </c>
      <c r="G1865" t="str">
        <v>Yes</v>
      </c>
      <c r="H1865" s="1">
        <v>0</v>
      </c>
      <c r="I1865" s="1">
        <v>8.97</v>
      </c>
      <c r="J1865" s="1">
        <v>8.97</v>
      </c>
      <c r="K1865" s="1">
        <v>5.41</v>
      </c>
      <c r="L1865" s="2">
        <v>0.6574</v>
      </c>
      <c r="M1865" s="2">
        <v>0.6580406654343809</v>
      </c>
      <c r="N1865" s="2">
        <v>1</v>
      </c>
      <c r="O1865" t="str">
        <v>Yes</v>
      </c>
      <c r="P1865" s="1">
        <f>IF(O1865="Yes",J1865,ROUND(J1865*(1+Model!$B$3),2))</f>
        <v>8.97</v>
      </c>
      <c r="Q1865" s="2">
        <f>ROUND(P1865/(K1865*N1865)-1,4)</f>
        <v>0.658</v>
      </c>
      <c r="R1865" t="str">
        <v/>
      </c>
      <c r="S1865" t="str">
        <v>2026-10-01 10:41:27 UTC</v>
      </c>
      <c r="T1865" t="str">
        <v>Local Line cache</v>
      </c>
      <c r="U1865" t="str">
        <v>HOLD: preserve existing SNAP price</v>
      </c>
    </row>
    <row r="1866">
      <c r="A1866">
        <v>813079</v>
      </c>
      <c r="B1866" t="str">
        <v>Chicken Feet, 1lb bag</v>
      </c>
      <c r="C1866" t="str">
        <v>Deck Family Farm</v>
      </c>
      <c r="D1866">
        <v>642344</v>
      </c>
      <c r="E1866" t="str">
        <v>1 lb bag</v>
      </c>
      <c r="F1866" t="str">
        <v>SNAP</v>
      </c>
      <c r="G1866" t="str">
        <v>Yes</v>
      </c>
      <c r="H1866" s="1">
        <v>0</v>
      </c>
      <c r="I1866" s="1">
        <v>8.52</v>
      </c>
      <c r="J1866" s="1">
        <v>8.52</v>
      </c>
      <c r="K1866" s="1">
        <v>5.14</v>
      </c>
      <c r="L1866" s="2">
        <v>0.6574</v>
      </c>
      <c r="M1866" s="2">
        <v>0.6575875486381324</v>
      </c>
      <c r="N1866" s="2">
        <v>1</v>
      </c>
      <c r="O1866" t="str">
        <v>Yes</v>
      </c>
      <c r="P1866" s="1">
        <f>IF(O1866="Yes",J1866,ROUND(J1866*(1+Model!$B$3),2))</f>
        <v>8.52</v>
      </c>
      <c r="Q1866" s="2">
        <f>ROUND(P1866/(K1866*N1866)-1,4)</f>
        <v>0.6576</v>
      </c>
      <c r="R1866" t="str">
        <v/>
      </c>
      <c r="S1866" t="str">
        <v>2026-10-01 10:41:27 UTC</v>
      </c>
      <c r="T1866" t="str">
        <v>Local Line cache</v>
      </c>
      <c r="U1866" t="str">
        <v>HOLD: preserve existing SNAP price</v>
      </c>
    </row>
    <row r="1867">
      <c r="A1867">
        <v>813080</v>
      </c>
      <c r="B1867" t="str">
        <v>Pet Food, Organ Blend</v>
      </c>
      <c r="C1867" t="str">
        <v>Deck Family Farm</v>
      </c>
      <c r="D1867">
        <v>535111</v>
      </c>
      <c r="E1867" t="str">
        <v>1.00 lbs</v>
      </c>
      <c r="F1867" t="str">
        <v>SNAP</v>
      </c>
      <c r="G1867" t="str">
        <v>Yes</v>
      </c>
      <c r="H1867" s="1">
        <v>0</v>
      </c>
      <c r="I1867" s="1">
        <v>10.76</v>
      </c>
      <c r="J1867" s="1">
        <v>10.76</v>
      </c>
      <c r="K1867" s="1">
        <v>6.49</v>
      </c>
      <c r="L1867" s="2">
        <v>0.6574</v>
      </c>
      <c r="M1867" s="2">
        <v>0.6579352850539291</v>
      </c>
      <c r="N1867" s="2">
        <v>1</v>
      </c>
      <c r="O1867" t="str">
        <v>Yes</v>
      </c>
      <c r="P1867" s="1">
        <f>IF(O1867="Yes",J1867,ROUND(J1867*(1+Model!$B$3),2))</f>
        <v>10.76</v>
      </c>
      <c r="Q1867" s="2">
        <f>ROUND(P1867/(K1867*N1867)-1,4)</f>
        <v>0.6579</v>
      </c>
      <c r="R1867" t="str">
        <v/>
      </c>
      <c r="S1867" t="str">
        <v>2026-10-01 10:41:27 UTC</v>
      </c>
      <c r="T1867" t="str">
        <v>Local Line cache</v>
      </c>
      <c r="U1867" t="str">
        <v>HOLD: preserve existing SNAP price</v>
      </c>
    </row>
    <row r="1868">
      <c r="A1868">
        <v>813084</v>
      </c>
      <c r="B1868" t="str">
        <v>Bratwurst</v>
      </c>
      <c r="C1868" t="str">
        <v>Deck Family Farm</v>
      </c>
      <c r="D1868">
        <v>535115</v>
      </c>
      <c r="E1868" t="str">
        <v>12 oz</v>
      </c>
      <c r="F1868" t="str">
        <v>CSA Members</v>
      </c>
      <c r="G1868" t="str">
        <v>Yes</v>
      </c>
      <c r="H1868" s="1">
        <v>0</v>
      </c>
      <c r="I1868" s="1">
        <v>17.49</v>
      </c>
      <c r="J1868" s="1">
        <v>17.49</v>
      </c>
      <c r="K1868" s="1">
        <v>10.55</v>
      </c>
      <c r="L1868" s="2">
        <v>0.6574</v>
      </c>
      <c r="M1868" s="2">
        <v>0.6578199052132698</v>
      </c>
      <c r="N1868" s="2">
        <v>1</v>
      </c>
      <c r="O1868" t="str">
        <v>No</v>
      </c>
      <c r="P1868" s="1">
        <f>IF(O1868="Yes",J1868,ROUND(J1868*(1+Model!$B$3),2))</f>
        <v>18.89</v>
      </c>
      <c r="Q1868" s="2">
        <f>ROUND(P1868/(K1868*N1868)-1,4)</f>
        <v>0.7905</v>
      </c>
      <c r="R1868" t="str">
        <v/>
      </c>
      <c r="S1868" t="str">
        <v>2026-10-01 10:41:27 UTC</v>
      </c>
      <c r="T1868" t="str">
        <v>Local Line cache</v>
      </c>
      <c r="U1868" t="str">
        <v>Review before publishing</v>
      </c>
    </row>
    <row r="1869">
      <c r="A1869">
        <v>813084</v>
      </c>
      <c r="B1869" t="str">
        <v>Bratwurst</v>
      </c>
      <c r="C1869" t="str">
        <v>Deck Family Farm</v>
      </c>
      <c r="D1869">
        <v>535115</v>
      </c>
      <c r="E1869" t="str">
        <v>12 oz</v>
      </c>
      <c r="F1869" t="str">
        <v>SNAP</v>
      </c>
      <c r="G1869" t="str">
        <v>Yes</v>
      </c>
      <c r="H1869" s="1">
        <v>0</v>
      </c>
      <c r="I1869" s="1">
        <v>17.49</v>
      </c>
      <c r="J1869" s="1">
        <v>17.49</v>
      </c>
      <c r="K1869" s="1">
        <v>10.55</v>
      </c>
      <c r="L1869" s="2">
        <v>0.6574</v>
      </c>
      <c r="M1869" s="2">
        <v>0.6578199052132698</v>
      </c>
      <c r="N1869" s="2">
        <v>1</v>
      </c>
      <c r="O1869" t="str">
        <v>Yes</v>
      </c>
      <c r="P1869" s="1">
        <f>IF(O1869="Yes",J1869,ROUND(J1869*(1+Model!$B$3),2))</f>
        <v>17.49</v>
      </c>
      <c r="Q1869" s="2">
        <f>ROUND(P1869/(K1869*N1869)-1,4)</f>
        <v>0.6578</v>
      </c>
      <c r="R1869" t="str">
        <v/>
      </c>
      <c r="S1869" t="str">
        <v>2026-10-01 10:41:27 UTC</v>
      </c>
      <c r="T1869" t="str">
        <v>Local Line cache</v>
      </c>
      <c r="U1869" t="str">
        <v>HOLD: preserve existing SNAP price</v>
      </c>
    </row>
    <row r="1870">
      <c r="A1870">
        <v>813086</v>
      </c>
      <c r="B1870" t="str">
        <v>Country Sausage, Bulk</v>
      </c>
      <c r="C1870" t="str">
        <v>Deck Family Farm</v>
      </c>
      <c r="D1870">
        <v>535117</v>
      </c>
      <c r="E1870" t="str">
        <v>12 oz</v>
      </c>
      <c r="F1870" t="str">
        <v>SNAP</v>
      </c>
      <c r="G1870" t="str">
        <v>Yes</v>
      </c>
      <c r="H1870" s="1">
        <v>0</v>
      </c>
      <c r="I1870" s="1">
        <v>13.91</v>
      </c>
      <c r="J1870" s="1">
        <v>13.91</v>
      </c>
      <c r="K1870" s="1">
        <v>8.39</v>
      </c>
      <c r="L1870" s="2">
        <v>0.6574</v>
      </c>
      <c r="M1870" s="2">
        <v>0.6579261025029797</v>
      </c>
      <c r="N1870" s="2">
        <v>1</v>
      </c>
      <c r="O1870" t="str">
        <v>Yes</v>
      </c>
      <c r="P1870" s="1">
        <f>IF(O1870="Yes",J1870,ROUND(J1870*(1+Model!$B$3),2))</f>
        <v>13.91</v>
      </c>
      <c r="Q1870" s="2">
        <f>ROUND(P1870/(K1870*N1870)-1,4)</f>
        <v>0.6579</v>
      </c>
      <c r="R1870" t="str">
        <v/>
      </c>
      <c r="S1870" t="str">
        <v>2026-10-01 10:41:27 UTC</v>
      </c>
      <c r="T1870" t="str">
        <v>Local Line cache</v>
      </c>
      <c r="U1870" t="str">
        <v>HOLD: preserve existing SNAP price</v>
      </c>
    </row>
    <row r="1871">
      <c r="A1871">
        <v>813092</v>
      </c>
      <c r="B1871" t="str">
        <v>Ground Lamb</v>
      </c>
      <c r="C1871" t="str">
        <v>Deck Family Farm</v>
      </c>
      <c r="D1871">
        <v>535123</v>
      </c>
      <c r="E1871" t="str">
        <v>1.00 lbs</v>
      </c>
      <c r="F1871" t="str">
        <v>SNAP</v>
      </c>
      <c r="G1871" t="str">
        <v>No</v>
      </c>
      <c r="H1871" s="1">
        <v>0</v>
      </c>
      <c r="I1871" s="1">
        <v>15.25</v>
      </c>
      <c r="J1871" s="1">
        <v>15.25</v>
      </c>
      <c r="K1871" s="1">
        <v>9.2</v>
      </c>
      <c r="L1871" s="2">
        <v>0.6574</v>
      </c>
      <c r="M1871" s="2">
        <v>0.6576086956521741</v>
      </c>
      <c r="N1871" s="2">
        <v>1</v>
      </c>
      <c r="O1871" t="str">
        <v>Yes</v>
      </c>
      <c r="P1871" s="1">
        <f>IF(O1871="Yes",J1871,ROUND(J1871*(1+Model!$B$3),2))</f>
        <v>15.25</v>
      </c>
      <c r="Q1871" s="2">
        <f>ROUND(P1871/(K1871*N1871)-1,4)</f>
        <v>0.6576</v>
      </c>
      <c r="R1871" t="str">
        <v/>
      </c>
      <c r="S1871" t="str">
        <v>2026-10-01 10:41:27 UTC</v>
      </c>
      <c r="T1871" t="str">
        <v>Local Line cache</v>
      </c>
      <c r="U1871" t="str">
        <v>HOLD: preserve existing SNAP price</v>
      </c>
    </row>
    <row r="1872">
      <c r="A1872">
        <v>814845</v>
      </c>
      <c r="B1872" t="str">
        <v>Top Sirloin Steak</v>
      </c>
      <c r="C1872" t="str">
        <v>Deck Family Farm</v>
      </c>
      <c r="D1872">
        <v>536948</v>
      </c>
      <c r="E1872" t="str">
        <v>1.30 - 1.60 lbs</v>
      </c>
      <c r="F1872" t="str">
        <v>SNAP</v>
      </c>
      <c r="G1872" t="str">
        <v>No</v>
      </c>
      <c r="H1872" s="1">
        <v>0</v>
      </c>
      <c r="I1872" s="1">
        <v>32.52</v>
      </c>
      <c r="J1872" s="1">
        <v>32.52</v>
      </c>
      <c r="K1872" s="1">
        <v>19.62</v>
      </c>
      <c r="L1872" s="2">
        <v>0.6574</v>
      </c>
      <c r="M1872" s="2">
        <v>0.6574923547400613</v>
      </c>
      <c r="N1872" s="2">
        <v>1</v>
      </c>
      <c r="O1872" t="str">
        <v>Yes</v>
      </c>
      <c r="P1872" s="1">
        <f>IF(O1872="Yes",J1872,ROUND(J1872*(1+Model!$B$3),2))</f>
        <v>32.52</v>
      </c>
      <c r="Q1872" s="2">
        <f>ROUND(P1872/(K1872*N1872)-1,4)</f>
        <v>0.6575</v>
      </c>
      <c r="R1872" t="str">
        <v/>
      </c>
      <c r="S1872" t="str">
        <v>2026-10-01T16:20:40.928Z</v>
      </c>
      <c r="T1872" t="str">
        <v>Live GET verified</v>
      </c>
      <c r="U1872" t="str">
        <v>HOLD: preserve existing SNAP price</v>
      </c>
    </row>
    <row r="1873">
      <c r="A1873">
        <v>814849</v>
      </c>
      <c r="B1873" t="str">
        <v>Turkey Feet</v>
      </c>
      <c r="C1873" t="str">
        <v>Deck Family Farm</v>
      </c>
      <c r="D1873">
        <v>536952</v>
      </c>
      <c r="E1873" t="str">
        <v>2 lb bag</v>
      </c>
      <c r="F1873" t="str">
        <v>Herd Share Members</v>
      </c>
      <c r="G1873" t="str">
        <v>No</v>
      </c>
      <c r="H1873" s="1">
        <v>0</v>
      </c>
      <c r="I1873" s="1">
        <v>10.76</v>
      </c>
      <c r="J1873" s="1">
        <v>10.76</v>
      </c>
      <c r="K1873" s="1">
        <v>6.49</v>
      </c>
      <c r="L1873" s="2">
        <v>0.6574</v>
      </c>
      <c r="M1873" s="2">
        <v>0.6579352850539291</v>
      </c>
      <c r="N1873" s="2">
        <v>1</v>
      </c>
      <c r="O1873" t="str">
        <v>No</v>
      </c>
      <c r="P1873" s="1">
        <f>IF(O1873="Yes",J1873,ROUND(J1873*(1+Model!$B$3),2))</f>
        <v>11.62</v>
      </c>
      <c r="Q1873" s="2">
        <f>ROUND(P1873/(K1873*N1873)-1,4)</f>
        <v>0.7904</v>
      </c>
      <c r="R1873" t="str">
        <v/>
      </c>
      <c r="S1873" t="str">
        <v>2026-10-01 10:41:27 UTC</v>
      </c>
      <c r="T1873" t="str">
        <v>Local Line cache</v>
      </c>
      <c r="U1873" t="str">
        <v>Review before publishing</v>
      </c>
    </row>
    <row r="1874">
      <c r="A1874">
        <v>814849</v>
      </c>
      <c r="B1874" t="str">
        <v>Turkey Feet</v>
      </c>
      <c r="C1874" t="str">
        <v>Deck Family Farm</v>
      </c>
      <c r="D1874">
        <v>536952</v>
      </c>
      <c r="E1874" t="str">
        <v>2 lb bag</v>
      </c>
      <c r="F1874" t="str">
        <v>CSA Members</v>
      </c>
      <c r="G1874" t="str">
        <v>No</v>
      </c>
      <c r="H1874" s="1">
        <v>0</v>
      </c>
      <c r="I1874" s="1">
        <v>10.76</v>
      </c>
      <c r="J1874" s="1">
        <v>10.76</v>
      </c>
      <c r="K1874" s="1">
        <v>6.49</v>
      </c>
      <c r="L1874" s="2">
        <v>0.6574</v>
      </c>
      <c r="M1874" s="2">
        <v>0.6579352850539291</v>
      </c>
      <c r="N1874" s="2">
        <v>1</v>
      </c>
      <c r="O1874" t="str">
        <v>No</v>
      </c>
      <c r="P1874" s="1">
        <f>IF(O1874="Yes",J1874,ROUND(J1874*(1+Model!$B$3),2))</f>
        <v>11.62</v>
      </c>
      <c r="Q1874" s="2">
        <f>ROUND(P1874/(K1874*N1874)-1,4)</f>
        <v>0.7904</v>
      </c>
      <c r="R1874" t="str">
        <v/>
      </c>
      <c r="S1874" t="str">
        <v>2026-10-01 10:41:27 UTC</v>
      </c>
      <c r="T1874" t="str">
        <v>Local Line cache</v>
      </c>
      <c r="U1874" t="str">
        <v>Review before publishing</v>
      </c>
    </row>
    <row r="1875">
      <c r="A1875">
        <v>814849</v>
      </c>
      <c r="B1875" t="str">
        <v>Turkey Feet</v>
      </c>
      <c r="C1875" t="str">
        <v>Deck Family Farm</v>
      </c>
      <c r="D1875">
        <v>536952</v>
      </c>
      <c r="E1875" t="str">
        <v>2 lb bag</v>
      </c>
      <c r="F1875" t="str">
        <v>Guest Basket</v>
      </c>
      <c r="G1875" t="str">
        <v>No</v>
      </c>
      <c r="H1875" s="1">
        <v>0</v>
      </c>
      <c r="I1875" s="1">
        <v>10.76</v>
      </c>
      <c r="J1875" s="1">
        <v>10.76</v>
      </c>
      <c r="K1875" s="1">
        <v>6.49</v>
      </c>
      <c r="L1875" s="2">
        <v>0.6574</v>
      </c>
      <c r="M1875" s="2">
        <v>0.6579352850539291</v>
      </c>
      <c r="N1875" s="2">
        <v>1</v>
      </c>
      <c r="O1875" t="str">
        <v>No</v>
      </c>
      <c r="P1875" s="1">
        <f>IF(O1875="Yes",J1875,ROUND(J1875*(1+Model!$B$3),2))</f>
        <v>11.62</v>
      </c>
      <c r="Q1875" s="2">
        <f>ROUND(P1875/(K1875*N1875)-1,4)</f>
        <v>0.7904</v>
      </c>
      <c r="R1875" t="str">
        <v/>
      </c>
      <c r="S1875" t="str">
        <v>2026-10-01 10:41:27 UTC</v>
      </c>
      <c r="T1875" t="str">
        <v>Local Line cache</v>
      </c>
      <c r="U1875" t="str">
        <v>Review before publishing</v>
      </c>
    </row>
    <row r="1876">
      <c r="A1876">
        <v>814849</v>
      </c>
      <c r="B1876" t="str">
        <v>Turkey Feet</v>
      </c>
      <c r="C1876" t="str">
        <v>Deck Family Farm</v>
      </c>
      <c r="D1876">
        <v>536952</v>
      </c>
      <c r="E1876" t="str">
        <v>2 lb bag</v>
      </c>
      <c r="F1876" t="str">
        <v>SNAP</v>
      </c>
      <c r="G1876" t="str">
        <v>No</v>
      </c>
      <c r="H1876" s="1">
        <v>0</v>
      </c>
      <c r="I1876" s="1">
        <v>10.76</v>
      </c>
      <c r="J1876" s="1">
        <v>10.76</v>
      </c>
      <c r="K1876" s="1">
        <v>6.49</v>
      </c>
      <c r="L1876" s="2">
        <v>0.6574</v>
      </c>
      <c r="M1876" s="2">
        <v>0.6579352850539291</v>
      </c>
      <c r="N1876" s="2">
        <v>1</v>
      </c>
      <c r="O1876" t="str">
        <v>Yes</v>
      </c>
      <c r="P1876" s="1">
        <f>IF(O1876="Yes",J1876,ROUND(J1876*(1+Model!$B$3),2))</f>
        <v>10.76</v>
      </c>
      <c r="Q1876" s="2">
        <f>ROUND(P1876/(K1876*N1876)-1,4)</f>
        <v>0.6579</v>
      </c>
      <c r="R1876" t="str">
        <v/>
      </c>
      <c r="S1876" t="str">
        <v>2026-10-01 10:41:27 UTC</v>
      </c>
      <c r="T1876" t="str">
        <v>Local Line cache</v>
      </c>
      <c r="U1876" t="str">
        <v>HOLD: preserve existing SNAP price</v>
      </c>
    </row>
    <row r="1877">
      <c r="A1877">
        <v>815018</v>
      </c>
      <c r="B1877" t="str">
        <v>Mini  kubuchas</v>
      </c>
      <c r="C1877" t="str">
        <v>Red Tail Growers</v>
      </c>
      <c r="D1877">
        <v>537155</v>
      </c>
      <c r="E1877" t="str">
        <v>ea</v>
      </c>
      <c r="F1877" t="str">
        <v>SNAP</v>
      </c>
      <c r="G1877" t="str">
        <v>No</v>
      </c>
      <c r="H1877" s="1">
        <v>0</v>
      </c>
      <c r="I1877" s="1">
        <v>1.4</v>
      </c>
      <c r="J1877" s="1">
        <v>1.4</v>
      </c>
      <c r="K1877" s="1">
        <v>1</v>
      </c>
      <c r="L1877" s="2">
        <v>0.4</v>
      </c>
      <c r="M1877" s="2">
        <v>0.3999999999999999</v>
      </c>
      <c r="N1877" s="2">
        <v>1</v>
      </c>
      <c r="O1877" t="str">
        <v>Yes</v>
      </c>
      <c r="P1877" s="1">
        <f>IF(O1877="Yes",J1877,ROUND(J1877*(1+Model!$B$3),2))</f>
        <v>1.4</v>
      </c>
      <c r="Q1877" s="2">
        <f>ROUND(P1877/(K1877*N1877)-1,4)</f>
        <v>0.4</v>
      </c>
      <c r="R1877" t="str">
        <v/>
      </c>
      <c r="S1877" t="str">
        <v>2026-10-01 10:41:27 UTC</v>
      </c>
      <c r="T1877" t="str">
        <v>Local Line cache</v>
      </c>
      <c r="U1877" t="str">
        <v>HOLD: preserve existing SNAP price</v>
      </c>
    </row>
    <row r="1878">
      <c r="A1878">
        <v>815018</v>
      </c>
      <c r="B1878" t="str">
        <v>Mini  kubuchas</v>
      </c>
      <c r="C1878" t="str">
        <v>Red Tail Growers</v>
      </c>
      <c r="D1878">
        <v>537155</v>
      </c>
      <c r="E1878" t="str">
        <v>ea</v>
      </c>
      <c r="F1878" t="str">
        <v>Guest Basket</v>
      </c>
      <c r="G1878" t="str">
        <v>No</v>
      </c>
      <c r="H1878" s="1">
        <v>0</v>
      </c>
      <c r="I1878" s="1">
        <v>1.4</v>
      </c>
      <c r="J1878" s="1">
        <v>1.4</v>
      </c>
      <c r="K1878" s="1">
        <v>1</v>
      </c>
      <c r="L1878" s="2">
        <v>0.4</v>
      </c>
      <c r="M1878" s="2">
        <v>0.3999999999999999</v>
      </c>
      <c r="N1878" s="2">
        <v>1</v>
      </c>
      <c r="O1878" t="str">
        <v>No</v>
      </c>
      <c r="P1878" s="1">
        <f>IF(O1878="Yes",J1878,ROUND(J1878*(1+Model!$B$3),2))</f>
        <v>1.51</v>
      </c>
      <c r="Q1878" s="2">
        <f>ROUND(P1878/(K1878*N1878)-1,4)</f>
        <v>0.51</v>
      </c>
      <c r="R1878" t="str">
        <v/>
      </c>
      <c r="S1878" t="str">
        <v>2026-10-01 10:41:27 UTC</v>
      </c>
      <c r="T1878" t="str">
        <v>Local Line cache</v>
      </c>
      <c r="U1878" t="str">
        <v>Review before publishing</v>
      </c>
    </row>
    <row r="1879">
      <c r="A1879">
        <v>815018</v>
      </c>
      <c r="B1879" t="str">
        <v>Mini  kubuchas</v>
      </c>
      <c r="C1879" t="str">
        <v>Red Tail Growers</v>
      </c>
      <c r="D1879">
        <v>537155</v>
      </c>
      <c r="E1879" t="str">
        <v>ea</v>
      </c>
      <c r="F1879" t="str">
        <v>CSA Members</v>
      </c>
      <c r="G1879" t="str">
        <v>No</v>
      </c>
      <c r="H1879" s="1">
        <v>0</v>
      </c>
      <c r="I1879" s="1">
        <v>1.4</v>
      </c>
      <c r="J1879" s="1">
        <v>1.4</v>
      </c>
      <c r="K1879" s="1">
        <v>1</v>
      </c>
      <c r="L1879" s="2">
        <v>0.4</v>
      </c>
      <c r="M1879" s="2">
        <v>0.3999999999999999</v>
      </c>
      <c r="N1879" s="2">
        <v>1</v>
      </c>
      <c r="O1879" t="str">
        <v>No</v>
      </c>
      <c r="P1879" s="1">
        <f>IF(O1879="Yes",J1879,ROUND(J1879*(1+Model!$B$3),2))</f>
        <v>1.51</v>
      </c>
      <c r="Q1879" s="2">
        <f>ROUND(P1879/(K1879*N1879)-1,4)</f>
        <v>0.51</v>
      </c>
      <c r="R1879" t="str">
        <v/>
      </c>
      <c r="S1879" t="str">
        <v>2026-10-01 10:41:27 UTC</v>
      </c>
      <c r="T1879" t="str">
        <v>Local Line cache</v>
      </c>
      <c r="U1879" t="str">
        <v>Review before publishing</v>
      </c>
    </row>
    <row r="1880">
      <c r="A1880">
        <v>815018</v>
      </c>
      <c r="B1880" t="str">
        <v>Mini  kubuchas</v>
      </c>
      <c r="C1880" t="str">
        <v>Red Tail Growers</v>
      </c>
      <c r="D1880">
        <v>537155</v>
      </c>
      <c r="E1880" t="str">
        <v>ea</v>
      </c>
      <c r="F1880" t="str">
        <v>Herd Share Members</v>
      </c>
      <c r="G1880" t="str">
        <v>No</v>
      </c>
      <c r="H1880" s="1">
        <v>0</v>
      </c>
      <c r="I1880" s="1">
        <v>1.4</v>
      </c>
      <c r="J1880" s="1">
        <v>1.4</v>
      </c>
      <c r="K1880" s="1">
        <v>1</v>
      </c>
      <c r="L1880" s="2">
        <v>0.4</v>
      </c>
      <c r="M1880" s="2">
        <v>0.3999999999999999</v>
      </c>
      <c r="N1880" s="2">
        <v>1</v>
      </c>
      <c r="O1880" t="str">
        <v>No</v>
      </c>
      <c r="P1880" s="1">
        <f>IF(O1880="Yes",J1880,ROUND(J1880*(1+Model!$B$3),2))</f>
        <v>1.51</v>
      </c>
      <c r="Q1880" s="2">
        <f>ROUND(P1880/(K1880*N1880)-1,4)</f>
        <v>0.51</v>
      </c>
      <c r="R1880" t="str">
        <v/>
      </c>
      <c r="S1880" t="str">
        <v>2026-10-01 10:41:27 UTC</v>
      </c>
      <c r="T1880" t="str">
        <v>Local Line cache</v>
      </c>
      <c r="U1880" t="str">
        <v>Review before publishing</v>
      </c>
    </row>
    <row r="1881">
      <c r="A1881">
        <v>816241</v>
      </c>
      <c r="B1881" t="str">
        <v>Pork Spare Ribs</v>
      </c>
      <c r="C1881" t="str">
        <v>Deck Family Farm</v>
      </c>
      <c r="D1881">
        <v>538685</v>
      </c>
      <c r="E1881" t="str">
        <v>2.00 - 3.00 lbs</v>
      </c>
      <c r="F1881" t="str">
        <v>SNAP</v>
      </c>
      <c r="G1881" t="str">
        <v>Yes</v>
      </c>
      <c r="H1881" s="1">
        <v>0</v>
      </c>
      <c r="I1881" s="1">
        <v>32.52</v>
      </c>
      <c r="J1881" s="1">
        <v>32.52</v>
      </c>
      <c r="K1881" s="1">
        <v>19.62</v>
      </c>
      <c r="L1881" s="2">
        <v>0.6574</v>
      </c>
      <c r="M1881" s="2">
        <v>0.6574923547400613</v>
      </c>
      <c r="N1881" s="2">
        <v>1</v>
      </c>
      <c r="O1881" t="str">
        <v>Yes</v>
      </c>
      <c r="P1881" s="1">
        <f>IF(O1881="Yes",J1881,ROUND(J1881*(1+Model!$B$3),2))</f>
        <v>32.52</v>
      </c>
      <c r="Q1881" s="2">
        <f>ROUND(P1881/(K1881*N1881)-1,4)</f>
        <v>0.6575</v>
      </c>
      <c r="R1881" t="str">
        <v/>
      </c>
      <c r="S1881" t="str">
        <v>2026-10-01 10:41:27 UTC</v>
      </c>
      <c r="T1881" t="str">
        <v>Local Line cache</v>
      </c>
      <c r="U1881" t="str">
        <v>HOLD: preserve existing SNAP price</v>
      </c>
    </row>
    <row r="1882">
      <c r="A1882">
        <v>816242</v>
      </c>
      <c r="B1882" t="str">
        <v>Baby Back Ribs</v>
      </c>
      <c r="C1882" t="str">
        <v>Deck Family Farm</v>
      </c>
      <c r="D1882">
        <v>538686</v>
      </c>
      <c r="E1882" t="str">
        <v>0.90 - 1.50 lbs</v>
      </c>
      <c r="F1882" t="str">
        <v>CSA Members</v>
      </c>
      <c r="G1882" t="str">
        <v>No</v>
      </c>
      <c r="H1882" s="1">
        <v>0</v>
      </c>
      <c r="I1882" s="1">
        <v>19.38</v>
      </c>
      <c r="J1882" s="1">
        <v>19.38</v>
      </c>
      <c r="K1882" s="1">
        <v>11.69</v>
      </c>
      <c r="L1882" s="2">
        <v>0.6574</v>
      </c>
      <c r="M1882" s="2">
        <v>0.6578272027373824</v>
      </c>
      <c r="N1882" s="2">
        <v>1</v>
      </c>
      <c r="O1882" t="str">
        <v>No</v>
      </c>
      <c r="P1882" s="1">
        <f>IF(O1882="Yes",J1882,ROUND(J1882*(1+Model!$B$3),2))</f>
        <v>20.93</v>
      </c>
      <c r="Q1882" s="2">
        <f>ROUND(P1882/(K1882*N1882)-1,4)</f>
        <v>0.7904</v>
      </c>
      <c r="R1882" t="str">
        <v/>
      </c>
      <c r="S1882" t="str">
        <v>2026-10-01 10:41:27 UTC</v>
      </c>
      <c r="T1882" t="str">
        <v>Local Line cache</v>
      </c>
      <c r="U1882" t="str">
        <v>Review before publishing</v>
      </c>
    </row>
    <row r="1883">
      <c r="A1883">
        <v>816242</v>
      </c>
      <c r="B1883" t="str">
        <v>Baby Back Ribs</v>
      </c>
      <c r="C1883" t="str">
        <v>Deck Family Farm</v>
      </c>
      <c r="D1883">
        <v>538686</v>
      </c>
      <c r="E1883" t="str">
        <v>0.90 - 1.50 lbs</v>
      </c>
      <c r="F1883" t="str">
        <v>SNAP</v>
      </c>
      <c r="G1883" t="str">
        <v>No</v>
      </c>
      <c r="H1883" s="1">
        <v>0</v>
      </c>
      <c r="I1883" s="1">
        <v>19.38</v>
      </c>
      <c r="J1883" s="1">
        <v>19.38</v>
      </c>
      <c r="K1883" s="1">
        <v>11.69</v>
      </c>
      <c r="L1883" s="2">
        <v>0.6574</v>
      </c>
      <c r="M1883" s="2">
        <v>0.6578272027373824</v>
      </c>
      <c r="N1883" s="2">
        <v>1</v>
      </c>
      <c r="O1883" t="str">
        <v>Yes</v>
      </c>
      <c r="P1883" s="1">
        <f>IF(O1883="Yes",J1883,ROUND(J1883*(1+Model!$B$3),2))</f>
        <v>19.38</v>
      </c>
      <c r="Q1883" s="2">
        <f>ROUND(P1883/(K1883*N1883)-1,4)</f>
        <v>0.6578</v>
      </c>
      <c r="R1883" t="str">
        <v/>
      </c>
      <c r="S1883" t="str">
        <v>2026-10-01 10:41:27 UTC</v>
      </c>
      <c r="T1883" t="str">
        <v>Local Line cache</v>
      </c>
      <c r="U1883" t="str">
        <v>HOLD: preserve existing SNAP price</v>
      </c>
    </row>
    <row r="1884">
      <c r="A1884">
        <v>816246</v>
      </c>
      <c r="B1884" t="str">
        <v>Pork Tenderloin</v>
      </c>
      <c r="C1884" t="str">
        <v>Deck Family Farm</v>
      </c>
      <c r="D1884">
        <v>590546</v>
      </c>
      <c r="E1884" t="str">
        <v>0.80 - 1.30 lbs</v>
      </c>
      <c r="F1884" t="str">
        <v>SNAP</v>
      </c>
      <c r="G1884" t="str">
        <v>No</v>
      </c>
      <c r="H1884" s="1">
        <v>0</v>
      </c>
      <c r="I1884" s="1">
        <v>13.66</v>
      </c>
      <c r="J1884" s="1">
        <v>13.66</v>
      </c>
      <c r="K1884" s="1">
        <v>8.24</v>
      </c>
      <c r="L1884" s="2">
        <v>0.6574</v>
      </c>
      <c r="M1884" s="2">
        <v>0.6577669902912622</v>
      </c>
      <c r="N1884" s="2">
        <v>1</v>
      </c>
      <c r="O1884" t="str">
        <v>Yes</v>
      </c>
      <c r="P1884" s="1">
        <f>IF(O1884="Yes",J1884,ROUND(J1884*(1+Model!$B$3),2))</f>
        <v>13.66</v>
      </c>
      <c r="Q1884" s="2">
        <f>ROUND(P1884/(K1884*N1884)-1,4)</f>
        <v>0.6578</v>
      </c>
      <c r="R1884" t="str">
        <v/>
      </c>
      <c r="S1884" t="str">
        <v>2026-10-01 10:41:27 UTC</v>
      </c>
      <c r="T1884" t="str">
        <v>Local Line cache</v>
      </c>
      <c r="U1884" t="str">
        <v>HOLD: preserve existing SNAP price</v>
      </c>
    </row>
    <row r="1885">
      <c r="A1885">
        <v>816246</v>
      </c>
      <c r="B1885" t="str">
        <v>Pork Tenderloin</v>
      </c>
      <c r="C1885" t="str">
        <v>Deck Family Farm</v>
      </c>
      <c r="D1885">
        <v>590546</v>
      </c>
      <c r="E1885" t="str">
        <v>0.80 - 1.30 lbs</v>
      </c>
      <c r="F1885" t="str">
        <v>CSA Members</v>
      </c>
      <c r="G1885" t="str">
        <v>No</v>
      </c>
      <c r="H1885" s="1">
        <v>0</v>
      </c>
      <c r="I1885" s="1">
        <v>13.66</v>
      </c>
      <c r="J1885" s="1">
        <v>13.66</v>
      </c>
      <c r="K1885" s="1">
        <v>8.24</v>
      </c>
      <c r="L1885" s="2">
        <v>0.6574</v>
      </c>
      <c r="M1885" s="2">
        <v>0.6577669902912622</v>
      </c>
      <c r="N1885" s="2">
        <v>1</v>
      </c>
      <c r="O1885" t="str">
        <v>No</v>
      </c>
      <c r="P1885" s="1">
        <f>IF(O1885="Yes",J1885,ROUND(J1885*(1+Model!$B$3),2))</f>
        <v>14.75</v>
      </c>
      <c r="Q1885" s="2">
        <f>ROUND(P1885/(K1885*N1885)-1,4)</f>
        <v>0.79</v>
      </c>
      <c r="R1885" t="str">
        <v/>
      </c>
      <c r="S1885" t="str">
        <v>2026-10-01 10:41:27 UTC</v>
      </c>
      <c r="T1885" t="str">
        <v>Local Line cache</v>
      </c>
      <c r="U1885" t="str">
        <v>Review before publishing</v>
      </c>
    </row>
    <row r="1886">
      <c r="A1886">
        <v>816472</v>
      </c>
      <c r="B1886" t="str">
        <v>Heritage Turkeys, Large</v>
      </c>
      <c r="C1886" t="str">
        <v>Deck Family Farm</v>
      </c>
      <c r="D1886">
        <v>538956</v>
      </c>
      <c r="E1886" t="str">
        <v>14.01 - 16.00  lbs</v>
      </c>
      <c r="F1886" t="str">
        <v>SNAP</v>
      </c>
      <c r="G1886" t="str">
        <v>No</v>
      </c>
      <c r="H1886" s="1">
        <v>0</v>
      </c>
      <c r="I1886" s="1">
        <v>125.58</v>
      </c>
      <c r="J1886" s="1">
        <v>125.58</v>
      </c>
      <c r="K1886" s="1">
        <v>75.77</v>
      </c>
      <c r="L1886" s="2">
        <v>0.6574</v>
      </c>
      <c r="M1886" s="2">
        <v>0.6573841889930052</v>
      </c>
      <c r="N1886" s="2">
        <v>1</v>
      </c>
      <c r="O1886" t="str">
        <v>Yes</v>
      </c>
      <c r="P1886" s="1">
        <f>IF(O1886="Yes",J1886,ROUND(J1886*(1+Model!$B$3),2))</f>
        <v>125.58</v>
      </c>
      <c r="Q1886" s="2">
        <f>ROUND(P1886/(K1886*N1886)-1,4)</f>
        <v>0.6574</v>
      </c>
      <c r="R1886" t="str">
        <v/>
      </c>
      <c r="S1886" t="str">
        <v>2026-10-01 10:41:27 UTC</v>
      </c>
      <c r="T1886" t="str">
        <v>Local Line cache</v>
      </c>
      <c r="U1886" t="str">
        <v>HOLD: preserve existing SNAP price</v>
      </c>
    </row>
    <row r="1887">
      <c r="A1887">
        <v>816472</v>
      </c>
      <c r="B1887" t="str">
        <v>Heritage Turkeys, Large</v>
      </c>
      <c r="C1887" t="str">
        <v>Deck Family Farm</v>
      </c>
      <c r="D1887">
        <v>538956</v>
      </c>
      <c r="E1887" t="str">
        <v>14.01 - 16.00  lbs</v>
      </c>
      <c r="F1887" t="str">
        <v>CSA Members</v>
      </c>
      <c r="G1887" t="str">
        <v>No</v>
      </c>
      <c r="H1887" s="1">
        <v>0</v>
      </c>
      <c r="I1887" s="1">
        <v>125.58</v>
      </c>
      <c r="J1887" s="1">
        <v>125.58</v>
      </c>
      <c r="K1887" s="1">
        <v>75.77</v>
      </c>
      <c r="L1887" s="2">
        <v>0.6574</v>
      </c>
      <c r="M1887" s="2">
        <v>0.6573841889930052</v>
      </c>
      <c r="N1887" s="2">
        <v>1</v>
      </c>
      <c r="O1887" t="str">
        <v>No</v>
      </c>
      <c r="P1887" s="1">
        <f>IF(O1887="Yes",J1887,ROUND(J1887*(1+Model!$B$3),2))</f>
        <v>135.63</v>
      </c>
      <c r="Q1887" s="2">
        <f>ROUND(P1887/(K1887*N1887)-1,4)</f>
        <v>0.79</v>
      </c>
      <c r="R1887" t="str">
        <v/>
      </c>
      <c r="S1887" t="str">
        <v>2026-10-01 10:41:27 UTC</v>
      </c>
      <c r="T1887" t="str">
        <v>Local Line cache</v>
      </c>
      <c r="U1887" t="str">
        <v>Review before publishing</v>
      </c>
    </row>
    <row r="1888">
      <c r="A1888">
        <v>816905</v>
      </c>
      <c r="B1888" t="str">
        <v>Cajun Chaurice Sausage Links</v>
      </c>
      <c r="C1888" t="str">
        <v>Deck Family Farm's Hyland Artisinal Meats</v>
      </c>
      <c r="D1888">
        <v>539546</v>
      </c>
      <c r="E1888" t="str">
        <v>4 links/ pack 14 oz pack</v>
      </c>
      <c r="F1888" t="str">
        <v>SNAP</v>
      </c>
      <c r="G1888" t="str">
        <v>Yes</v>
      </c>
      <c r="H1888" s="1">
        <v>0</v>
      </c>
      <c r="I1888" s="1">
        <v>17.93</v>
      </c>
      <c r="J1888" s="1">
        <v>17.93</v>
      </c>
      <c r="K1888" s="1">
        <v>10.82</v>
      </c>
      <c r="L1888" s="2">
        <v>0.6574</v>
      </c>
      <c r="M1888" s="2">
        <v>0.6571164510166358</v>
      </c>
      <c r="N1888" s="2">
        <v>1</v>
      </c>
      <c r="O1888" t="str">
        <v>Yes</v>
      </c>
      <c r="P1888" s="1">
        <f>IF(O1888="Yes",J1888,ROUND(J1888*(1+Model!$B$3),2))</f>
        <v>17.93</v>
      </c>
      <c r="Q1888" s="2">
        <f>ROUND(P1888/(K1888*N1888)-1,4)</f>
        <v>0.6571</v>
      </c>
      <c r="R1888" t="str">
        <v/>
      </c>
      <c r="S1888" t="str">
        <v>2026-10-01 10:41:27 UTC</v>
      </c>
      <c r="T1888" t="str">
        <v>Local Line cache</v>
      </c>
      <c r="U1888" t="str">
        <v>HOLD: preserve existing SNAP price</v>
      </c>
    </row>
    <row r="1889">
      <c r="A1889">
        <v>818957</v>
      </c>
      <c r="B1889" t="str">
        <v>Chicken Hearts</v>
      </c>
      <c r="C1889" t="str">
        <v>Deck Family Farm</v>
      </c>
      <c r="D1889">
        <v>541747</v>
      </c>
      <c r="E1889" t="str">
        <v>1/2 lb bag</v>
      </c>
      <c r="F1889" t="str">
        <v>SNAP</v>
      </c>
      <c r="G1889" t="str">
        <v>Yes</v>
      </c>
      <c r="H1889" s="1">
        <v>0</v>
      </c>
      <c r="I1889" s="1">
        <v>8.52</v>
      </c>
      <c r="J1889" s="1">
        <v>8.53</v>
      </c>
      <c r="K1889" s="1">
        <v>5.14</v>
      </c>
      <c r="L1889" s="2">
        <v>0.6574</v>
      </c>
      <c r="M1889" s="2">
        <v>0.659533073929961</v>
      </c>
      <c r="N1889" s="2">
        <v>1</v>
      </c>
      <c r="O1889" t="str">
        <v>Yes</v>
      </c>
      <c r="P1889" s="1">
        <f>IF(O1889="Yes",J1889,ROUND(J1889*(1+Model!$B$3),2))</f>
        <v>8.53</v>
      </c>
      <c r="Q1889" s="2">
        <f>ROUND(P1889/(K1889*N1889)-1,4)</f>
        <v>0.6595</v>
      </c>
      <c r="R1889" t="str">
        <v/>
      </c>
      <c r="S1889" t="str">
        <v>2026-10-01 10:41:27 UTC</v>
      </c>
      <c r="T1889" t="str">
        <v>Local Line cache</v>
      </c>
      <c r="U1889" t="str">
        <v>HOLD: preserve existing SNAP price</v>
      </c>
    </row>
    <row r="1890">
      <c r="A1890">
        <v>818959</v>
      </c>
      <c r="B1890" t="str">
        <v>Chicken Gizzards</v>
      </c>
      <c r="C1890" t="str">
        <v>Deck Family Farm</v>
      </c>
      <c r="D1890">
        <v>541749</v>
      </c>
      <c r="E1890" t="str">
        <v>1/2 lb pk</v>
      </c>
      <c r="F1890" t="str">
        <v>Guest Basket</v>
      </c>
      <c r="G1890" t="str">
        <v>No</v>
      </c>
      <c r="H1890" s="1">
        <v>0</v>
      </c>
      <c r="I1890" s="1">
        <v>10.77</v>
      </c>
      <c r="J1890" s="1">
        <v>10.77</v>
      </c>
      <c r="K1890" s="1">
        <v>6.5</v>
      </c>
      <c r="L1890" s="2">
        <v>0.6574</v>
      </c>
      <c r="M1890" s="2">
        <v>0.6569230769230769</v>
      </c>
      <c r="N1890" s="2">
        <v>1</v>
      </c>
      <c r="O1890" t="str">
        <v>No</v>
      </c>
      <c r="P1890" s="1">
        <f>IF(O1890="Yes",J1890,ROUND(J1890*(1+Model!$B$3),2))</f>
        <v>11.63</v>
      </c>
      <c r="Q1890" s="2">
        <f>ROUND(P1890/(K1890*N1890)-1,4)</f>
        <v>0.7892</v>
      </c>
      <c r="R1890" t="str">
        <v/>
      </c>
      <c r="S1890" t="str">
        <v>2026-10-01 10:41:27 UTC</v>
      </c>
      <c r="T1890" t="str">
        <v>Local Line cache</v>
      </c>
      <c r="U1890" t="str">
        <v>Review before publishing</v>
      </c>
    </row>
    <row r="1891">
      <c r="A1891">
        <v>818959</v>
      </c>
      <c r="B1891" t="str">
        <v>Chicken Gizzards</v>
      </c>
      <c r="C1891" t="str">
        <v>Deck Family Farm</v>
      </c>
      <c r="D1891">
        <v>541749</v>
      </c>
      <c r="E1891" t="str">
        <v>1/2 lb pk</v>
      </c>
      <c r="F1891" t="str">
        <v>Herd Share Members</v>
      </c>
      <c r="G1891" t="str">
        <v>No</v>
      </c>
      <c r="H1891" s="1">
        <v>0</v>
      </c>
      <c r="I1891" s="1">
        <v>10.77</v>
      </c>
      <c r="J1891" s="1">
        <v>10.77</v>
      </c>
      <c r="K1891" s="1">
        <v>6.5</v>
      </c>
      <c r="L1891" s="2">
        <v>0.6574</v>
      </c>
      <c r="M1891" s="2">
        <v>0.6569230769230769</v>
      </c>
      <c r="N1891" s="2">
        <v>1</v>
      </c>
      <c r="O1891" t="str">
        <v>No</v>
      </c>
      <c r="P1891" s="1">
        <f>IF(O1891="Yes",J1891,ROUND(J1891*(1+Model!$B$3),2))</f>
        <v>11.63</v>
      </c>
      <c r="Q1891" s="2">
        <f>ROUND(P1891/(K1891*N1891)-1,4)</f>
        <v>0.7892</v>
      </c>
      <c r="R1891" t="str">
        <v/>
      </c>
      <c r="S1891" t="str">
        <v>2026-10-01 10:41:27 UTC</v>
      </c>
      <c r="T1891" t="str">
        <v>Local Line cache</v>
      </c>
      <c r="U1891" t="str">
        <v>Review before publishing</v>
      </c>
    </row>
    <row r="1892">
      <c r="A1892">
        <v>818959</v>
      </c>
      <c r="B1892" t="str">
        <v>Chicken Gizzards</v>
      </c>
      <c r="C1892" t="str">
        <v>Deck Family Farm</v>
      </c>
      <c r="D1892">
        <v>541749</v>
      </c>
      <c r="E1892" t="str">
        <v>1/2 lb pk</v>
      </c>
      <c r="F1892" t="str">
        <v>CSA Members</v>
      </c>
      <c r="G1892" t="str">
        <v>No</v>
      </c>
      <c r="H1892" s="1">
        <v>0</v>
      </c>
      <c r="I1892" s="1">
        <v>10.77</v>
      </c>
      <c r="J1892" s="1">
        <v>10.77</v>
      </c>
      <c r="K1892" s="1">
        <v>6.5</v>
      </c>
      <c r="L1892" s="2">
        <v>0.6574</v>
      </c>
      <c r="M1892" s="2">
        <v>0.6569230769230769</v>
      </c>
      <c r="N1892" s="2">
        <v>1</v>
      </c>
      <c r="O1892" t="str">
        <v>No</v>
      </c>
      <c r="P1892" s="1">
        <f>IF(O1892="Yes",J1892,ROUND(J1892*(1+Model!$B$3),2))</f>
        <v>11.63</v>
      </c>
      <c r="Q1892" s="2">
        <f>ROUND(P1892/(K1892*N1892)-1,4)</f>
        <v>0.7892</v>
      </c>
      <c r="R1892" t="str">
        <v/>
      </c>
      <c r="S1892" t="str">
        <v>2026-10-01 10:41:27 UTC</v>
      </c>
      <c r="T1892" t="str">
        <v>Local Line cache</v>
      </c>
      <c r="U1892" t="str">
        <v>Review before publishing</v>
      </c>
    </row>
    <row r="1893">
      <c r="A1893">
        <v>818959</v>
      </c>
      <c r="B1893" t="str">
        <v>Chicken Gizzards</v>
      </c>
      <c r="C1893" t="str">
        <v>Deck Family Farm</v>
      </c>
      <c r="D1893">
        <v>541749</v>
      </c>
      <c r="E1893" t="str">
        <v>1/2 lb pk</v>
      </c>
      <c r="F1893" t="str">
        <v>SNAP</v>
      </c>
      <c r="G1893" t="str">
        <v>No</v>
      </c>
      <c r="H1893" s="1">
        <v>0</v>
      </c>
      <c r="I1893" s="1">
        <v>10.77</v>
      </c>
      <c r="J1893" s="1">
        <v>10.77</v>
      </c>
      <c r="K1893" s="1">
        <v>6.5</v>
      </c>
      <c r="L1893" s="2">
        <v>0.6574</v>
      </c>
      <c r="M1893" s="2">
        <v>0.6569230769230769</v>
      </c>
      <c r="N1893" s="2">
        <v>1</v>
      </c>
      <c r="O1893" t="str">
        <v>Yes</v>
      </c>
      <c r="P1893" s="1">
        <f>IF(O1893="Yes",J1893,ROUND(J1893*(1+Model!$B$3),2))</f>
        <v>10.77</v>
      </c>
      <c r="Q1893" s="2">
        <f>ROUND(P1893/(K1893*N1893)-1,4)</f>
        <v>0.6569</v>
      </c>
      <c r="R1893" t="str">
        <v/>
      </c>
      <c r="S1893" t="str">
        <v>2026-10-01 10:41:27 UTC</v>
      </c>
      <c r="T1893" t="str">
        <v>Local Line cache</v>
      </c>
      <c r="U1893" t="str">
        <v>HOLD: preserve existing SNAP price</v>
      </c>
    </row>
    <row r="1894">
      <c r="A1894">
        <v>818963</v>
      </c>
      <c r="B1894" t="str">
        <v>Greek Loukaniko Sausage Links</v>
      </c>
      <c r="C1894" t="str">
        <v>Deck Family Farm's Hyland Artisinal Meats</v>
      </c>
      <c r="D1894">
        <v>541754</v>
      </c>
      <c r="E1894" t="str">
        <v>4 links/ pack 14 oz pack</v>
      </c>
      <c r="F1894" t="str">
        <v>SNAP</v>
      </c>
      <c r="G1894" t="str">
        <v>Yes</v>
      </c>
      <c r="H1894" s="1">
        <v>0</v>
      </c>
      <c r="I1894" s="1">
        <v>17.93</v>
      </c>
      <c r="J1894" s="1">
        <v>17.93</v>
      </c>
      <c r="K1894" s="1">
        <v>10.82</v>
      </c>
      <c r="L1894" s="2">
        <v>0.6574</v>
      </c>
      <c r="M1894" s="2">
        <v>0.6571164510166358</v>
      </c>
      <c r="N1894" s="2">
        <v>1</v>
      </c>
      <c r="O1894" t="str">
        <v>Yes</v>
      </c>
      <c r="P1894" s="1">
        <f>IF(O1894="Yes",J1894,ROUND(J1894*(1+Model!$B$3),2))</f>
        <v>17.93</v>
      </c>
      <c r="Q1894" s="2">
        <f>ROUND(P1894/(K1894*N1894)-1,4)</f>
        <v>0.6571</v>
      </c>
      <c r="R1894" t="str">
        <v/>
      </c>
      <c r="S1894" t="str">
        <v>2026-10-01 10:41:27 UTC</v>
      </c>
      <c r="T1894" t="str">
        <v>Local Line cache</v>
      </c>
      <c r="U1894" t="str">
        <v>HOLD: preserve existing SNAP price</v>
      </c>
    </row>
    <row r="1895">
      <c r="A1895">
        <v>821118</v>
      </c>
      <c r="B1895" t="str">
        <v>Persimmon</v>
      </c>
      <c r="C1895" t="str">
        <v>Small is Beautiful Farm</v>
      </c>
      <c r="D1895">
        <v>544095</v>
      </c>
      <c r="E1895" t="str">
        <v>ea</v>
      </c>
      <c r="F1895" t="str">
        <v>CSA Members</v>
      </c>
      <c r="G1895" t="str">
        <v>No</v>
      </c>
      <c r="H1895" s="1">
        <v>0</v>
      </c>
      <c r="I1895" s="1">
        <v>2.1</v>
      </c>
      <c r="J1895" s="1">
        <v>2.1</v>
      </c>
      <c r="K1895" s="1">
        <v>1.5</v>
      </c>
      <c r="L1895" s="2">
        <v>0.4</v>
      </c>
      <c r="M1895" s="2">
        <v>0.40000000000000013</v>
      </c>
      <c r="N1895" s="2">
        <v>1</v>
      </c>
      <c r="O1895" t="str">
        <v>No</v>
      </c>
      <c r="P1895" s="1">
        <f>IF(O1895="Yes",J1895,ROUND(J1895*(1+Model!$B$3),2))</f>
        <v>2.27</v>
      </c>
      <c r="Q1895" s="2">
        <f>ROUND(P1895/(K1895*N1895)-1,4)</f>
        <v>0.5133</v>
      </c>
      <c r="R1895" t="str">
        <v/>
      </c>
      <c r="S1895" t="str">
        <v>2026-10-01 10:41:27 UTC</v>
      </c>
      <c r="T1895" t="str">
        <v>Local Line cache</v>
      </c>
      <c r="U1895" t="str">
        <v>Review before publishing</v>
      </c>
    </row>
    <row r="1896">
      <c r="A1896">
        <v>821118</v>
      </c>
      <c r="B1896" t="str">
        <v>Persimmon</v>
      </c>
      <c r="C1896" t="str">
        <v>Small is Beautiful Farm</v>
      </c>
      <c r="D1896">
        <v>544095</v>
      </c>
      <c r="E1896" t="str">
        <v>ea</v>
      </c>
      <c r="F1896" t="str">
        <v>SNAP</v>
      </c>
      <c r="G1896" t="str">
        <v>No</v>
      </c>
      <c r="H1896" s="1">
        <v>0</v>
      </c>
      <c r="I1896" s="1">
        <v>2.1</v>
      </c>
      <c r="J1896" s="1">
        <v>2.1</v>
      </c>
      <c r="K1896" s="1">
        <v>1.5</v>
      </c>
      <c r="L1896" s="2">
        <v>0.4</v>
      </c>
      <c r="M1896" s="2">
        <v>0.40000000000000013</v>
      </c>
      <c r="N1896" s="2">
        <v>1</v>
      </c>
      <c r="O1896" t="str">
        <v>Yes</v>
      </c>
      <c r="P1896" s="1">
        <f>IF(O1896="Yes",J1896,ROUND(J1896*(1+Model!$B$3),2))</f>
        <v>2.1</v>
      </c>
      <c r="Q1896" s="2">
        <f>ROUND(P1896/(K1896*N1896)-1,4)</f>
        <v>0.4</v>
      </c>
      <c r="R1896" t="str">
        <v/>
      </c>
      <c r="S1896" t="str">
        <v>2026-10-01 10:41:27 UTC</v>
      </c>
      <c r="T1896" t="str">
        <v>Local Line cache</v>
      </c>
      <c r="U1896" t="str">
        <v>HOLD: preserve existing SNAP price</v>
      </c>
    </row>
    <row r="1897">
      <c r="A1897">
        <v>821118</v>
      </c>
      <c r="B1897" t="str">
        <v>Persimmon</v>
      </c>
      <c r="C1897" t="str">
        <v>Small is Beautiful Farm</v>
      </c>
      <c r="D1897">
        <v>544095</v>
      </c>
      <c r="E1897" t="str">
        <v>ea</v>
      </c>
      <c r="F1897" t="str">
        <v>Herd Share Members</v>
      </c>
      <c r="G1897" t="str">
        <v>No</v>
      </c>
      <c r="H1897" s="1">
        <v>0</v>
      </c>
      <c r="I1897" s="1">
        <v>2.1</v>
      </c>
      <c r="J1897" s="1">
        <v>2.1</v>
      </c>
      <c r="K1897" s="1">
        <v>1.5</v>
      </c>
      <c r="L1897" s="2">
        <v>0.4</v>
      </c>
      <c r="M1897" s="2">
        <v>0.40000000000000013</v>
      </c>
      <c r="N1897" s="2">
        <v>1</v>
      </c>
      <c r="O1897" t="str">
        <v>No</v>
      </c>
      <c r="P1897" s="1">
        <f>IF(O1897="Yes",J1897,ROUND(J1897*(1+Model!$B$3),2))</f>
        <v>2.27</v>
      </c>
      <c r="Q1897" s="2">
        <f>ROUND(P1897/(K1897*N1897)-1,4)</f>
        <v>0.5133</v>
      </c>
      <c r="R1897" t="str">
        <v/>
      </c>
      <c r="S1897" t="str">
        <v>2026-10-01 10:41:27 UTC</v>
      </c>
      <c r="T1897" t="str">
        <v>Local Line cache</v>
      </c>
      <c r="U1897" t="str">
        <v>Review before publishing</v>
      </c>
    </row>
    <row r="1898">
      <c r="A1898">
        <v>821118</v>
      </c>
      <c r="B1898" t="str">
        <v>Persimmon</v>
      </c>
      <c r="C1898" t="str">
        <v>Small is Beautiful Farm</v>
      </c>
      <c r="D1898">
        <v>544095</v>
      </c>
      <c r="E1898" t="str">
        <v>ea</v>
      </c>
      <c r="F1898" t="str">
        <v>Guest Basket</v>
      </c>
      <c r="G1898" t="str">
        <v>No</v>
      </c>
      <c r="H1898" s="1">
        <v>0</v>
      </c>
      <c r="I1898" s="1">
        <v>2.1</v>
      </c>
      <c r="J1898" s="1">
        <v>2.1</v>
      </c>
      <c r="K1898" s="1">
        <v>1.5</v>
      </c>
      <c r="L1898" s="2">
        <v>0.4</v>
      </c>
      <c r="M1898" s="2">
        <v>0.40000000000000013</v>
      </c>
      <c r="N1898" s="2">
        <v>1</v>
      </c>
      <c r="O1898" t="str">
        <v>No</v>
      </c>
      <c r="P1898" s="1">
        <f>IF(O1898="Yes",J1898,ROUND(J1898*(1+Model!$B$3),2))</f>
        <v>2.27</v>
      </c>
      <c r="Q1898" s="2">
        <f>ROUND(P1898/(K1898*N1898)-1,4)</f>
        <v>0.5133</v>
      </c>
      <c r="R1898" t="str">
        <v/>
      </c>
      <c r="S1898" t="str">
        <v>2026-10-01 10:41:27 UTC</v>
      </c>
      <c r="T1898" t="str">
        <v>Local Line cache</v>
      </c>
      <c r="U1898" t="str">
        <v>Review before publishing</v>
      </c>
    </row>
    <row r="1899">
      <c r="A1899">
        <v>821597</v>
      </c>
      <c r="B1899" t="str">
        <v>Chai Cider</v>
      </c>
      <c r="C1899" t="str">
        <v>BNF Kombucha and Jun</v>
      </c>
      <c r="D1899">
        <v>544654</v>
      </c>
      <c r="E1899" t="str">
        <v>16 0z</v>
      </c>
      <c r="F1899" t="str">
        <v>Herd Share Members</v>
      </c>
      <c r="G1899" t="str">
        <v>No</v>
      </c>
      <c r="H1899" s="1">
        <v>0</v>
      </c>
      <c r="I1899" s="1">
        <v>4.68</v>
      </c>
      <c r="J1899" s="1">
        <v>4.68</v>
      </c>
      <c r="K1899" s="1">
        <v>3.34</v>
      </c>
      <c r="L1899" s="2">
        <v>0.4</v>
      </c>
      <c r="M1899" s="2">
        <v>0.4011976047904191</v>
      </c>
      <c r="N1899" s="2">
        <v>1</v>
      </c>
      <c r="O1899" t="str">
        <v>No</v>
      </c>
      <c r="P1899" s="1">
        <f>IF(O1899="Yes",J1899,ROUND(J1899*(1+Model!$B$3),2))</f>
        <v>5.05</v>
      </c>
      <c r="Q1899" s="2">
        <f>ROUND(P1899/(K1899*N1899)-1,4)</f>
        <v>0.512</v>
      </c>
      <c r="R1899" t="str">
        <v/>
      </c>
      <c r="S1899" t="str">
        <v>2026-10-01 10:41:27 UTC</v>
      </c>
      <c r="T1899" t="str">
        <v>Local Line cache</v>
      </c>
      <c r="U1899" t="str">
        <v>Review before publishing</v>
      </c>
    </row>
    <row r="1900">
      <c r="A1900">
        <v>821597</v>
      </c>
      <c r="B1900" t="str">
        <v>Chai Cider</v>
      </c>
      <c r="C1900" t="str">
        <v>BNF Kombucha and Jun</v>
      </c>
      <c r="D1900">
        <v>544654</v>
      </c>
      <c r="E1900" t="str">
        <v>16 0z</v>
      </c>
      <c r="F1900" t="str">
        <v>SNAP</v>
      </c>
      <c r="G1900" t="str">
        <v>No</v>
      </c>
      <c r="H1900" s="1">
        <v>0</v>
      </c>
      <c r="I1900" s="1">
        <v>4.68</v>
      </c>
      <c r="J1900" s="1">
        <v>4.68</v>
      </c>
      <c r="K1900" s="1">
        <v>3.34</v>
      </c>
      <c r="L1900" s="2">
        <v>0.4</v>
      </c>
      <c r="M1900" s="2">
        <v>0.4011976047904191</v>
      </c>
      <c r="N1900" s="2">
        <v>1</v>
      </c>
      <c r="O1900" t="str">
        <v>Yes</v>
      </c>
      <c r="P1900" s="1">
        <f>IF(O1900="Yes",J1900,ROUND(J1900*(1+Model!$B$3),2))</f>
        <v>4.68</v>
      </c>
      <c r="Q1900" s="2">
        <f>ROUND(P1900/(K1900*N1900)-1,4)</f>
        <v>0.4012</v>
      </c>
      <c r="R1900" t="str">
        <v/>
      </c>
      <c r="S1900" t="str">
        <v>2026-10-01 10:41:27 UTC</v>
      </c>
      <c r="T1900" t="str">
        <v>Local Line cache</v>
      </c>
      <c r="U1900" t="str">
        <v>HOLD: preserve existing SNAP price</v>
      </c>
    </row>
    <row r="1901">
      <c r="A1901">
        <v>821597</v>
      </c>
      <c r="B1901" t="str">
        <v>Chai Cider</v>
      </c>
      <c r="C1901" t="str">
        <v>BNF Kombucha and Jun</v>
      </c>
      <c r="D1901">
        <v>544654</v>
      </c>
      <c r="E1901" t="str">
        <v>16 0z</v>
      </c>
      <c r="F1901" t="str">
        <v>CSA Members</v>
      </c>
      <c r="G1901" t="str">
        <v>No</v>
      </c>
      <c r="H1901" s="1">
        <v>0</v>
      </c>
      <c r="I1901" s="1">
        <v>4.68</v>
      </c>
      <c r="J1901" s="1">
        <v>4.68</v>
      </c>
      <c r="K1901" s="1">
        <v>3.34</v>
      </c>
      <c r="L1901" s="2">
        <v>0.4</v>
      </c>
      <c r="M1901" s="2">
        <v>0.4011976047904191</v>
      </c>
      <c r="N1901" s="2">
        <v>1</v>
      </c>
      <c r="O1901" t="str">
        <v>No</v>
      </c>
      <c r="P1901" s="1">
        <f>IF(O1901="Yes",J1901,ROUND(J1901*(1+Model!$B$3),2))</f>
        <v>5.05</v>
      </c>
      <c r="Q1901" s="2">
        <f>ROUND(P1901/(K1901*N1901)-1,4)</f>
        <v>0.512</v>
      </c>
      <c r="R1901" t="str">
        <v/>
      </c>
      <c r="S1901" t="str">
        <v>2026-10-01 10:41:27 UTC</v>
      </c>
      <c r="T1901" t="str">
        <v>Local Line cache</v>
      </c>
      <c r="U1901" t="str">
        <v>Review before publishing</v>
      </c>
    </row>
    <row r="1902">
      <c r="A1902">
        <v>821597</v>
      </c>
      <c r="B1902" t="str">
        <v>Chai Cider</v>
      </c>
      <c r="C1902" t="str">
        <v>BNF Kombucha and Jun</v>
      </c>
      <c r="D1902">
        <v>544654</v>
      </c>
      <c r="E1902" t="str">
        <v>16 0z</v>
      </c>
      <c r="F1902" t="str">
        <v>Guest Basket</v>
      </c>
      <c r="G1902" t="str">
        <v>No</v>
      </c>
      <c r="H1902" s="1">
        <v>0</v>
      </c>
      <c r="I1902" s="1">
        <v>4.68</v>
      </c>
      <c r="J1902" s="1">
        <v>4.68</v>
      </c>
      <c r="K1902" s="1">
        <v>3.34</v>
      </c>
      <c r="L1902" s="2">
        <v>0.4</v>
      </c>
      <c r="M1902" s="2">
        <v>0.4011976047904191</v>
      </c>
      <c r="N1902" s="2">
        <v>1</v>
      </c>
      <c r="O1902" t="str">
        <v>No</v>
      </c>
      <c r="P1902" s="1">
        <f>IF(O1902="Yes",J1902,ROUND(J1902*(1+Model!$B$3),2))</f>
        <v>5.05</v>
      </c>
      <c r="Q1902" s="2">
        <f>ROUND(P1902/(K1902*N1902)-1,4)</f>
        <v>0.512</v>
      </c>
      <c r="R1902" t="str">
        <v/>
      </c>
      <c r="S1902" t="str">
        <v>2026-10-01 10:41:27 UTC</v>
      </c>
      <c r="T1902" t="str">
        <v>Local Line cache</v>
      </c>
      <c r="U1902" t="str">
        <v>Review before publishing</v>
      </c>
    </row>
    <row r="1903">
      <c r="A1903">
        <v>821704</v>
      </c>
      <c r="B1903" t="str">
        <v>Acorn squash</v>
      </c>
      <c r="C1903" t="str">
        <v>Full Farm CSA</v>
      </c>
      <c r="D1903">
        <v>544783</v>
      </c>
      <c r="E1903" t="str">
        <v>1 Each</v>
      </c>
      <c r="F1903" t="str">
        <v>SNAP</v>
      </c>
      <c r="G1903" t="str">
        <v>Yes</v>
      </c>
      <c r="H1903" s="1">
        <v>0</v>
      </c>
      <c r="I1903" s="1">
        <v>3.5</v>
      </c>
      <c r="J1903" s="1">
        <v>3.5</v>
      </c>
      <c r="K1903" s="1">
        <v>2.5</v>
      </c>
      <c r="L1903" s="2">
        <v>0.4</v>
      </c>
      <c r="M1903" s="2">
        <v>0.3999999999999999</v>
      </c>
      <c r="N1903" s="2">
        <v>1</v>
      </c>
      <c r="O1903" t="str">
        <v>Yes</v>
      </c>
      <c r="P1903" s="1">
        <f>IF(O1903="Yes",J1903,ROUND(J1903*(1+Model!$B$3),2))</f>
        <v>3.5</v>
      </c>
      <c r="Q1903" s="2">
        <f>ROUND(P1903/(K1903*N1903)-1,4)</f>
        <v>0.4</v>
      </c>
      <c r="R1903" t="str">
        <v/>
      </c>
      <c r="S1903" t="str">
        <v>2026-10-01 10:41:27 UTC</v>
      </c>
      <c r="T1903" t="str">
        <v>Local Line cache</v>
      </c>
      <c r="U1903" t="str">
        <v>HOLD: preserve existing SNAP price</v>
      </c>
    </row>
    <row r="1904">
      <c r="A1904">
        <v>824215</v>
      </c>
      <c r="B1904" t="str">
        <v>Purple curly kale</v>
      </c>
      <c r="C1904" t="str">
        <v>Camas Swale Farm</v>
      </c>
      <c r="D1904">
        <v>547697</v>
      </c>
      <c r="E1904" t="str">
        <v>ea</v>
      </c>
      <c r="F1904" t="str">
        <v>SNAP</v>
      </c>
      <c r="G1904" t="str">
        <v>No</v>
      </c>
      <c r="H1904" s="1">
        <v>0</v>
      </c>
      <c r="I1904" s="1">
        <v>2.8</v>
      </c>
      <c r="J1904" s="1">
        <v>2.8</v>
      </c>
      <c r="K1904" s="1">
        <v>2</v>
      </c>
      <c r="L1904" s="2">
        <v>0.4</v>
      </c>
      <c r="M1904" s="2">
        <v>0.3999999999999999</v>
      </c>
      <c r="N1904" s="2">
        <v>1</v>
      </c>
      <c r="O1904" t="str">
        <v>Yes</v>
      </c>
      <c r="P1904" s="1">
        <f>IF(O1904="Yes",J1904,ROUND(J1904*(1+Model!$B$3),2))</f>
        <v>2.8</v>
      </c>
      <c r="Q1904" s="2">
        <f>ROUND(P1904/(K1904*N1904)-1,4)</f>
        <v>0.4</v>
      </c>
      <c r="R1904" t="str">
        <v/>
      </c>
      <c r="S1904" t="str">
        <v>2026-10-01 10:41:27 UTC</v>
      </c>
      <c r="T1904" t="str">
        <v>Local Line cache</v>
      </c>
      <c r="U1904" t="str">
        <v>HOLD: preserve existing SNAP price</v>
      </c>
    </row>
    <row r="1905">
      <c r="A1905">
        <v>824215</v>
      </c>
      <c r="B1905" t="str">
        <v>Purple curly kale</v>
      </c>
      <c r="C1905" t="str">
        <v>Camas Swale Farm</v>
      </c>
      <c r="D1905">
        <v>547697</v>
      </c>
      <c r="E1905" t="str">
        <v>ea</v>
      </c>
      <c r="F1905" t="str">
        <v>CSA Members</v>
      </c>
      <c r="G1905" t="str">
        <v>No</v>
      </c>
      <c r="H1905" s="1">
        <v>0</v>
      </c>
      <c r="I1905" s="1">
        <v>2.8</v>
      </c>
      <c r="J1905" s="1">
        <v>2.8</v>
      </c>
      <c r="K1905" s="1">
        <v>2</v>
      </c>
      <c r="L1905" s="2">
        <v>0.4</v>
      </c>
      <c r="M1905" s="2">
        <v>0.3999999999999999</v>
      </c>
      <c r="N1905" s="2">
        <v>1</v>
      </c>
      <c r="O1905" t="str">
        <v>No</v>
      </c>
      <c r="P1905" s="1">
        <f>IF(O1905="Yes",J1905,ROUND(J1905*(1+Model!$B$3),2))</f>
        <v>3.02</v>
      </c>
      <c r="Q1905" s="2">
        <f>ROUND(P1905/(K1905*N1905)-1,4)</f>
        <v>0.51</v>
      </c>
      <c r="R1905" t="str">
        <v/>
      </c>
      <c r="S1905" t="str">
        <v>2026-10-01 10:41:27 UTC</v>
      </c>
      <c r="T1905" t="str">
        <v>Local Line cache</v>
      </c>
      <c r="U1905" t="str">
        <v>Review before publishing</v>
      </c>
    </row>
    <row r="1906">
      <c r="A1906">
        <v>824228</v>
      </c>
      <c r="B1906" t="str">
        <v>Heidi of the Hills Cheese, 18 Month Aged, 7-8 oz</v>
      </c>
      <c r="C1906" t="str">
        <v>Creamy Cow, LLC</v>
      </c>
      <c r="D1906">
        <v>547711</v>
      </c>
      <c r="E1906" t="str">
        <v>7-8oz</v>
      </c>
      <c r="F1906" t="str">
        <v>SNAP</v>
      </c>
      <c r="G1906" t="str">
        <v>No</v>
      </c>
      <c r="H1906" s="1">
        <v>0</v>
      </c>
      <c r="I1906" s="1">
        <v>18.17</v>
      </c>
      <c r="J1906" s="1">
        <v>18.17</v>
      </c>
      <c r="K1906" s="1">
        <v>12.98</v>
      </c>
      <c r="L1906" s="2">
        <v>0.4</v>
      </c>
      <c r="M1906" s="2">
        <v>0.3998459167950694</v>
      </c>
      <c r="N1906" s="2">
        <v>1</v>
      </c>
      <c r="O1906" t="str">
        <v>Yes</v>
      </c>
      <c r="P1906" s="1">
        <f>IF(O1906="Yes",J1906,ROUND(J1906*(1+Model!$B$3),2))</f>
        <v>18.17</v>
      </c>
      <c r="Q1906" s="2">
        <f>ROUND(P1906/(K1906*N1906)-1,4)</f>
        <v>0.3998</v>
      </c>
      <c r="R1906" t="str">
        <v/>
      </c>
      <c r="S1906" t="str">
        <v>2026-10-01 10:41:27 UTC</v>
      </c>
      <c r="T1906" t="str">
        <v>Local Line cache</v>
      </c>
      <c r="U1906" t="str">
        <v>HOLD: preserve existing SNAP price</v>
      </c>
    </row>
    <row r="1907">
      <c r="A1907">
        <v>824228</v>
      </c>
      <c r="B1907" t="str">
        <v>Heidi of the Hills Cheese, 18 Month Aged, 7-8 oz</v>
      </c>
      <c r="C1907" t="str">
        <v>Creamy Cow, LLC</v>
      </c>
      <c r="D1907">
        <v>547711</v>
      </c>
      <c r="E1907" t="str">
        <v>7-8oz</v>
      </c>
      <c r="F1907" t="str">
        <v>CSA Members</v>
      </c>
      <c r="G1907" t="str">
        <v>No</v>
      </c>
      <c r="H1907" s="1">
        <v>0</v>
      </c>
      <c r="I1907" s="1">
        <v>18.17</v>
      </c>
      <c r="J1907" s="1">
        <v>18.17</v>
      </c>
      <c r="K1907" s="1">
        <v>12.98</v>
      </c>
      <c r="L1907" s="2">
        <v>0.4</v>
      </c>
      <c r="M1907" s="2">
        <v>0.3998459167950694</v>
      </c>
      <c r="N1907" s="2">
        <v>1</v>
      </c>
      <c r="O1907" t="str">
        <v>No</v>
      </c>
      <c r="P1907" s="1">
        <f>IF(O1907="Yes",J1907,ROUND(J1907*(1+Model!$B$3),2))</f>
        <v>19.62</v>
      </c>
      <c r="Q1907" s="2">
        <f>ROUND(P1907/(K1907*N1907)-1,4)</f>
        <v>0.5116</v>
      </c>
      <c r="R1907" t="str">
        <v/>
      </c>
      <c r="S1907" t="str">
        <v>2026-10-01 10:41:27 UTC</v>
      </c>
      <c r="T1907" t="str">
        <v>Local Line cache</v>
      </c>
      <c r="U1907" t="str">
        <v>Review before publishing</v>
      </c>
    </row>
    <row r="1908">
      <c r="A1908">
        <v>824478</v>
      </c>
      <c r="B1908" t="str">
        <v>Russet potatoes (CA)</v>
      </c>
      <c r="C1908" t="str">
        <v>Organically Grown Company</v>
      </c>
      <c r="D1908">
        <v>548051</v>
      </c>
      <c r="E1908" t="str">
        <v>1 lb</v>
      </c>
      <c r="F1908" t="str">
        <v>SNAP</v>
      </c>
      <c r="G1908" t="str">
        <v>No</v>
      </c>
      <c r="H1908" s="1">
        <v>0</v>
      </c>
      <c r="I1908" s="1">
        <v>1.4</v>
      </c>
      <c r="J1908" s="1">
        <v>1.4</v>
      </c>
      <c r="K1908" s="1">
        <v>1</v>
      </c>
      <c r="L1908" s="2">
        <v>0.4</v>
      </c>
      <c r="M1908" s="2">
        <v>0.3999999999999999</v>
      </c>
      <c r="N1908" s="2">
        <v>1</v>
      </c>
      <c r="O1908" t="str">
        <v>Yes</v>
      </c>
      <c r="P1908" s="1">
        <f>IF(O1908="Yes",J1908,ROUND(J1908*(1+Model!$B$3),2))</f>
        <v>1.4</v>
      </c>
      <c r="Q1908" s="2">
        <f>ROUND(P1908/(K1908*N1908)-1,4)</f>
        <v>0.4</v>
      </c>
      <c r="R1908" t="str">
        <v/>
      </c>
      <c r="S1908" t="str">
        <v>2026-10-01 10:41:27 UTC</v>
      </c>
      <c r="T1908" t="str">
        <v>Local Line cache</v>
      </c>
      <c r="U1908" t="str">
        <v>HOLD: preserve existing SNAP price</v>
      </c>
    </row>
    <row r="1909">
      <c r="A1909">
        <v>824480</v>
      </c>
      <c r="B1909" t="str">
        <v>Purple potatoes</v>
      </c>
      <c r="C1909" t="str">
        <v>Organically Grown Company</v>
      </c>
      <c r="D1909">
        <v>548053</v>
      </c>
      <c r="E1909" t="str">
        <v>pound</v>
      </c>
      <c r="F1909" t="str">
        <v>CSA Members</v>
      </c>
      <c r="G1909" t="str">
        <v>No</v>
      </c>
      <c r="H1909" s="1">
        <v>0</v>
      </c>
      <c r="I1909" s="1">
        <v>1.46</v>
      </c>
      <c r="J1909" s="1">
        <v>1.46</v>
      </c>
      <c r="K1909" s="1">
        <v>1.04</v>
      </c>
      <c r="L1909" s="2">
        <v>0.4</v>
      </c>
      <c r="M1909" s="2">
        <v>0.40384615384615374</v>
      </c>
      <c r="N1909" s="2">
        <v>1</v>
      </c>
      <c r="O1909" t="str">
        <v>No</v>
      </c>
      <c r="P1909" s="1">
        <f>IF(O1909="Yes",J1909,ROUND(J1909*(1+Model!$B$3),2))</f>
        <v>1.58</v>
      </c>
      <c r="Q1909" s="2">
        <f>ROUND(P1909/(K1909*N1909)-1,4)</f>
        <v>0.5192</v>
      </c>
      <c r="R1909" t="str">
        <v/>
      </c>
      <c r="S1909" t="str">
        <v>2026-10-01 10:41:27 UTC</v>
      </c>
      <c r="T1909" t="str">
        <v>Local Line cache</v>
      </c>
      <c r="U1909" t="str">
        <v>Review before publishing</v>
      </c>
    </row>
    <row r="1910">
      <c r="A1910">
        <v>824480</v>
      </c>
      <c r="B1910" t="str">
        <v>Purple potatoes</v>
      </c>
      <c r="C1910" t="str">
        <v>Organically Grown Company</v>
      </c>
      <c r="D1910">
        <v>548053</v>
      </c>
      <c r="E1910" t="str">
        <v>pound</v>
      </c>
      <c r="F1910" t="str">
        <v>Herd Share Members</v>
      </c>
      <c r="G1910" t="str">
        <v>No</v>
      </c>
      <c r="H1910" s="1">
        <v>0</v>
      </c>
      <c r="I1910" s="1">
        <v>1.46</v>
      </c>
      <c r="J1910" s="1">
        <v>1.46</v>
      </c>
      <c r="K1910" s="1">
        <v>1.04</v>
      </c>
      <c r="L1910" s="2">
        <v>0.4</v>
      </c>
      <c r="M1910" s="2">
        <v>0.40384615384615374</v>
      </c>
      <c r="N1910" s="2">
        <v>1</v>
      </c>
      <c r="O1910" t="str">
        <v>No</v>
      </c>
      <c r="P1910" s="1">
        <f>IF(O1910="Yes",J1910,ROUND(J1910*(1+Model!$B$3),2))</f>
        <v>1.58</v>
      </c>
      <c r="Q1910" s="2">
        <f>ROUND(P1910/(K1910*N1910)-1,4)</f>
        <v>0.5192</v>
      </c>
      <c r="R1910" t="str">
        <v/>
      </c>
      <c r="S1910" t="str">
        <v>2026-10-01 10:41:27 UTC</v>
      </c>
      <c r="T1910" t="str">
        <v>Local Line cache</v>
      </c>
      <c r="U1910" t="str">
        <v>Review before publishing</v>
      </c>
    </row>
    <row r="1911">
      <c r="A1911">
        <v>824480</v>
      </c>
      <c r="B1911" t="str">
        <v>Purple potatoes</v>
      </c>
      <c r="C1911" t="str">
        <v>Organically Grown Company</v>
      </c>
      <c r="D1911">
        <v>548053</v>
      </c>
      <c r="E1911" t="str">
        <v>pound</v>
      </c>
      <c r="F1911" t="str">
        <v>SNAP</v>
      </c>
      <c r="G1911" t="str">
        <v>No</v>
      </c>
      <c r="H1911" s="1">
        <v>0</v>
      </c>
      <c r="I1911" s="1">
        <v>1.46</v>
      </c>
      <c r="J1911" s="1">
        <v>1.46</v>
      </c>
      <c r="K1911" s="1">
        <v>1.04</v>
      </c>
      <c r="L1911" s="2">
        <v>0.4</v>
      </c>
      <c r="M1911" s="2">
        <v>0.40384615384615374</v>
      </c>
      <c r="N1911" s="2">
        <v>1</v>
      </c>
      <c r="O1911" t="str">
        <v>Yes</v>
      </c>
      <c r="P1911" s="1">
        <f>IF(O1911="Yes",J1911,ROUND(J1911*(1+Model!$B$3),2))</f>
        <v>1.46</v>
      </c>
      <c r="Q1911" s="2">
        <f>ROUND(P1911/(K1911*N1911)-1,4)</f>
        <v>0.4038</v>
      </c>
      <c r="R1911" t="str">
        <v/>
      </c>
      <c r="S1911" t="str">
        <v>2026-10-01 10:41:27 UTC</v>
      </c>
      <c r="T1911" t="str">
        <v>Local Line cache</v>
      </c>
      <c r="U1911" t="str">
        <v>HOLD: preserve existing SNAP price</v>
      </c>
    </row>
    <row r="1912">
      <c r="A1912">
        <v>824480</v>
      </c>
      <c r="B1912" t="str">
        <v>Purple potatoes</v>
      </c>
      <c r="C1912" t="str">
        <v>Organically Grown Company</v>
      </c>
      <c r="D1912">
        <v>548053</v>
      </c>
      <c r="E1912" t="str">
        <v>pound</v>
      </c>
      <c r="F1912" t="str">
        <v>Guest Basket</v>
      </c>
      <c r="G1912" t="str">
        <v>No</v>
      </c>
      <c r="H1912" s="1">
        <v>0</v>
      </c>
      <c r="I1912" s="1">
        <v>1.46</v>
      </c>
      <c r="J1912" s="1">
        <v>1.46</v>
      </c>
      <c r="K1912" s="1">
        <v>1.04</v>
      </c>
      <c r="L1912" s="2">
        <v>0.4</v>
      </c>
      <c r="M1912" s="2">
        <v>0.40384615384615374</v>
      </c>
      <c r="N1912" s="2">
        <v>1</v>
      </c>
      <c r="O1912" t="str">
        <v>No</v>
      </c>
      <c r="P1912" s="1">
        <f>IF(O1912="Yes",J1912,ROUND(J1912*(1+Model!$B$3),2))</f>
        <v>1.58</v>
      </c>
      <c r="Q1912" s="2">
        <f>ROUND(P1912/(K1912*N1912)-1,4)</f>
        <v>0.5192</v>
      </c>
      <c r="R1912" t="str">
        <v/>
      </c>
      <c r="S1912" t="str">
        <v>2026-10-01 10:41:27 UTC</v>
      </c>
      <c r="T1912" t="str">
        <v>Local Line cache</v>
      </c>
      <c r="U1912" t="str">
        <v>Review before publishing</v>
      </c>
    </row>
    <row r="1913">
      <c r="A1913">
        <v>825305</v>
      </c>
      <c r="B1913" t="str">
        <v>Matsutake mushrooms</v>
      </c>
      <c r="C1913" t="str">
        <v>MISSING VENDOR</v>
      </c>
      <c r="D1913">
        <v>549219</v>
      </c>
      <c r="E1913" t="str">
        <v>1/2 lb</v>
      </c>
      <c r="F1913" t="str">
        <v>Herd Share Members</v>
      </c>
      <c r="G1913" t="str">
        <v>No</v>
      </c>
      <c r="H1913" s="1">
        <v>0</v>
      </c>
      <c r="I1913" s="1">
        <v>15.75</v>
      </c>
      <c r="J1913" s="1">
        <v>14.96</v>
      </c>
      <c r="K1913" s="1">
        <v>11.25</v>
      </c>
      <c r="L1913" s="2">
        <v>0.4</v>
      </c>
      <c r="M1913" s="2">
        <v>0.32977777777777795</v>
      </c>
      <c r="N1913" s="2">
        <v>1</v>
      </c>
      <c r="O1913" t="str">
        <v>Yes</v>
      </c>
      <c r="P1913" s="1">
        <f>IF(O1913="Yes",J1913,ROUND(J1913*(1+Model!$B$3),2))</f>
        <v>14.96</v>
      </c>
      <c r="Q1913" s="2">
        <f>ROUND(P1913/(K1913*N1913)-1,4)</f>
        <v>0.3298</v>
      </c>
      <c r="R1913" t="str">
        <v>Review</v>
      </c>
      <c r="S1913" t="str">
        <v>2026-10-01 10:41:27 UTC</v>
      </c>
      <c r="T1913" t="str">
        <v>Local Line cache</v>
      </c>
      <c r="U1913" t="str">
        <v>HOLD: missing local vendor</v>
      </c>
    </row>
    <row r="1914">
      <c r="A1914">
        <v>825305</v>
      </c>
      <c r="B1914" t="str">
        <v>Matsutake mushrooms</v>
      </c>
      <c r="C1914" t="str">
        <v>MISSING VENDOR</v>
      </c>
      <c r="D1914">
        <v>549219</v>
      </c>
      <c r="E1914" t="str">
        <v>1/2 lb</v>
      </c>
      <c r="F1914" t="str">
        <v>Guest Basket</v>
      </c>
      <c r="G1914" t="str">
        <v>No</v>
      </c>
      <c r="H1914" s="1">
        <v>0</v>
      </c>
      <c r="I1914" s="1">
        <v>17.44</v>
      </c>
      <c r="J1914" s="1">
        <v>15.75</v>
      </c>
      <c r="K1914" s="1">
        <v>11.25</v>
      </c>
      <c r="L1914" s="2">
        <v>0.55</v>
      </c>
      <c r="M1914" s="2">
        <v>0.3999999999999999</v>
      </c>
      <c r="N1914" s="2">
        <v>1</v>
      </c>
      <c r="O1914" t="str">
        <v>Yes</v>
      </c>
      <c r="P1914" s="1">
        <f>IF(O1914="Yes",J1914,ROUND(J1914*(1+Model!$B$3),2))</f>
        <v>15.75</v>
      </c>
      <c r="Q1914" s="2">
        <f>ROUND(P1914/(K1914*N1914)-1,4)</f>
        <v>0.4</v>
      </c>
      <c r="R1914" t="str">
        <v>Review</v>
      </c>
      <c r="S1914" t="str">
        <v>2026-10-01 10:41:27 UTC</v>
      </c>
      <c r="T1914" t="str">
        <v>Local Line cache</v>
      </c>
      <c r="U1914" t="str">
        <v>HOLD: missing local vendor</v>
      </c>
    </row>
    <row r="1915">
      <c r="A1915">
        <v>825305</v>
      </c>
      <c r="B1915" t="str">
        <v>Matsutake mushrooms</v>
      </c>
      <c r="C1915" t="str">
        <v>MISSING VENDOR</v>
      </c>
      <c r="D1915">
        <v>549219</v>
      </c>
      <c r="E1915" t="str">
        <v>1/2 lb</v>
      </c>
      <c r="F1915" t="str">
        <v>CSA Members</v>
      </c>
      <c r="G1915" t="str">
        <v>No</v>
      </c>
      <c r="H1915" s="1">
        <v>0</v>
      </c>
      <c r="I1915" s="1">
        <v>15.75</v>
      </c>
      <c r="J1915" s="1">
        <v>14.96</v>
      </c>
      <c r="K1915" s="1">
        <v>11.25</v>
      </c>
      <c r="L1915" s="2">
        <v>0.4</v>
      </c>
      <c r="M1915" s="2">
        <v>0.32977777777777795</v>
      </c>
      <c r="N1915" s="2">
        <v>1</v>
      </c>
      <c r="O1915" t="str">
        <v>Yes</v>
      </c>
      <c r="P1915" s="1">
        <f>IF(O1915="Yes",J1915,ROUND(J1915*(1+Model!$B$3),2))</f>
        <v>14.96</v>
      </c>
      <c r="Q1915" s="2">
        <f>ROUND(P1915/(K1915*N1915)-1,4)</f>
        <v>0.3298</v>
      </c>
      <c r="R1915" t="str">
        <v>Review</v>
      </c>
      <c r="S1915" t="str">
        <v>2026-10-01 10:41:27 UTC</v>
      </c>
      <c r="T1915" t="str">
        <v>Local Line cache</v>
      </c>
      <c r="U1915" t="str">
        <v>HOLD: missing local vendor</v>
      </c>
    </row>
    <row r="1916">
      <c r="A1916">
        <v>825305</v>
      </c>
      <c r="B1916" t="str">
        <v>Matsutake mushrooms</v>
      </c>
      <c r="C1916" t="str">
        <v>MISSING VENDOR</v>
      </c>
      <c r="D1916">
        <v>549219</v>
      </c>
      <c r="E1916" t="str">
        <v>1/2 lb</v>
      </c>
      <c r="F1916" t="str">
        <v>SNAP</v>
      </c>
      <c r="G1916" t="str">
        <v>No</v>
      </c>
      <c r="H1916" s="1">
        <v>0</v>
      </c>
      <c r="I1916" s="1">
        <v>15.75</v>
      </c>
      <c r="J1916" s="1">
        <v>14.96</v>
      </c>
      <c r="K1916" s="1">
        <v>11.25</v>
      </c>
      <c r="L1916" s="2">
        <v>0.4</v>
      </c>
      <c r="M1916" s="2">
        <v>0.32977777777777795</v>
      </c>
      <c r="N1916" s="2">
        <v>1</v>
      </c>
      <c r="O1916" t="str">
        <v>Yes</v>
      </c>
      <c r="P1916" s="1">
        <f>IF(O1916="Yes",J1916,ROUND(J1916*(1+Model!$B$3),2))</f>
        <v>14.96</v>
      </c>
      <c r="Q1916" s="2">
        <f>ROUND(P1916/(K1916*N1916)-1,4)</f>
        <v>0.3298</v>
      </c>
      <c r="R1916" t="str">
        <v>Review</v>
      </c>
      <c r="S1916" t="str">
        <v>2026-10-01 10:41:27 UTC</v>
      </c>
      <c r="T1916" t="str">
        <v>Local Line cache</v>
      </c>
      <c r="U1916" t="str">
        <v>HOLD: missing local vendor</v>
      </c>
    </row>
    <row r="1917">
      <c r="A1917">
        <v>825306</v>
      </c>
      <c r="B1917" t="str">
        <v>Chanterelle mushrooms</v>
      </c>
      <c r="C1917" t="str">
        <v>MISSING VENDOR</v>
      </c>
      <c r="D1917">
        <v>549220</v>
      </c>
      <c r="E1917" t="str">
        <v>1/2 lb</v>
      </c>
      <c r="F1917" t="str">
        <v>Herd Share Members</v>
      </c>
      <c r="G1917" t="str">
        <v>No</v>
      </c>
      <c r="H1917" s="1">
        <v>0</v>
      </c>
      <c r="I1917" s="1">
        <v>11.9</v>
      </c>
      <c r="J1917" s="1">
        <v>11.3</v>
      </c>
      <c r="K1917" s="1">
        <v>8.5</v>
      </c>
      <c r="L1917" s="2">
        <v>0.4</v>
      </c>
      <c r="M1917" s="2">
        <v>0.3294117647058825</v>
      </c>
      <c r="N1917" s="2">
        <v>1</v>
      </c>
      <c r="O1917" t="str">
        <v>Yes</v>
      </c>
      <c r="P1917" s="1">
        <f>IF(O1917="Yes",J1917,ROUND(J1917*(1+Model!$B$3),2))</f>
        <v>11.3</v>
      </c>
      <c r="Q1917" s="2">
        <f>ROUND(P1917/(K1917*N1917)-1,4)</f>
        <v>0.3294</v>
      </c>
      <c r="R1917" t="str">
        <v>Review</v>
      </c>
      <c r="S1917" t="str">
        <v>2026-10-01 10:41:27 UTC</v>
      </c>
      <c r="T1917" t="str">
        <v>Local Line cache</v>
      </c>
      <c r="U1917" t="str">
        <v>HOLD: missing local vendor</v>
      </c>
    </row>
    <row r="1918">
      <c r="A1918">
        <v>825306</v>
      </c>
      <c r="B1918" t="str">
        <v>Chanterelle mushrooms</v>
      </c>
      <c r="C1918" t="str">
        <v>MISSING VENDOR</v>
      </c>
      <c r="D1918">
        <v>549220</v>
      </c>
      <c r="E1918" t="str">
        <v>1/2 lb</v>
      </c>
      <c r="F1918" t="str">
        <v>CSA Members</v>
      </c>
      <c r="G1918" t="str">
        <v>No</v>
      </c>
      <c r="H1918" s="1">
        <v>0</v>
      </c>
      <c r="I1918" s="1">
        <v>11.9</v>
      </c>
      <c r="J1918" s="1">
        <v>11.3</v>
      </c>
      <c r="K1918" s="1">
        <v>8.5</v>
      </c>
      <c r="L1918" s="2">
        <v>0.4</v>
      </c>
      <c r="M1918" s="2">
        <v>0.3294117647058825</v>
      </c>
      <c r="N1918" s="2">
        <v>1</v>
      </c>
      <c r="O1918" t="str">
        <v>Yes</v>
      </c>
      <c r="P1918" s="1">
        <f>IF(O1918="Yes",J1918,ROUND(J1918*(1+Model!$B$3),2))</f>
        <v>11.3</v>
      </c>
      <c r="Q1918" s="2">
        <f>ROUND(P1918/(K1918*N1918)-1,4)</f>
        <v>0.3294</v>
      </c>
      <c r="R1918" t="str">
        <v>Review</v>
      </c>
      <c r="S1918" t="str">
        <v>2026-10-01 10:41:27 UTC</v>
      </c>
      <c r="T1918" t="str">
        <v>Local Line cache</v>
      </c>
      <c r="U1918" t="str">
        <v>HOLD: missing local vendor</v>
      </c>
    </row>
    <row r="1919">
      <c r="A1919">
        <v>825306</v>
      </c>
      <c r="B1919" t="str">
        <v>Chanterelle mushrooms</v>
      </c>
      <c r="C1919" t="str">
        <v>MISSING VENDOR</v>
      </c>
      <c r="D1919">
        <v>549220</v>
      </c>
      <c r="E1919" t="str">
        <v>1/2 lb</v>
      </c>
      <c r="F1919" t="str">
        <v>SNAP</v>
      </c>
      <c r="G1919" t="str">
        <v>No</v>
      </c>
      <c r="H1919" s="1">
        <v>0</v>
      </c>
      <c r="I1919" s="1">
        <v>11.9</v>
      </c>
      <c r="J1919" s="1">
        <v>11.3</v>
      </c>
      <c r="K1919" s="1">
        <v>8.5</v>
      </c>
      <c r="L1919" s="2">
        <v>0.4</v>
      </c>
      <c r="M1919" s="2">
        <v>0.3294117647058825</v>
      </c>
      <c r="N1919" s="2">
        <v>1</v>
      </c>
      <c r="O1919" t="str">
        <v>Yes</v>
      </c>
      <c r="P1919" s="1">
        <f>IF(O1919="Yes",J1919,ROUND(J1919*(1+Model!$B$3),2))</f>
        <v>11.3</v>
      </c>
      <c r="Q1919" s="2">
        <f>ROUND(P1919/(K1919*N1919)-1,4)</f>
        <v>0.3294</v>
      </c>
      <c r="R1919" t="str">
        <v>Review</v>
      </c>
      <c r="S1919" t="str">
        <v>2026-10-01 10:41:27 UTC</v>
      </c>
      <c r="T1919" t="str">
        <v>Local Line cache</v>
      </c>
      <c r="U1919" t="str">
        <v>HOLD: missing local vendor</v>
      </c>
    </row>
    <row r="1920">
      <c r="A1920">
        <v>825306</v>
      </c>
      <c r="B1920" t="str">
        <v>Chanterelle mushrooms</v>
      </c>
      <c r="C1920" t="str">
        <v>MISSING VENDOR</v>
      </c>
      <c r="D1920">
        <v>549220</v>
      </c>
      <c r="E1920" t="str">
        <v>1/2 lb</v>
      </c>
      <c r="F1920" t="str">
        <v>Guest Basket</v>
      </c>
      <c r="G1920" t="str">
        <v>No</v>
      </c>
      <c r="H1920" s="1">
        <v>0</v>
      </c>
      <c r="I1920" s="1">
        <v>13.18</v>
      </c>
      <c r="J1920" s="1">
        <v>11.9</v>
      </c>
      <c r="K1920" s="1">
        <v>8.5</v>
      </c>
      <c r="L1920" s="2">
        <v>0.55</v>
      </c>
      <c r="M1920" s="2">
        <v>0.40000000000000013</v>
      </c>
      <c r="N1920" s="2">
        <v>1</v>
      </c>
      <c r="O1920" t="str">
        <v>Yes</v>
      </c>
      <c r="P1920" s="1">
        <f>IF(O1920="Yes",J1920,ROUND(J1920*(1+Model!$B$3),2))</f>
        <v>11.9</v>
      </c>
      <c r="Q1920" s="2">
        <f>ROUND(P1920/(K1920*N1920)-1,4)</f>
        <v>0.4</v>
      </c>
      <c r="R1920" t="str">
        <v>Review</v>
      </c>
      <c r="S1920" t="str">
        <v>2026-10-01 10:41:27 UTC</v>
      </c>
      <c r="T1920" t="str">
        <v>Local Line cache</v>
      </c>
      <c r="U1920" t="str">
        <v>HOLD: missing local vendor</v>
      </c>
    </row>
    <row r="1921">
      <c r="A1921">
        <v>825355</v>
      </c>
      <c r="B1921" t="str">
        <v>Honeynut squash</v>
      </c>
      <c r="C1921" t="str">
        <v>Camas Swale Farm</v>
      </c>
      <c r="D1921">
        <v>549276</v>
      </c>
      <c r="E1921" t="str">
        <v>ea</v>
      </c>
      <c r="F1921" t="str">
        <v>SNAP</v>
      </c>
      <c r="G1921" t="str">
        <v>No</v>
      </c>
      <c r="H1921" s="1">
        <v>0</v>
      </c>
      <c r="I1921" s="1">
        <v>4.2</v>
      </c>
      <c r="J1921" s="1">
        <v>4.2</v>
      </c>
      <c r="K1921" s="1">
        <v>3</v>
      </c>
      <c r="L1921" s="2">
        <v>0.4</v>
      </c>
      <c r="M1921" s="2">
        <v>0.40000000000000013</v>
      </c>
      <c r="N1921" s="2">
        <v>1</v>
      </c>
      <c r="O1921" t="str">
        <v>Yes</v>
      </c>
      <c r="P1921" s="1">
        <f>IF(O1921="Yes",J1921,ROUND(J1921*(1+Model!$B$3),2))</f>
        <v>4.2</v>
      </c>
      <c r="Q1921" s="2">
        <f>ROUND(P1921/(K1921*N1921)-1,4)</f>
        <v>0.4</v>
      </c>
      <c r="R1921" t="str">
        <v/>
      </c>
      <c r="S1921" t="str">
        <v>2026-10-01 10:41:27 UTC</v>
      </c>
      <c r="T1921" t="str">
        <v>Local Line cache</v>
      </c>
      <c r="U1921" t="str">
        <v>HOLD: preserve existing SNAP price</v>
      </c>
    </row>
    <row r="1922">
      <c r="A1922">
        <v>825355</v>
      </c>
      <c r="B1922" t="str">
        <v>Honeynut squash</v>
      </c>
      <c r="C1922" t="str">
        <v>Camas Swale Farm</v>
      </c>
      <c r="D1922">
        <v>549276</v>
      </c>
      <c r="E1922" t="str">
        <v>ea</v>
      </c>
      <c r="F1922" t="str">
        <v>CSA Members</v>
      </c>
      <c r="G1922" t="str">
        <v>No</v>
      </c>
      <c r="H1922" s="1">
        <v>0</v>
      </c>
      <c r="I1922" s="1">
        <v>4.2</v>
      </c>
      <c r="J1922" s="1">
        <v>4.2</v>
      </c>
      <c r="K1922" s="1">
        <v>3</v>
      </c>
      <c r="L1922" s="2">
        <v>0.4</v>
      </c>
      <c r="M1922" s="2">
        <v>0.40000000000000013</v>
      </c>
      <c r="N1922" s="2">
        <v>1</v>
      </c>
      <c r="O1922" t="str">
        <v>No</v>
      </c>
      <c r="P1922" s="1">
        <f>IF(O1922="Yes",J1922,ROUND(J1922*(1+Model!$B$3),2))</f>
        <v>4.54</v>
      </c>
      <c r="Q1922" s="2">
        <f>ROUND(P1922/(K1922*N1922)-1,4)</f>
        <v>0.5133</v>
      </c>
      <c r="R1922" t="str">
        <v/>
      </c>
      <c r="S1922" t="str">
        <v>2026-10-01 10:41:27 UTC</v>
      </c>
      <c r="T1922" t="str">
        <v>Local Line cache</v>
      </c>
      <c r="U1922" t="str">
        <v>Review before publishing</v>
      </c>
    </row>
    <row r="1923">
      <c r="A1923">
        <v>825355</v>
      </c>
      <c r="B1923" t="str">
        <v>Honeynut squash</v>
      </c>
      <c r="C1923" t="str">
        <v>Camas Swale Farm</v>
      </c>
      <c r="D1923">
        <v>549276</v>
      </c>
      <c r="E1923" t="str">
        <v>ea</v>
      </c>
      <c r="F1923" t="str">
        <v>Guest Basket</v>
      </c>
      <c r="G1923" t="str">
        <v>No</v>
      </c>
      <c r="H1923" s="1">
        <v>0</v>
      </c>
      <c r="I1923" s="1">
        <v>4.2</v>
      </c>
      <c r="J1923" s="1">
        <v>4.2</v>
      </c>
      <c r="K1923" s="1">
        <v>3</v>
      </c>
      <c r="L1923" s="2">
        <v>0.4</v>
      </c>
      <c r="M1923" s="2">
        <v>0.40000000000000013</v>
      </c>
      <c r="N1923" s="2">
        <v>1</v>
      </c>
      <c r="O1923" t="str">
        <v>No</v>
      </c>
      <c r="P1923" s="1">
        <f>IF(O1923="Yes",J1923,ROUND(J1923*(1+Model!$B$3),2))</f>
        <v>4.54</v>
      </c>
      <c r="Q1923" s="2">
        <f>ROUND(P1923/(K1923*N1923)-1,4)</f>
        <v>0.5133</v>
      </c>
      <c r="R1923" t="str">
        <v/>
      </c>
      <c r="S1923" t="str">
        <v>2026-10-01 10:41:27 UTC</v>
      </c>
      <c r="T1923" t="str">
        <v>Local Line cache</v>
      </c>
      <c r="U1923" t="str">
        <v>Review before publishing</v>
      </c>
    </row>
    <row r="1924">
      <c r="A1924">
        <v>825355</v>
      </c>
      <c r="B1924" t="str">
        <v>Honeynut squash</v>
      </c>
      <c r="C1924" t="str">
        <v>Camas Swale Farm</v>
      </c>
      <c r="D1924">
        <v>549276</v>
      </c>
      <c r="E1924" t="str">
        <v>ea</v>
      </c>
      <c r="F1924" t="str">
        <v>Herd Share Members</v>
      </c>
      <c r="G1924" t="str">
        <v>No</v>
      </c>
      <c r="H1924" s="1">
        <v>0</v>
      </c>
      <c r="I1924" s="1">
        <v>4.2</v>
      </c>
      <c r="J1924" s="1">
        <v>4.2</v>
      </c>
      <c r="K1924" s="1">
        <v>3</v>
      </c>
      <c r="L1924" s="2">
        <v>0.4</v>
      </c>
      <c r="M1924" s="2">
        <v>0.40000000000000013</v>
      </c>
      <c r="N1924" s="2">
        <v>1</v>
      </c>
      <c r="O1924" t="str">
        <v>No</v>
      </c>
      <c r="P1924" s="1">
        <f>IF(O1924="Yes",J1924,ROUND(J1924*(1+Model!$B$3),2))</f>
        <v>4.54</v>
      </c>
      <c r="Q1924" s="2">
        <f>ROUND(P1924/(K1924*N1924)-1,4)</f>
        <v>0.5133</v>
      </c>
      <c r="R1924" t="str">
        <v/>
      </c>
      <c r="S1924" t="str">
        <v>2026-10-01 10:41:27 UTC</v>
      </c>
      <c r="T1924" t="str">
        <v>Local Line cache</v>
      </c>
      <c r="U1924" t="str">
        <v>Review before publishing</v>
      </c>
    </row>
    <row r="1925">
      <c r="A1925">
        <v>825830</v>
      </c>
      <c r="B1925" t="str">
        <v>Hanger Steak</v>
      </c>
      <c r="C1925" t="str">
        <v>Deck Family Farm</v>
      </c>
      <c r="D1925">
        <v>568280</v>
      </c>
      <c r="E1925" t="str">
        <v>0.40 - 0.70 lbs</v>
      </c>
      <c r="F1925" t="str">
        <v>SNAP</v>
      </c>
      <c r="G1925" t="str">
        <v>No</v>
      </c>
      <c r="H1925" s="1">
        <v>0</v>
      </c>
      <c r="I1925" s="1">
        <v>12.83</v>
      </c>
      <c r="J1925" s="1">
        <v>12.83</v>
      </c>
      <c r="K1925" s="1">
        <v>7.74</v>
      </c>
      <c r="L1925" s="2">
        <v>0.6574</v>
      </c>
      <c r="M1925" s="2">
        <v>0.6576227390180878</v>
      </c>
      <c r="N1925" s="2">
        <v>1</v>
      </c>
      <c r="O1925" t="str">
        <v>Yes</v>
      </c>
      <c r="P1925" s="1">
        <f>IF(O1925="Yes",J1925,ROUND(J1925*(1+Model!$B$3),2))</f>
        <v>12.83</v>
      </c>
      <c r="Q1925" s="2">
        <f>ROUND(P1925/(K1925*N1925)-1,4)</f>
        <v>0.6576</v>
      </c>
      <c r="R1925" t="str">
        <v/>
      </c>
      <c r="S1925" t="str">
        <v>2026-10-01 10:41:27 UTC</v>
      </c>
      <c r="T1925" t="str">
        <v>Local Line cache</v>
      </c>
      <c r="U1925" t="str">
        <v>HOLD: preserve existing SNAP price</v>
      </c>
    </row>
    <row r="1926">
      <c r="A1926">
        <v>825830</v>
      </c>
      <c r="B1926" t="str">
        <v>Hanger Steak</v>
      </c>
      <c r="C1926" t="str">
        <v>Deck Family Farm</v>
      </c>
      <c r="D1926">
        <v>568280</v>
      </c>
      <c r="E1926" t="str">
        <v>0.40 - 0.70 lbs</v>
      </c>
      <c r="F1926" t="str">
        <v>CSA Members</v>
      </c>
      <c r="G1926" t="str">
        <v>No</v>
      </c>
      <c r="H1926" s="1">
        <v>0</v>
      </c>
      <c r="I1926" s="1">
        <v>12.83</v>
      </c>
      <c r="J1926" s="1">
        <v>12.83</v>
      </c>
      <c r="K1926" s="1">
        <v>7.74</v>
      </c>
      <c r="L1926" s="2">
        <v>0.6574</v>
      </c>
      <c r="M1926" s="2">
        <v>0.6576227390180878</v>
      </c>
      <c r="N1926" s="2">
        <v>1</v>
      </c>
      <c r="O1926" t="str">
        <v>No</v>
      </c>
      <c r="P1926" s="1">
        <f>IF(O1926="Yes",J1926,ROUND(J1926*(1+Model!$B$3),2))</f>
        <v>13.86</v>
      </c>
      <c r="Q1926" s="2">
        <f>ROUND(P1926/(K1926*N1926)-1,4)</f>
        <v>0.7907</v>
      </c>
      <c r="R1926" t="str">
        <v/>
      </c>
      <c r="S1926" t="str">
        <v>2026-10-01 10:41:27 UTC</v>
      </c>
      <c r="T1926" t="str">
        <v>Local Line cache</v>
      </c>
      <c r="U1926" t="str">
        <v>Review before publishing</v>
      </c>
    </row>
    <row r="1927">
      <c r="A1927">
        <v>825832</v>
      </c>
      <c r="B1927" t="str">
        <v>Beef Kidney</v>
      </c>
      <c r="C1927" t="str">
        <v>Deck Family Farm</v>
      </c>
      <c r="D1927">
        <v>549811</v>
      </c>
      <c r="E1927" t="str">
        <v>0.80 - 1.00 lbs</v>
      </c>
      <c r="F1927" t="str">
        <v>Guest Basket</v>
      </c>
      <c r="G1927" t="str">
        <v>Yes</v>
      </c>
      <c r="H1927" s="1">
        <v>0</v>
      </c>
      <c r="I1927" s="1">
        <v>12.12</v>
      </c>
      <c r="J1927" s="1">
        <v>12.13</v>
      </c>
      <c r="K1927" s="1">
        <v>7.31</v>
      </c>
      <c r="L1927" s="2">
        <v>0.6574</v>
      </c>
      <c r="M1927" s="2">
        <v>0.6593707250342</v>
      </c>
      <c r="N1927" s="2">
        <v>1</v>
      </c>
      <c r="O1927" t="str">
        <v>No</v>
      </c>
      <c r="P1927" s="1">
        <f>IF(O1927="Yes",J1927,ROUND(J1927*(1+Model!$B$3),2))</f>
        <v>13.1</v>
      </c>
      <c r="Q1927" s="2">
        <f>ROUND(P1927/(K1927*N1927)-1,4)</f>
        <v>0.7921</v>
      </c>
      <c r="R1927" t="str">
        <v/>
      </c>
      <c r="S1927" t="str">
        <v>2026-10-01 10:41:27 UTC</v>
      </c>
      <c r="T1927" t="str">
        <v>Local Line cache</v>
      </c>
      <c r="U1927" t="str">
        <v>Review before publishing</v>
      </c>
    </row>
    <row r="1928">
      <c r="A1928">
        <v>825832</v>
      </c>
      <c r="B1928" t="str">
        <v>Beef Kidney</v>
      </c>
      <c r="C1928" t="str">
        <v>Deck Family Farm</v>
      </c>
      <c r="D1928">
        <v>549811</v>
      </c>
      <c r="E1928" t="str">
        <v>0.80 - 1.00 lbs</v>
      </c>
      <c r="F1928" t="str">
        <v>SNAP</v>
      </c>
      <c r="G1928" t="str">
        <v>Yes</v>
      </c>
      <c r="H1928" s="1">
        <v>0</v>
      </c>
      <c r="I1928" s="1">
        <v>12.12</v>
      </c>
      <c r="J1928" s="1">
        <v>12.13</v>
      </c>
      <c r="K1928" s="1">
        <v>7.31</v>
      </c>
      <c r="L1928" s="2">
        <v>0.6574</v>
      </c>
      <c r="M1928" s="2">
        <v>0.6593707250342</v>
      </c>
      <c r="N1928" s="2">
        <v>1</v>
      </c>
      <c r="O1928" t="str">
        <v>Yes</v>
      </c>
      <c r="P1928" s="1">
        <f>IF(O1928="Yes",J1928,ROUND(J1928*(1+Model!$B$3),2))</f>
        <v>12.13</v>
      </c>
      <c r="Q1928" s="2">
        <f>ROUND(P1928/(K1928*N1928)-1,4)</f>
        <v>0.6594</v>
      </c>
      <c r="R1928" t="str">
        <v/>
      </c>
      <c r="S1928" t="str">
        <v>2026-10-01 10:41:27 UTC</v>
      </c>
      <c r="T1928" t="str">
        <v>Local Line cache</v>
      </c>
      <c r="U1928" t="str">
        <v>HOLD: preserve existing SNAP price</v>
      </c>
    </row>
    <row r="1929">
      <c r="A1929">
        <v>825833</v>
      </c>
      <c r="B1929" t="str">
        <v>Beef Tongue</v>
      </c>
      <c r="C1929" t="str">
        <v>Deck Family Farm</v>
      </c>
      <c r="D1929">
        <v>549812</v>
      </c>
      <c r="E1929" t="str">
        <v>2.50 - 3.00 lbs</v>
      </c>
      <c r="F1929" t="str">
        <v>SNAP</v>
      </c>
      <c r="G1929" t="str">
        <v>Yes</v>
      </c>
      <c r="H1929" s="1">
        <v>0</v>
      </c>
      <c r="I1929" s="1">
        <v>23.44</v>
      </c>
      <c r="J1929" s="1">
        <v>23.44</v>
      </c>
      <c r="K1929" s="1">
        <v>14.14</v>
      </c>
      <c r="L1929" s="2">
        <v>0.6574</v>
      </c>
      <c r="M1929" s="2">
        <v>0.6577086280056577</v>
      </c>
      <c r="N1929" s="2">
        <v>1</v>
      </c>
      <c r="O1929" t="str">
        <v>Yes</v>
      </c>
      <c r="P1929" s="1">
        <f>IF(O1929="Yes",J1929,ROUND(J1929*(1+Model!$B$3),2))</f>
        <v>23.44</v>
      </c>
      <c r="Q1929" s="2">
        <f>ROUND(P1929/(K1929*N1929)-1,4)</f>
        <v>0.6577</v>
      </c>
      <c r="R1929" t="str">
        <v/>
      </c>
      <c r="S1929" t="str">
        <v>2026-10-01 10:41:27 UTC</v>
      </c>
      <c r="T1929" t="str">
        <v>Local Line cache</v>
      </c>
      <c r="U1929" t="str">
        <v>HOLD: preserve existing SNAP price</v>
      </c>
    </row>
    <row r="1930">
      <c r="A1930">
        <v>825834</v>
      </c>
      <c r="B1930" t="str">
        <v>Beef Marrow Bones</v>
      </c>
      <c r="C1930" t="str">
        <v>Deck Family Farm</v>
      </c>
      <c r="D1930">
        <v>549813</v>
      </c>
      <c r="E1930" t="str">
        <v>3.00 - 5.00 lbs</v>
      </c>
      <c r="F1930" t="str">
        <v>SNAP</v>
      </c>
      <c r="G1930" t="str">
        <v>No</v>
      </c>
      <c r="H1930" s="1">
        <v>0</v>
      </c>
      <c r="I1930" s="1">
        <v>13.46</v>
      </c>
      <c r="J1930" s="1">
        <v>13.46</v>
      </c>
      <c r="K1930" s="1">
        <v>8.12</v>
      </c>
      <c r="L1930" s="2">
        <v>0.6574</v>
      </c>
      <c r="M1930" s="2">
        <v>0.6576354679802958</v>
      </c>
      <c r="N1930" s="2">
        <v>1</v>
      </c>
      <c r="O1930" t="str">
        <v>Yes</v>
      </c>
      <c r="P1930" s="1">
        <f>IF(O1930="Yes",J1930,ROUND(J1930*(1+Model!$B$3),2))</f>
        <v>13.46</v>
      </c>
      <c r="Q1930" s="2">
        <f>ROUND(P1930/(K1930*N1930)-1,4)</f>
        <v>0.6576</v>
      </c>
      <c r="R1930" t="str">
        <v/>
      </c>
      <c r="S1930" t="str">
        <v>2026-10-01 10:41:27 UTC</v>
      </c>
      <c r="T1930" t="str">
        <v>Local Line cache</v>
      </c>
      <c r="U1930" t="str">
        <v>HOLD: preserve existing SNAP price</v>
      </c>
    </row>
    <row r="1931">
      <c r="A1931">
        <v>825835</v>
      </c>
      <c r="B1931" t="str">
        <v>Lamb Bones</v>
      </c>
      <c r="C1931" t="str">
        <v>Deck Family Farm</v>
      </c>
      <c r="D1931">
        <v>549814</v>
      </c>
      <c r="E1931" t="str">
        <v>3.00 - 5.00 lbs</v>
      </c>
      <c r="F1931" t="str">
        <v>SNAP</v>
      </c>
      <c r="G1931" t="str">
        <v>No</v>
      </c>
      <c r="H1931" s="1">
        <v>0</v>
      </c>
      <c r="I1931" s="1">
        <v>8.97</v>
      </c>
      <c r="J1931" s="1">
        <v>8.97</v>
      </c>
      <c r="K1931" s="1">
        <v>5.41</v>
      </c>
      <c r="L1931" s="2">
        <v>0.6574</v>
      </c>
      <c r="M1931" s="2">
        <v>0.6580406654343809</v>
      </c>
      <c r="N1931" s="2">
        <v>1</v>
      </c>
      <c r="O1931" t="str">
        <v>Yes</v>
      </c>
      <c r="P1931" s="1">
        <f>IF(O1931="Yes",J1931,ROUND(J1931*(1+Model!$B$3),2))</f>
        <v>8.97</v>
      </c>
      <c r="Q1931" s="2">
        <f>ROUND(P1931/(K1931*N1931)-1,4)</f>
        <v>0.658</v>
      </c>
      <c r="R1931" t="str">
        <v/>
      </c>
      <c r="S1931" t="str">
        <v>2026-10-01 10:41:27 UTC</v>
      </c>
      <c r="T1931" t="str">
        <v>Local Line cache</v>
      </c>
      <c r="U1931" t="str">
        <v>HOLD: preserve existing SNAP price</v>
      </c>
    </row>
    <row r="1932">
      <c r="A1932">
        <v>825835</v>
      </c>
      <c r="B1932" t="str">
        <v>Lamb Bones</v>
      </c>
      <c r="C1932" t="str">
        <v>Deck Family Farm</v>
      </c>
      <c r="D1932">
        <v>549814</v>
      </c>
      <c r="E1932" t="str">
        <v>3.00 - 5.00 lbs</v>
      </c>
      <c r="F1932" t="str">
        <v>CSA Members</v>
      </c>
      <c r="G1932" t="str">
        <v>No</v>
      </c>
      <c r="H1932" s="1">
        <v>0</v>
      </c>
      <c r="I1932" s="1">
        <v>8.97</v>
      </c>
      <c r="J1932" s="1">
        <v>8.97</v>
      </c>
      <c r="K1932" s="1">
        <v>5.41</v>
      </c>
      <c r="L1932" s="2">
        <v>0.6574</v>
      </c>
      <c r="M1932" s="2">
        <v>0.6580406654343809</v>
      </c>
      <c r="N1932" s="2">
        <v>1</v>
      </c>
      <c r="O1932" t="str">
        <v>No</v>
      </c>
      <c r="P1932" s="1">
        <f>IF(O1932="Yes",J1932,ROUND(J1932*(1+Model!$B$3),2))</f>
        <v>9.69</v>
      </c>
      <c r="Q1932" s="2">
        <f>ROUND(P1932/(K1932*N1932)-1,4)</f>
        <v>0.7911</v>
      </c>
      <c r="R1932" t="str">
        <v/>
      </c>
      <c r="S1932" t="str">
        <v>2026-10-01 10:41:27 UTC</v>
      </c>
      <c r="T1932" t="str">
        <v>Local Line cache</v>
      </c>
      <c r="U1932" t="str">
        <v>Review before publishing</v>
      </c>
    </row>
    <row r="1933">
      <c r="A1933">
        <v>825839</v>
      </c>
      <c r="B1933" t="str">
        <v>Lamb Kabob</v>
      </c>
      <c r="C1933" t="str">
        <v>Deck Family Farm</v>
      </c>
      <c r="D1933">
        <v>549818</v>
      </c>
      <c r="E1933" t="str">
        <v>1.1 - 1.35</v>
      </c>
      <c r="F1933" t="str">
        <v>SNAP</v>
      </c>
      <c r="G1933" t="str">
        <v>No</v>
      </c>
      <c r="H1933" s="1">
        <v>0</v>
      </c>
      <c r="I1933" s="1">
        <v>23.62</v>
      </c>
      <c r="J1933" s="1">
        <v>23.62</v>
      </c>
      <c r="K1933" s="1">
        <v>14.25</v>
      </c>
      <c r="L1933" s="2">
        <v>0.6574</v>
      </c>
      <c r="M1933" s="2">
        <v>0.657543859649123</v>
      </c>
      <c r="N1933" s="2">
        <v>1</v>
      </c>
      <c r="O1933" t="str">
        <v>Yes</v>
      </c>
      <c r="P1933" s="1">
        <f>IF(O1933="Yes",J1933,ROUND(J1933*(1+Model!$B$3),2))</f>
        <v>23.62</v>
      </c>
      <c r="Q1933" s="2">
        <f>ROUND(P1933/(K1933*N1933)-1,4)</f>
        <v>0.6575</v>
      </c>
      <c r="R1933" t="str">
        <v/>
      </c>
      <c r="S1933" t="str">
        <v>2026-10-01 10:41:27 UTC</v>
      </c>
      <c r="T1933" t="str">
        <v>Local Line cache</v>
      </c>
      <c r="U1933" t="str">
        <v>HOLD: preserve existing SNAP price</v>
      </c>
    </row>
    <row r="1934">
      <c r="A1934">
        <v>825840</v>
      </c>
      <c r="B1934" t="str">
        <v>Lamb Shank Osso Buco</v>
      </c>
      <c r="C1934" t="str">
        <v>Deck Family Farm</v>
      </c>
      <c r="D1934">
        <v>549819</v>
      </c>
      <c r="E1934" t="str">
        <v>1.10 - 1.40 lbs</v>
      </c>
      <c r="F1934" t="str">
        <v>CSA Members</v>
      </c>
      <c r="G1934" t="str">
        <v>No</v>
      </c>
      <c r="H1934" s="1">
        <v>0</v>
      </c>
      <c r="I1934" s="1">
        <v>15.7</v>
      </c>
      <c r="J1934" s="1">
        <v>15.7</v>
      </c>
      <c r="K1934" s="1">
        <v>9.47</v>
      </c>
      <c r="L1934" s="2">
        <v>0.6574</v>
      </c>
      <c r="M1934" s="2">
        <v>0.6578669482576556</v>
      </c>
      <c r="N1934" s="2">
        <v>1</v>
      </c>
      <c r="O1934" t="str">
        <v>No</v>
      </c>
      <c r="P1934" s="1">
        <f>IF(O1934="Yes",J1934,ROUND(J1934*(1+Model!$B$3),2))</f>
        <v>16.96</v>
      </c>
      <c r="Q1934" s="2">
        <f>ROUND(P1934/(K1934*N1934)-1,4)</f>
        <v>0.7909</v>
      </c>
      <c r="R1934" t="str">
        <v/>
      </c>
      <c r="S1934" t="str">
        <v>2026-10-01 10:41:27 UTC</v>
      </c>
      <c r="T1934" t="str">
        <v>Local Line cache</v>
      </c>
      <c r="U1934" t="str">
        <v>Review before publishing</v>
      </c>
    </row>
    <row r="1935">
      <c r="A1935">
        <v>825840</v>
      </c>
      <c r="B1935" t="str">
        <v>Lamb Shank Osso Buco</v>
      </c>
      <c r="C1935" t="str">
        <v>Deck Family Farm</v>
      </c>
      <c r="D1935">
        <v>549819</v>
      </c>
      <c r="E1935" t="str">
        <v>1.10 - 1.40 lbs</v>
      </c>
      <c r="F1935" t="str">
        <v>SNAP</v>
      </c>
      <c r="G1935" t="str">
        <v>No</v>
      </c>
      <c r="H1935" s="1">
        <v>0</v>
      </c>
      <c r="I1935" s="1">
        <v>15.7</v>
      </c>
      <c r="J1935" s="1">
        <v>15.7</v>
      </c>
      <c r="K1935" s="1">
        <v>9.47</v>
      </c>
      <c r="L1935" s="2">
        <v>0.6574</v>
      </c>
      <c r="M1935" s="2">
        <v>0.6578669482576556</v>
      </c>
      <c r="N1935" s="2">
        <v>1</v>
      </c>
      <c r="O1935" t="str">
        <v>Yes</v>
      </c>
      <c r="P1935" s="1">
        <f>IF(O1935="Yes",J1935,ROUND(J1935*(1+Model!$B$3),2))</f>
        <v>15.7</v>
      </c>
      <c r="Q1935" s="2">
        <f>ROUND(P1935/(K1935*N1935)-1,4)</f>
        <v>0.6579</v>
      </c>
      <c r="R1935" t="str">
        <v/>
      </c>
      <c r="S1935" t="str">
        <v>2026-10-01 10:41:27 UTC</v>
      </c>
      <c r="T1935" t="str">
        <v>Local Line cache</v>
      </c>
      <c r="U1935" t="str">
        <v>HOLD: preserve existing SNAP price</v>
      </c>
    </row>
    <row r="1936">
      <c r="A1936">
        <v>825841</v>
      </c>
      <c r="B1936" t="str">
        <v>Handcrafted Wooden Fancy Egg Pushers</v>
      </c>
      <c r="C1936" t="str">
        <v>MISSING VENDOR</v>
      </c>
      <c r="D1936">
        <v>549820</v>
      </c>
      <c r="E1936" t="str">
        <v>ea</v>
      </c>
      <c r="F1936" t="str">
        <v>CSA Members</v>
      </c>
      <c r="G1936" t="str">
        <v>No</v>
      </c>
      <c r="H1936" s="1">
        <v>0</v>
      </c>
      <c r="I1936" s="1">
        <v>16.8</v>
      </c>
      <c r="J1936" s="1">
        <v>15.84</v>
      </c>
      <c r="K1936" s="1">
        <v>12</v>
      </c>
      <c r="L1936" s="2">
        <v>0.4</v>
      </c>
      <c r="M1936" s="2">
        <v>0.32000000000000006</v>
      </c>
      <c r="N1936" s="2">
        <v>1</v>
      </c>
      <c r="O1936" t="str">
        <v>Yes</v>
      </c>
      <c r="P1936" s="1">
        <f>IF(O1936="Yes",J1936,ROUND(J1936*(1+Model!$B$3),2))</f>
        <v>15.84</v>
      </c>
      <c r="Q1936" s="2">
        <f>ROUND(P1936/(K1936*N1936)-1,4)</f>
        <v>0.32</v>
      </c>
      <c r="R1936" t="str">
        <v>Review</v>
      </c>
      <c r="S1936" t="str">
        <v>2026-05-11 06:49:59 UTC</v>
      </c>
      <c r="T1936" t="str">
        <v>Local Line cache</v>
      </c>
      <c r="U1936" t="str">
        <v>HOLD: missing local vendor</v>
      </c>
    </row>
    <row r="1937">
      <c r="A1937">
        <v>825841</v>
      </c>
      <c r="B1937" t="str">
        <v>Handcrafted Wooden Fancy Egg Pushers</v>
      </c>
      <c r="C1937" t="str">
        <v>MISSING VENDOR</v>
      </c>
      <c r="D1937">
        <v>549820</v>
      </c>
      <c r="E1937" t="str">
        <v>ea</v>
      </c>
      <c r="F1937" t="str">
        <v>Herd Share Members</v>
      </c>
      <c r="G1937" t="str">
        <v>No</v>
      </c>
      <c r="H1937" s="1">
        <v>0</v>
      </c>
      <c r="I1937" s="1">
        <v>16.8</v>
      </c>
      <c r="J1937" s="1">
        <v>15.84</v>
      </c>
      <c r="K1937" s="1">
        <v>12</v>
      </c>
      <c r="L1937" s="2">
        <v>0.4</v>
      </c>
      <c r="M1937" s="2">
        <v>0.32000000000000006</v>
      </c>
      <c r="N1937" s="2">
        <v>1</v>
      </c>
      <c r="O1937" t="str">
        <v>Yes</v>
      </c>
      <c r="P1937" s="1">
        <f>IF(O1937="Yes",J1937,ROUND(J1937*(1+Model!$B$3),2))</f>
        <v>15.84</v>
      </c>
      <c r="Q1937" s="2">
        <f>ROUND(P1937/(K1937*N1937)-1,4)</f>
        <v>0.32</v>
      </c>
      <c r="R1937" t="str">
        <v>Review</v>
      </c>
      <c r="S1937" t="str">
        <v>2026-05-11 06:49:59 UTC</v>
      </c>
      <c r="T1937" t="str">
        <v>Local Line cache</v>
      </c>
      <c r="U1937" t="str">
        <v>HOLD: missing local vendor</v>
      </c>
    </row>
    <row r="1938">
      <c r="A1938">
        <v>825841</v>
      </c>
      <c r="B1938" t="str">
        <v>Handcrafted Wooden Fancy Egg Pushers</v>
      </c>
      <c r="C1938" t="str">
        <v>MISSING VENDOR</v>
      </c>
      <c r="D1938">
        <v>549820</v>
      </c>
      <c r="E1938" t="str">
        <v>ea</v>
      </c>
      <c r="F1938" t="str">
        <v>SNAP</v>
      </c>
      <c r="G1938" t="str">
        <v>No</v>
      </c>
      <c r="H1938" s="1">
        <v>0</v>
      </c>
      <c r="I1938" s="1">
        <v>16.8</v>
      </c>
      <c r="J1938" s="1">
        <v>15.84</v>
      </c>
      <c r="K1938" s="1">
        <v>12</v>
      </c>
      <c r="L1938" s="2">
        <v>0.4</v>
      </c>
      <c r="M1938" s="2">
        <v>0.32000000000000006</v>
      </c>
      <c r="N1938" s="2">
        <v>1</v>
      </c>
      <c r="O1938" t="str">
        <v>Yes</v>
      </c>
      <c r="P1938" s="1">
        <f>IF(O1938="Yes",J1938,ROUND(J1938*(1+Model!$B$3),2))</f>
        <v>15.84</v>
      </c>
      <c r="Q1938" s="2">
        <f>ROUND(P1938/(K1938*N1938)-1,4)</f>
        <v>0.32</v>
      </c>
      <c r="R1938" t="str">
        <v>Review</v>
      </c>
      <c r="S1938" t="str">
        <v>2026-05-11 06:49:59 UTC</v>
      </c>
      <c r="T1938" t="str">
        <v>Local Line cache</v>
      </c>
      <c r="U1938" t="str">
        <v>HOLD: missing local vendor</v>
      </c>
    </row>
    <row r="1939">
      <c r="A1939">
        <v>825841</v>
      </c>
      <c r="B1939" t="str">
        <v>Handcrafted Wooden Fancy Egg Pushers</v>
      </c>
      <c r="C1939" t="str">
        <v>MISSING VENDOR</v>
      </c>
      <c r="D1939">
        <v>549820</v>
      </c>
      <c r="E1939" t="str">
        <v>ea</v>
      </c>
      <c r="F1939" t="str">
        <v>Guest Basket</v>
      </c>
      <c r="G1939" t="str">
        <v>No</v>
      </c>
      <c r="H1939" s="1">
        <v>0</v>
      </c>
      <c r="I1939" s="1">
        <v>18.6</v>
      </c>
      <c r="J1939" s="1">
        <v>16.8</v>
      </c>
      <c r="K1939" s="1">
        <v>12</v>
      </c>
      <c r="L1939" s="2">
        <v>0.55</v>
      </c>
      <c r="M1939" s="2">
        <v>0.40000000000000013</v>
      </c>
      <c r="N1939" s="2">
        <v>1</v>
      </c>
      <c r="O1939" t="str">
        <v>Yes</v>
      </c>
      <c r="P1939" s="1">
        <f>IF(O1939="Yes",J1939,ROUND(J1939*(1+Model!$B$3),2))</f>
        <v>16.8</v>
      </c>
      <c r="Q1939" s="2">
        <f>ROUND(P1939/(K1939*N1939)-1,4)</f>
        <v>0.4</v>
      </c>
      <c r="R1939" t="str">
        <v>Review</v>
      </c>
      <c r="S1939" t="str">
        <v>2026-05-11 06:49:59 UTC</v>
      </c>
      <c r="T1939" t="str">
        <v>Local Line cache</v>
      </c>
      <c r="U1939" t="str">
        <v>HOLD: missing local vendor</v>
      </c>
    </row>
    <row r="1940">
      <c r="A1940">
        <v>825842</v>
      </c>
      <c r="B1940" t="str">
        <v>Handcrafted Maple Candle Holder</v>
      </c>
      <c r="C1940" t="str">
        <v>MISSING VENDOR</v>
      </c>
      <c r="D1940">
        <v>549821</v>
      </c>
      <c r="E1940" t="str">
        <v>ea</v>
      </c>
      <c r="F1940" t="str">
        <v>CSA Members</v>
      </c>
      <c r="G1940" t="str">
        <v>No</v>
      </c>
      <c r="H1940" s="1">
        <v>0</v>
      </c>
      <c r="I1940" s="1">
        <v>21</v>
      </c>
      <c r="J1940" s="1">
        <v>19.8</v>
      </c>
      <c r="K1940" s="1">
        <v>15</v>
      </c>
      <c r="L1940" s="2">
        <v>0.4</v>
      </c>
      <c r="M1940" s="2">
        <v>0.32000000000000006</v>
      </c>
      <c r="N1940" s="2">
        <v>1</v>
      </c>
      <c r="O1940" t="str">
        <v>Yes</v>
      </c>
      <c r="P1940" s="1">
        <f>IF(O1940="Yes",J1940,ROUND(J1940*(1+Model!$B$3),2))</f>
        <v>19.8</v>
      </c>
      <c r="Q1940" s="2">
        <f>ROUND(P1940/(K1940*N1940)-1,4)</f>
        <v>0.32</v>
      </c>
      <c r="R1940" t="str">
        <v>Review</v>
      </c>
      <c r="S1940" t="str">
        <v>2026-05-11 06:49:59 UTC</v>
      </c>
      <c r="T1940" t="str">
        <v>Local Line cache</v>
      </c>
      <c r="U1940" t="str">
        <v>HOLD: missing local vendor</v>
      </c>
    </row>
    <row r="1941">
      <c r="A1941">
        <v>825842</v>
      </c>
      <c r="B1941" t="str">
        <v>Handcrafted Maple Candle Holder</v>
      </c>
      <c r="C1941" t="str">
        <v>MISSING VENDOR</v>
      </c>
      <c r="D1941">
        <v>549821</v>
      </c>
      <c r="E1941" t="str">
        <v>ea</v>
      </c>
      <c r="F1941" t="str">
        <v>Herd Share Members</v>
      </c>
      <c r="G1941" t="str">
        <v>No</v>
      </c>
      <c r="H1941" s="1">
        <v>0</v>
      </c>
      <c r="I1941" s="1">
        <v>21</v>
      </c>
      <c r="J1941" s="1">
        <v>19.8</v>
      </c>
      <c r="K1941" s="1">
        <v>15</v>
      </c>
      <c r="L1941" s="2">
        <v>0.4</v>
      </c>
      <c r="M1941" s="2">
        <v>0.32000000000000006</v>
      </c>
      <c r="N1941" s="2">
        <v>1</v>
      </c>
      <c r="O1941" t="str">
        <v>Yes</v>
      </c>
      <c r="P1941" s="1">
        <f>IF(O1941="Yes",J1941,ROUND(J1941*(1+Model!$B$3),2))</f>
        <v>19.8</v>
      </c>
      <c r="Q1941" s="2">
        <f>ROUND(P1941/(K1941*N1941)-1,4)</f>
        <v>0.32</v>
      </c>
      <c r="R1941" t="str">
        <v>Review</v>
      </c>
      <c r="S1941" t="str">
        <v>2026-05-11 06:49:59 UTC</v>
      </c>
      <c r="T1941" t="str">
        <v>Local Line cache</v>
      </c>
      <c r="U1941" t="str">
        <v>HOLD: missing local vendor</v>
      </c>
    </row>
    <row r="1942">
      <c r="A1942">
        <v>825842</v>
      </c>
      <c r="B1942" t="str">
        <v>Handcrafted Maple Candle Holder</v>
      </c>
      <c r="C1942" t="str">
        <v>MISSING VENDOR</v>
      </c>
      <c r="D1942">
        <v>549821</v>
      </c>
      <c r="E1942" t="str">
        <v>ea</v>
      </c>
      <c r="F1942" t="str">
        <v>SNAP</v>
      </c>
      <c r="G1942" t="str">
        <v>No</v>
      </c>
      <c r="H1942" s="1">
        <v>0</v>
      </c>
      <c r="I1942" s="1">
        <v>21</v>
      </c>
      <c r="J1942" s="1">
        <v>19.8</v>
      </c>
      <c r="K1942" s="1">
        <v>15</v>
      </c>
      <c r="L1942" s="2">
        <v>0.4</v>
      </c>
      <c r="M1942" s="2">
        <v>0.32000000000000006</v>
      </c>
      <c r="N1942" s="2">
        <v>1</v>
      </c>
      <c r="O1942" t="str">
        <v>Yes</v>
      </c>
      <c r="P1942" s="1">
        <f>IF(O1942="Yes",J1942,ROUND(J1942*(1+Model!$B$3),2))</f>
        <v>19.8</v>
      </c>
      <c r="Q1942" s="2">
        <f>ROUND(P1942/(K1942*N1942)-1,4)</f>
        <v>0.32</v>
      </c>
      <c r="R1942" t="str">
        <v>Review</v>
      </c>
      <c r="S1942" t="str">
        <v>2026-05-11 06:49:59 UTC</v>
      </c>
      <c r="T1942" t="str">
        <v>Local Line cache</v>
      </c>
      <c r="U1942" t="str">
        <v>HOLD: missing local vendor</v>
      </c>
    </row>
    <row r="1943">
      <c r="A1943">
        <v>825842</v>
      </c>
      <c r="B1943" t="str">
        <v>Handcrafted Maple Candle Holder</v>
      </c>
      <c r="C1943" t="str">
        <v>MISSING VENDOR</v>
      </c>
      <c r="D1943">
        <v>549821</v>
      </c>
      <c r="E1943" t="str">
        <v>ea</v>
      </c>
      <c r="F1943" t="str">
        <v>Guest Basket</v>
      </c>
      <c r="G1943" t="str">
        <v>No</v>
      </c>
      <c r="H1943" s="1">
        <v>0</v>
      </c>
      <c r="I1943" s="1">
        <v>23.25</v>
      </c>
      <c r="J1943" s="1">
        <v>21</v>
      </c>
      <c r="K1943" s="1">
        <v>15</v>
      </c>
      <c r="L1943" s="2">
        <v>0.55</v>
      </c>
      <c r="M1943" s="2">
        <v>0.3999999999999999</v>
      </c>
      <c r="N1943" s="2">
        <v>1</v>
      </c>
      <c r="O1943" t="str">
        <v>Yes</v>
      </c>
      <c r="P1943" s="1">
        <f>IF(O1943="Yes",J1943,ROUND(J1943*(1+Model!$B$3),2))</f>
        <v>21</v>
      </c>
      <c r="Q1943" s="2">
        <f>ROUND(P1943/(K1943*N1943)-1,4)</f>
        <v>0.4</v>
      </c>
      <c r="R1943" t="str">
        <v>Review</v>
      </c>
      <c r="S1943" t="str">
        <v>2026-05-11 06:49:59 UTC</v>
      </c>
      <c r="T1943" t="str">
        <v>Local Line cache</v>
      </c>
      <c r="U1943" t="str">
        <v>HOLD: missing local vendor</v>
      </c>
    </row>
    <row r="1944">
      <c r="A1944">
        <v>827440</v>
      </c>
      <c r="B1944" t="str">
        <v>Olympia Provisions Frankfurter</v>
      </c>
      <c r="C1944" t="str">
        <v>Deck Family Farm</v>
      </c>
      <c r="D1944">
        <v>551690</v>
      </c>
      <c r="E1944" t="str">
        <v>12 oz</v>
      </c>
      <c r="F1944" t="str">
        <v>SNAP</v>
      </c>
      <c r="G1944" t="str">
        <v>No</v>
      </c>
      <c r="H1944" s="1">
        <v>0</v>
      </c>
      <c r="I1944" s="1">
        <v>17.93</v>
      </c>
      <c r="J1944" s="1">
        <v>17.93</v>
      </c>
      <c r="K1944" s="1">
        <v>10.82</v>
      </c>
      <c r="L1944" s="2">
        <v>0.6574</v>
      </c>
      <c r="M1944" s="2">
        <v>0.6571164510166358</v>
      </c>
      <c r="N1944" s="2">
        <v>1</v>
      </c>
      <c r="O1944" t="str">
        <v>Yes</v>
      </c>
      <c r="P1944" s="1">
        <f>IF(O1944="Yes",J1944,ROUND(J1944*(1+Model!$B$3),2))</f>
        <v>17.93</v>
      </c>
      <c r="Q1944" s="2">
        <f>ROUND(P1944/(K1944*N1944)-1,4)</f>
        <v>0.6571</v>
      </c>
      <c r="R1944" t="str">
        <v/>
      </c>
      <c r="S1944" t="str">
        <v>2026-10-01 10:41:27 UTC</v>
      </c>
      <c r="T1944" t="str">
        <v>Local Line cache</v>
      </c>
      <c r="U1944" t="str">
        <v>HOLD: preserve existing SNAP price</v>
      </c>
    </row>
    <row r="1945">
      <c r="A1945">
        <v>832550</v>
      </c>
      <c r="B1945" t="str">
        <v>Tote Bag</v>
      </c>
      <c r="C1945" t="str">
        <v>Full Farm CSA</v>
      </c>
      <c r="D1945">
        <v>558207</v>
      </c>
      <c r="E1945" t="str">
        <v>ea</v>
      </c>
      <c r="F1945" t="str">
        <v>Guest Basket</v>
      </c>
      <c r="G1945" t="str">
        <v>Yes</v>
      </c>
      <c r="H1945" s="1">
        <v>0</v>
      </c>
      <c r="I1945" s="1">
        <v>18.2</v>
      </c>
      <c r="J1945" s="1">
        <v>18.2</v>
      </c>
      <c r="K1945" s="1">
        <v>13</v>
      </c>
      <c r="L1945" s="2">
        <v>0.4</v>
      </c>
      <c r="M1945" s="2">
        <v>0.3999999999999999</v>
      </c>
      <c r="N1945" s="2">
        <v>1</v>
      </c>
      <c r="O1945" t="str">
        <v>No</v>
      </c>
      <c r="P1945" s="1">
        <f>IF(O1945="Yes",J1945,ROUND(J1945*(1+Model!$B$3),2))</f>
        <v>19.66</v>
      </c>
      <c r="Q1945" s="2">
        <f>ROUND(P1945/(K1945*N1945)-1,4)</f>
        <v>0.5123</v>
      </c>
      <c r="R1945" t="str">
        <v/>
      </c>
      <c r="S1945" t="str">
        <v>2026-10-01 10:41:27 UTC</v>
      </c>
      <c r="T1945" t="str">
        <v>Local Line cache</v>
      </c>
      <c r="U1945" t="str">
        <v>Review before publishing</v>
      </c>
    </row>
    <row r="1946">
      <c r="A1946">
        <v>832550</v>
      </c>
      <c r="B1946" t="str">
        <v>Tote Bag</v>
      </c>
      <c r="C1946" t="str">
        <v>Full Farm CSA</v>
      </c>
      <c r="D1946">
        <v>558207</v>
      </c>
      <c r="E1946" t="str">
        <v>ea</v>
      </c>
      <c r="F1946" t="str">
        <v>CSA Members</v>
      </c>
      <c r="G1946" t="str">
        <v>Yes</v>
      </c>
      <c r="H1946" s="1">
        <v>0</v>
      </c>
      <c r="I1946" s="1">
        <v>18.2</v>
      </c>
      <c r="J1946" s="1">
        <v>18.2</v>
      </c>
      <c r="K1946" s="1">
        <v>13</v>
      </c>
      <c r="L1946" s="2">
        <v>0.4</v>
      </c>
      <c r="M1946" s="2">
        <v>0.3999999999999999</v>
      </c>
      <c r="N1946" s="2">
        <v>1</v>
      </c>
      <c r="O1946" t="str">
        <v>No</v>
      </c>
      <c r="P1946" s="1">
        <f>IF(O1946="Yes",J1946,ROUND(J1946*(1+Model!$B$3),2))</f>
        <v>19.66</v>
      </c>
      <c r="Q1946" s="2">
        <f>ROUND(P1946/(K1946*N1946)-1,4)</f>
        <v>0.5123</v>
      </c>
      <c r="R1946" t="str">
        <v/>
      </c>
      <c r="S1946" t="str">
        <v>2026-10-01 10:41:27 UTC</v>
      </c>
      <c r="T1946" t="str">
        <v>Local Line cache</v>
      </c>
      <c r="U1946" t="str">
        <v>Review before publishing</v>
      </c>
    </row>
    <row r="1947">
      <c r="A1947">
        <v>832559</v>
      </c>
      <c r="B1947" t="str">
        <v>Deck Family Farm and Full Farm CSA Hat</v>
      </c>
      <c r="C1947" t="str">
        <v>Full Farm CSA</v>
      </c>
      <c r="D1947">
        <v>558216</v>
      </c>
      <c r="E1947" t="str">
        <v>ea</v>
      </c>
      <c r="F1947" t="str">
        <v>Herd Share Members</v>
      </c>
      <c r="G1947" t="str">
        <v>No</v>
      </c>
      <c r="H1947" s="1">
        <v>0</v>
      </c>
      <c r="I1947" s="1">
        <v>18.2</v>
      </c>
      <c r="J1947" s="1">
        <v>18.2</v>
      </c>
      <c r="K1947" s="1">
        <v>13</v>
      </c>
      <c r="L1947" s="2">
        <v>0.4</v>
      </c>
      <c r="M1947" s="2">
        <v>0.3999999999999999</v>
      </c>
      <c r="N1947" s="2">
        <v>1</v>
      </c>
      <c r="O1947" t="str">
        <v>No</v>
      </c>
      <c r="P1947" s="1">
        <f>IF(O1947="Yes",J1947,ROUND(J1947*(1+Model!$B$3),2))</f>
        <v>19.66</v>
      </c>
      <c r="Q1947" s="2">
        <f>ROUND(P1947/(K1947*N1947)-1,4)</f>
        <v>0.5123</v>
      </c>
      <c r="R1947" t="str">
        <v/>
      </c>
      <c r="S1947" t="str">
        <v>2026-10-01 10:41:27 UTC</v>
      </c>
      <c r="T1947" t="str">
        <v>Local Line cache</v>
      </c>
      <c r="U1947" t="str">
        <v>Review before publishing</v>
      </c>
    </row>
    <row r="1948">
      <c r="A1948">
        <v>832559</v>
      </c>
      <c r="B1948" t="str">
        <v>Deck Family Farm and Full Farm CSA Hat</v>
      </c>
      <c r="C1948" t="str">
        <v>Full Farm CSA</v>
      </c>
      <c r="D1948">
        <v>558216</v>
      </c>
      <c r="E1948" t="str">
        <v>ea</v>
      </c>
      <c r="F1948" t="str">
        <v>CSA Members</v>
      </c>
      <c r="G1948" t="str">
        <v>No</v>
      </c>
      <c r="H1948" s="1">
        <v>0</v>
      </c>
      <c r="I1948" s="1">
        <v>18.2</v>
      </c>
      <c r="J1948" s="1">
        <v>18.2</v>
      </c>
      <c r="K1948" s="1">
        <v>13</v>
      </c>
      <c r="L1948" s="2">
        <v>0.4</v>
      </c>
      <c r="M1948" s="2">
        <v>0.3999999999999999</v>
      </c>
      <c r="N1948" s="2">
        <v>1</v>
      </c>
      <c r="O1948" t="str">
        <v>No</v>
      </c>
      <c r="P1948" s="1">
        <f>IF(O1948="Yes",J1948,ROUND(J1948*(1+Model!$B$3),2))</f>
        <v>19.66</v>
      </c>
      <c r="Q1948" s="2">
        <f>ROUND(P1948/(K1948*N1948)-1,4)</f>
        <v>0.5123</v>
      </c>
      <c r="R1948" t="str">
        <v/>
      </c>
      <c r="S1948" t="str">
        <v>2026-10-01 10:41:27 UTC</v>
      </c>
      <c r="T1948" t="str">
        <v>Local Line cache</v>
      </c>
      <c r="U1948" t="str">
        <v>Review before publishing</v>
      </c>
    </row>
    <row r="1949">
      <c r="A1949">
        <v>832559</v>
      </c>
      <c r="B1949" t="str">
        <v>Deck Family Farm and Full Farm CSA Hat</v>
      </c>
      <c r="C1949" t="str">
        <v>Full Farm CSA</v>
      </c>
      <c r="D1949">
        <v>558216</v>
      </c>
      <c r="E1949" t="str">
        <v>ea</v>
      </c>
      <c r="F1949" t="str">
        <v>Guest Basket</v>
      </c>
      <c r="G1949" t="str">
        <v>No</v>
      </c>
      <c r="H1949" s="1">
        <v>0</v>
      </c>
      <c r="I1949" s="1">
        <v>18.2</v>
      </c>
      <c r="J1949" s="1">
        <v>18.2</v>
      </c>
      <c r="K1949" s="1">
        <v>13</v>
      </c>
      <c r="L1949" s="2">
        <v>0.4</v>
      </c>
      <c r="M1949" s="2">
        <v>0.3999999999999999</v>
      </c>
      <c r="N1949" s="2">
        <v>1</v>
      </c>
      <c r="O1949" t="str">
        <v>No</v>
      </c>
      <c r="P1949" s="1">
        <f>IF(O1949="Yes",J1949,ROUND(J1949*(1+Model!$B$3),2))</f>
        <v>19.66</v>
      </c>
      <c r="Q1949" s="2">
        <f>ROUND(P1949/(K1949*N1949)-1,4)</f>
        <v>0.5123</v>
      </c>
      <c r="R1949" t="str">
        <v/>
      </c>
      <c r="S1949" t="str">
        <v>2026-10-01 10:41:27 UTC</v>
      </c>
      <c r="T1949" t="str">
        <v>Local Line cache</v>
      </c>
      <c r="U1949" t="str">
        <v>Review before publishing</v>
      </c>
    </row>
    <row r="1950">
      <c r="A1950">
        <v>832792</v>
      </c>
      <c r="B1950" t="str">
        <v>Pork Chop, Boneless</v>
      </c>
      <c r="C1950" t="str">
        <v>Deck Family Farm</v>
      </c>
      <c r="D1950">
        <v>558509</v>
      </c>
      <c r="E1950" t="str">
        <v>1.20 - 1.50 lbs</v>
      </c>
      <c r="F1950" t="str">
        <v>SNAP</v>
      </c>
      <c r="G1950" t="str">
        <v>Yes</v>
      </c>
      <c r="H1950" s="1">
        <v>0</v>
      </c>
      <c r="I1950" s="1">
        <v>21.79</v>
      </c>
      <c r="J1950" s="1">
        <v>21.79</v>
      </c>
      <c r="K1950" s="1">
        <v>13.15</v>
      </c>
      <c r="L1950" s="2">
        <v>0.6574</v>
      </c>
      <c r="M1950" s="2">
        <v>0.6570342205323192</v>
      </c>
      <c r="N1950" s="2">
        <v>1</v>
      </c>
      <c r="O1950" t="str">
        <v>Yes</v>
      </c>
      <c r="P1950" s="1">
        <f>IF(O1950="Yes",J1950,ROUND(J1950*(1+Model!$B$3),2))</f>
        <v>21.79</v>
      </c>
      <c r="Q1950" s="2">
        <f>ROUND(P1950/(K1950*N1950)-1,4)</f>
        <v>0.657</v>
      </c>
      <c r="R1950" t="str">
        <v/>
      </c>
      <c r="S1950" t="str">
        <v>2026-10-01T16:20:39.949Z</v>
      </c>
      <c r="T1950" t="str">
        <v>Live GET verified</v>
      </c>
      <c r="U1950" t="str">
        <v>HOLD: preserve existing SNAP price</v>
      </c>
    </row>
    <row r="1951">
      <c r="A1951">
        <v>836358</v>
      </c>
      <c r="B1951" t="str">
        <v>Lucianna Toma Rustica Cheese, 4 Month Aged, 4.8-5.8 oz</v>
      </c>
      <c r="C1951" t="str">
        <v>Creamy Cow, LLC</v>
      </c>
      <c r="D1951">
        <v>562940</v>
      </c>
      <c r="E1951" t="str">
        <v>4.8-5.8 oz</v>
      </c>
      <c r="F1951" t="str">
        <v>SNAP</v>
      </c>
      <c r="G1951" t="str">
        <v>No</v>
      </c>
      <c r="H1951" s="1">
        <v>0</v>
      </c>
      <c r="I1951" s="1">
        <v>12.57</v>
      </c>
      <c r="J1951" s="1">
        <v>12.57</v>
      </c>
      <c r="K1951" s="1">
        <v>8.98</v>
      </c>
      <c r="L1951" s="2">
        <v>0.4</v>
      </c>
      <c r="M1951" s="2">
        <v>0.3997772828507795</v>
      </c>
      <c r="N1951" s="2">
        <v>1</v>
      </c>
      <c r="O1951" t="str">
        <v>Yes</v>
      </c>
      <c r="P1951" s="1">
        <f>IF(O1951="Yes",J1951,ROUND(J1951*(1+Model!$B$3),2))</f>
        <v>12.57</v>
      </c>
      <c r="Q1951" s="2">
        <f>ROUND(P1951/(K1951*N1951)-1,4)</f>
        <v>0.3998</v>
      </c>
      <c r="R1951" t="str">
        <v/>
      </c>
      <c r="S1951" t="str">
        <v>2026-10-01 10:41:27 UTC</v>
      </c>
      <c r="T1951" t="str">
        <v>Local Line cache</v>
      </c>
      <c r="U1951" t="str">
        <v>HOLD: preserve existing SNAP price</v>
      </c>
    </row>
    <row r="1952">
      <c r="A1952">
        <v>836368</v>
      </c>
      <c r="B1952" t="str">
        <v>Mixed Dried Fruit</v>
      </c>
      <c r="C1952" t="str">
        <v>Small is Beautiful Farm</v>
      </c>
      <c r="D1952">
        <v>562955</v>
      </c>
      <c r="E1952" t="str">
        <v>1/2 Lb. bag</v>
      </c>
      <c r="F1952" t="str">
        <v>SNAP</v>
      </c>
      <c r="G1952" t="str">
        <v>No</v>
      </c>
      <c r="H1952" s="1">
        <v>0</v>
      </c>
      <c r="I1952" s="1">
        <v>9.8</v>
      </c>
      <c r="J1952" s="1">
        <v>9.8</v>
      </c>
      <c r="K1952" s="1">
        <v>7</v>
      </c>
      <c r="L1952" s="2">
        <v>0.4</v>
      </c>
      <c r="M1952" s="2">
        <v>0.40000000000000013</v>
      </c>
      <c r="N1952" s="2">
        <v>1</v>
      </c>
      <c r="O1952" t="str">
        <v>Yes</v>
      </c>
      <c r="P1952" s="1">
        <f>IF(O1952="Yes",J1952,ROUND(J1952*(1+Model!$B$3),2))</f>
        <v>9.8</v>
      </c>
      <c r="Q1952" s="2">
        <f>ROUND(P1952/(K1952*N1952)-1,4)</f>
        <v>0.4</v>
      </c>
      <c r="R1952" t="str">
        <v/>
      </c>
      <c r="S1952" t="str">
        <v>2026-10-01 10:41:27 UTC</v>
      </c>
      <c r="T1952" t="str">
        <v>Local Line cache</v>
      </c>
      <c r="U1952" t="str">
        <v>HOLD: preserve existing SNAP price</v>
      </c>
    </row>
    <row r="1953">
      <c r="A1953">
        <v>840822</v>
      </c>
      <c r="B1953" t="str">
        <v>English Banger Sausage Links</v>
      </c>
      <c r="C1953" t="str">
        <v>Deck Family Farm's Hyland Artisinal Meats</v>
      </c>
      <c r="D1953">
        <v>568236</v>
      </c>
      <c r="E1953" t="str">
        <v>4 links/ pack 14 oz pack</v>
      </c>
      <c r="F1953" t="str">
        <v>Guest Basket</v>
      </c>
      <c r="G1953" t="str">
        <v>Yes</v>
      </c>
      <c r="H1953" s="1">
        <v>0</v>
      </c>
      <c r="I1953" s="1">
        <v>16.14</v>
      </c>
      <c r="J1953" s="1">
        <v>16.14</v>
      </c>
      <c r="K1953" s="1">
        <v>9.74</v>
      </c>
      <c r="L1953" s="2">
        <v>0.6574</v>
      </c>
      <c r="M1953" s="2">
        <v>0.6570841889117043</v>
      </c>
      <c r="N1953" s="2">
        <v>1</v>
      </c>
      <c r="O1953" t="str">
        <v>No</v>
      </c>
      <c r="P1953" s="1">
        <f>IF(O1953="Yes",J1953,ROUND(J1953*(1+Model!$B$3),2))</f>
        <v>17.43</v>
      </c>
      <c r="Q1953" s="2">
        <f>ROUND(P1953/(K1953*N1953)-1,4)</f>
        <v>0.7895</v>
      </c>
      <c r="R1953" t="str">
        <v/>
      </c>
      <c r="S1953" t="str">
        <v>2026-10-01 10:41:27 UTC</v>
      </c>
      <c r="T1953" t="str">
        <v>Local Line cache</v>
      </c>
      <c r="U1953" t="str">
        <v>Review before publishing</v>
      </c>
    </row>
    <row r="1954">
      <c r="A1954">
        <v>840822</v>
      </c>
      <c r="B1954" t="str">
        <v>English Banger Sausage Links</v>
      </c>
      <c r="C1954" t="str">
        <v>Deck Family Farm's Hyland Artisinal Meats</v>
      </c>
      <c r="D1954">
        <v>568236</v>
      </c>
      <c r="E1954" t="str">
        <v>4 links/ pack 14 oz pack</v>
      </c>
      <c r="F1954" t="str">
        <v>SNAP</v>
      </c>
      <c r="G1954" t="str">
        <v>Yes</v>
      </c>
      <c r="H1954" s="1">
        <v>0</v>
      </c>
      <c r="I1954" s="1">
        <v>16.14</v>
      </c>
      <c r="J1954" s="1">
        <v>16.14</v>
      </c>
      <c r="K1954" s="1">
        <v>9.74</v>
      </c>
      <c r="L1954" s="2">
        <v>0.6574</v>
      </c>
      <c r="M1954" s="2">
        <v>0.6570841889117043</v>
      </c>
      <c r="N1954" s="2">
        <v>1</v>
      </c>
      <c r="O1954" t="str">
        <v>Yes</v>
      </c>
      <c r="P1954" s="1">
        <f>IF(O1954="Yes",J1954,ROUND(J1954*(1+Model!$B$3),2))</f>
        <v>16.14</v>
      </c>
      <c r="Q1954" s="2">
        <f>ROUND(P1954/(K1954*N1954)-1,4)</f>
        <v>0.6571</v>
      </c>
      <c r="R1954" t="str">
        <v/>
      </c>
      <c r="S1954" t="str">
        <v>2026-10-01 10:41:27 UTC</v>
      </c>
      <c r="T1954" t="str">
        <v>Local Line cache</v>
      </c>
      <c r="U1954" t="str">
        <v>HOLD: preserve existing SNAP price</v>
      </c>
    </row>
    <row r="1955">
      <c r="A1955">
        <v>840823</v>
      </c>
      <c r="B1955" t="str">
        <v>Bulk English Breakfast Sausage</v>
      </c>
      <c r="C1955" t="str">
        <v>Deck Family Farm's Hyland Artisinal Meats</v>
      </c>
      <c r="D1955">
        <v>568237</v>
      </c>
      <c r="E1955" t="str">
        <v>12 oz</v>
      </c>
      <c r="F1955" t="str">
        <v>SNAP</v>
      </c>
      <c r="G1955" t="str">
        <v>No</v>
      </c>
      <c r="H1955" s="1">
        <v>0</v>
      </c>
      <c r="I1955" s="1">
        <v>14.8</v>
      </c>
      <c r="J1955" s="1">
        <v>14.8</v>
      </c>
      <c r="K1955" s="1">
        <v>8.93</v>
      </c>
      <c r="L1955" s="2">
        <v>0.6574</v>
      </c>
      <c r="M1955" s="2">
        <v>0.6573348264277716</v>
      </c>
      <c r="N1955" s="2">
        <v>1</v>
      </c>
      <c r="O1955" t="str">
        <v>Yes</v>
      </c>
      <c r="P1955" s="1">
        <f>IF(O1955="Yes",J1955,ROUND(J1955*(1+Model!$B$3),2))</f>
        <v>14.8</v>
      </c>
      <c r="Q1955" s="2">
        <f>ROUND(P1955/(K1955*N1955)-1,4)</f>
        <v>0.6573</v>
      </c>
      <c r="R1955" t="str">
        <v/>
      </c>
      <c r="S1955" t="str">
        <v>2026-10-01 10:41:27 UTC</v>
      </c>
      <c r="T1955" t="str">
        <v>Local Line cache</v>
      </c>
      <c r="U1955" t="str">
        <v>HOLD: preserve existing SNAP price</v>
      </c>
    </row>
    <row r="1956">
      <c r="A1956">
        <v>841579</v>
      </c>
      <c r="B1956" t="str">
        <v>Beef Liver</v>
      </c>
      <c r="C1956" t="str">
        <v>Deck Family Farm</v>
      </c>
      <c r="D1956">
        <v>569100</v>
      </c>
      <c r="E1956" t="str">
        <v>0.90 - 1.30 lbs</v>
      </c>
      <c r="F1956" t="str">
        <v>SNAP</v>
      </c>
      <c r="G1956" t="str">
        <v>Yes</v>
      </c>
      <c r="H1956" s="1">
        <v>0</v>
      </c>
      <c r="I1956" s="1">
        <v>14.8</v>
      </c>
      <c r="J1956" s="1">
        <v>14.82</v>
      </c>
      <c r="K1956" s="1">
        <v>8.93</v>
      </c>
      <c r="L1956" s="2">
        <v>0.6574</v>
      </c>
      <c r="M1956" s="2">
        <v>0.6595744680851066</v>
      </c>
      <c r="N1956" s="2">
        <v>1</v>
      </c>
      <c r="O1956" t="str">
        <v>Yes</v>
      </c>
      <c r="P1956" s="1">
        <f>IF(O1956="Yes",J1956,ROUND(J1956*(1+Model!$B$3),2))</f>
        <v>14.82</v>
      </c>
      <c r="Q1956" s="2">
        <f>ROUND(P1956/(K1956*N1956)-1,4)</f>
        <v>0.6596</v>
      </c>
      <c r="R1956" t="str">
        <v/>
      </c>
      <c r="S1956" t="str">
        <v>2026-10-01 10:41:27 UTC</v>
      </c>
      <c r="T1956" t="str">
        <v>Local Line cache</v>
      </c>
      <c r="U1956" t="str">
        <v>HOLD: preserve existing SNAP price</v>
      </c>
    </row>
    <row r="1957">
      <c r="A1957">
        <v>842611</v>
      </c>
      <c r="B1957" t="str">
        <v>Henni Penni Hispanico Cheese, 4 Month Aged,  7-8 oz</v>
      </c>
      <c r="C1957" t="str">
        <v>Creamy Cow, LLC</v>
      </c>
      <c r="D1957">
        <v>570582</v>
      </c>
      <c r="E1957" t="str">
        <v>7-8 oz</v>
      </c>
      <c r="F1957" t="str">
        <v>SNAP</v>
      </c>
      <c r="G1957" t="str">
        <v>No</v>
      </c>
      <c r="H1957" s="1">
        <v>0</v>
      </c>
      <c r="I1957" s="1">
        <v>16.58</v>
      </c>
      <c r="J1957" s="1">
        <v>16.58</v>
      </c>
      <c r="K1957" s="1">
        <v>11.84</v>
      </c>
      <c r="L1957" s="2">
        <v>0.4</v>
      </c>
      <c r="M1957" s="2">
        <v>0.4003378378378377</v>
      </c>
      <c r="N1957" s="2">
        <v>1</v>
      </c>
      <c r="O1957" t="str">
        <v>Yes</v>
      </c>
      <c r="P1957" s="1">
        <f>IF(O1957="Yes",J1957,ROUND(J1957*(1+Model!$B$3),2))</f>
        <v>16.58</v>
      </c>
      <c r="Q1957" s="2">
        <f>ROUND(P1957/(K1957*N1957)-1,4)</f>
        <v>0.4003</v>
      </c>
      <c r="R1957" t="str">
        <v/>
      </c>
      <c r="S1957" t="str">
        <v>2026-10-01 10:41:27 UTC</v>
      </c>
      <c r="T1957" t="str">
        <v>Local Line cache</v>
      </c>
      <c r="U1957" t="str">
        <v>HOLD: preserve existing SNAP price</v>
      </c>
    </row>
    <row r="1958">
      <c r="A1958">
        <v>856878</v>
      </c>
      <c r="B1958" t="str">
        <v>Brisket, Large</v>
      </c>
      <c r="C1958" t="str">
        <v>Deck Family Farm</v>
      </c>
      <c r="D1958">
        <v>677923</v>
      </c>
      <c r="E1958" t="str">
        <v>Large, 4.00 - 5.00 lbs</v>
      </c>
      <c r="F1958" t="str">
        <v>CSA Members</v>
      </c>
      <c r="G1958" t="str">
        <v>No</v>
      </c>
      <c r="H1958" s="1">
        <v>0</v>
      </c>
      <c r="I1958" s="1">
        <v>64.59</v>
      </c>
      <c r="J1958" s="1">
        <v>64.59</v>
      </c>
      <c r="K1958" s="1">
        <v>38.97</v>
      </c>
      <c r="L1958" s="2">
        <v>0.6574</v>
      </c>
      <c r="M1958" s="2">
        <v>0.6574287913779833</v>
      </c>
      <c r="N1958" s="2">
        <v>1</v>
      </c>
      <c r="O1958" t="str">
        <v>No</v>
      </c>
      <c r="P1958" s="1">
        <f>IF(O1958="Yes",J1958,ROUND(J1958*(1+Model!$B$3),2))</f>
        <v>69.76</v>
      </c>
      <c r="Q1958" s="2">
        <f>ROUND(P1958/(K1958*N1958)-1,4)</f>
        <v>0.7901</v>
      </c>
      <c r="R1958" t="str">
        <v/>
      </c>
      <c r="S1958" t="str">
        <v>2026-10-01 10:41:27 UTC</v>
      </c>
      <c r="T1958" t="str">
        <v>Local Line cache</v>
      </c>
      <c r="U1958" t="str">
        <v>Review before publishing</v>
      </c>
    </row>
    <row r="1959">
      <c r="A1959">
        <v>856878</v>
      </c>
      <c r="B1959" t="str">
        <v>Brisket, Large</v>
      </c>
      <c r="C1959" t="str">
        <v>Deck Family Farm</v>
      </c>
      <c r="D1959">
        <v>677923</v>
      </c>
      <c r="E1959" t="str">
        <v>Large, 4.00 - 5.00 lbs</v>
      </c>
      <c r="F1959" t="str">
        <v>SNAP</v>
      </c>
      <c r="G1959" t="str">
        <v>No</v>
      </c>
      <c r="H1959" s="1">
        <v>0</v>
      </c>
      <c r="I1959" s="1">
        <v>64.59</v>
      </c>
      <c r="J1959" s="1">
        <v>64.59</v>
      </c>
      <c r="K1959" s="1">
        <v>38.97</v>
      </c>
      <c r="L1959" s="2">
        <v>0.6574</v>
      </c>
      <c r="M1959" s="2">
        <v>0.6574287913779833</v>
      </c>
      <c r="N1959" s="2">
        <v>1</v>
      </c>
      <c r="O1959" t="str">
        <v>Yes</v>
      </c>
      <c r="P1959" s="1">
        <f>IF(O1959="Yes",J1959,ROUND(J1959*(1+Model!$B$3),2))</f>
        <v>64.59</v>
      </c>
      <c r="Q1959" s="2">
        <f>ROUND(P1959/(K1959*N1959)-1,4)</f>
        <v>0.6574</v>
      </c>
      <c r="R1959" t="str">
        <v/>
      </c>
      <c r="S1959" t="str">
        <v>2026-10-01 10:41:27 UTC</v>
      </c>
      <c r="T1959" t="str">
        <v>Local Line cache</v>
      </c>
      <c r="U1959" t="str">
        <v>HOLD: preserve existing SNAP price</v>
      </c>
    </row>
    <row r="1960">
      <c r="A1960">
        <v>856878</v>
      </c>
      <c r="B1960" t="str">
        <v>Brisket, Large</v>
      </c>
      <c r="C1960" t="str">
        <v>Deck Family Farm</v>
      </c>
      <c r="D1960">
        <v>677923</v>
      </c>
      <c r="E1960" t="str">
        <v>Large, 4.00 - 5.00 lbs</v>
      </c>
      <c r="F1960" t="str">
        <v>Guest Basket</v>
      </c>
      <c r="G1960" t="str">
        <v>No</v>
      </c>
      <c r="H1960" s="1">
        <v>0</v>
      </c>
      <c r="I1960" s="1">
        <v>64.59</v>
      </c>
      <c r="J1960" s="1">
        <v>64.59</v>
      </c>
      <c r="K1960" s="1">
        <v>38.97</v>
      </c>
      <c r="L1960" s="2">
        <v>0.6574</v>
      </c>
      <c r="M1960" s="2">
        <v>0.6574287913779833</v>
      </c>
      <c r="N1960" s="2">
        <v>1</v>
      </c>
      <c r="O1960" t="str">
        <v>No</v>
      </c>
      <c r="P1960" s="1">
        <f>IF(O1960="Yes",J1960,ROUND(J1960*(1+Model!$B$3),2))</f>
        <v>69.76</v>
      </c>
      <c r="Q1960" s="2">
        <f>ROUND(P1960/(K1960*N1960)-1,4)</f>
        <v>0.7901</v>
      </c>
      <c r="R1960" t="str">
        <v/>
      </c>
      <c r="S1960" t="str">
        <v>2026-10-01 10:41:27 UTC</v>
      </c>
      <c r="T1960" t="str">
        <v>Local Line cache</v>
      </c>
      <c r="U1960" t="str">
        <v>Review before publishing</v>
      </c>
    </row>
    <row r="1961">
      <c r="A1961">
        <v>859028</v>
      </c>
      <c r="B1961" t="str">
        <v>Olympia Provisions, Dog Treats</v>
      </c>
      <c r="C1961" t="str">
        <v>Deck Family Farm</v>
      </c>
      <c r="D1961">
        <v>588612</v>
      </c>
      <c r="E1961" t="str">
        <v>5 oz</v>
      </c>
      <c r="F1961" t="str">
        <v>SNAP</v>
      </c>
      <c r="G1961" t="str">
        <v>Yes</v>
      </c>
      <c r="H1961" s="1">
        <v>0</v>
      </c>
      <c r="I1961" s="1">
        <v>16.14</v>
      </c>
      <c r="J1961" s="1">
        <v>16.14</v>
      </c>
      <c r="K1961" s="1">
        <v>9.74</v>
      </c>
      <c r="L1961" s="2">
        <v>0.6574</v>
      </c>
      <c r="M1961" s="2">
        <v>0.6570841889117043</v>
      </c>
      <c r="N1961" s="2">
        <v>1</v>
      </c>
      <c r="O1961" t="str">
        <v>Yes</v>
      </c>
      <c r="P1961" s="1">
        <f>IF(O1961="Yes",J1961,ROUND(J1961*(1+Model!$B$3),2))</f>
        <v>16.14</v>
      </c>
      <c r="Q1961" s="2">
        <f>ROUND(P1961/(K1961*N1961)-1,4)</f>
        <v>0.6571</v>
      </c>
      <c r="R1961" t="str">
        <v/>
      </c>
      <c r="S1961" t="str">
        <v>2026-10-01 10:41:27 UTC</v>
      </c>
      <c r="T1961" t="str">
        <v>Local Line cache</v>
      </c>
      <c r="U1961" t="str">
        <v>HOLD: preserve existing SNAP price</v>
      </c>
    </row>
    <row r="1962">
      <c r="A1962">
        <v>859074</v>
      </c>
      <c r="B1962" t="str">
        <v>Leeks</v>
      </c>
      <c r="C1962" t="str">
        <v>Organically Grown Company</v>
      </c>
      <c r="D1962">
        <v>588665</v>
      </c>
      <c r="E1962" t="str">
        <v>1 lb</v>
      </c>
      <c r="F1962" t="str">
        <v>SNAP</v>
      </c>
      <c r="G1962" t="str">
        <v>No</v>
      </c>
      <c r="H1962" s="1">
        <v>0</v>
      </c>
      <c r="I1962" s="1">
        <v>2.8</v>
      </c>
      <c r="J1962" s="1">
        <v>2.8</v>
      </c>
      <c r="K1962" s="1">
        <v>2</v>
      </c>
      <c r="L1962" s="2">
        <v>0.4</v>
      </c>
      <c r="M1962" s="2">
        <v>0.3999999999999999</v>
      </c>
      <c r="N1962" s="2">
        <v>1</v>
      </c>
      <c r="O1962" t="str">
        <v>Yes</v>
      </c>
      <c r="P1962" s="1">
        <f>IF(O1962="Yes",J1962,ROUND(J1962*(1+Model!$B$3),2))</f>
        <v>2.8</v>
      </c>
      <c r="Q1962" s="2">
        <f>ROUND(P1962/(K1962*N1962)-1,4)</f>
        <v>0.4</v>
      </c>
      <c r="R1962" t="str">
        <v/>
      </c>
      <c r="S1962" t="str">
        <v>2026-10-01 10:41:27 UTC</v>
      </c>
      <c r="T1962" t="str">
        <v>Local Line cache</v>
      </c>
      <c r="U1962" t="str">
        <v>HOLD: preserve existing SNAP price</v>
      </c>
    </row>
    <row r="1963">
      <c r="A1963">
        <v>861798</v>
      </c>
      <c r="B1963" t="str">
        <v>Pork Shank</v>
      </c>
      <c r="C1963" t="str">
        <v>Deck Family Farm</v>
      </c>
      <c r="D1963">
        <v>591682</v>
      </c>
      <c r="E1963" t="str">
        <v>2.40 - 3.10 lbs</v>
      </c>
      <c r="F1963" t="str">
        <v>SNAP</v>
      </c>
      <c r="G1963" t="str">
        <v>Yes</v>
      </c>
      <c r="H1963" s="1">
        <v>0</v>
      </c>
      <c r="I1963" s="1">
        <v>41.93</v>
      </c>
      <c r="J1963" s="1">
        <v>41.93</v>
      </c>
      <c r="K1963" s="1">
        <v>25.3</v>
      </c>
      <c r="L1963" s="2">
        <v>0.6574</v>
      </c>
      <c r="M1963" s="2">
        <v>0.6573122529644269</v>
      </c>
      <c r="N1963" s="2">
        <v>1</v>
      </c>
      <c r="O1963" t="str">
        <v>Yes</v>
      </c>
      <c r="P1963" s="1">
        <f>IF(O1963="Yes",J1963,ROUND(J1963*(1+Model!$B$3),2))</f>
        <v>41.93</v>
      </c>
      <c r="Q1963" s="2">
        <f>ROUND(P1963/(K1963*N1963)-1,4)</f>
        <v>0.6573</v>
      </c>
      <c r="R1963" t="str">
        <v/>
      </c>
      <c r="S1963" t="str">
        <v>2026-10-01 10:41:27 UTC</v>
      </c>
      <c r="T1963" t="str">
        <v>Local Line cache</v>
      </c>
      <c r="U1963" t="str">
        <v>HOLD: preserve existing SNAP price</v>
      </c>
    </row>
    <row r="1964">
      <c r="A1964">
        <v>861798</v>
      </c>
      <c r="B1964" t="str">
        <v>Pork Shank</v>
      </c>
      <c r="C1964" t="str">
        <v>Deck Family Farm</v>
      </c>
      <c r="D1964">
        <v>591682</v>
      </c>
      <c r="E1964" t="str">
        <v>2.40 - 3.10 lbs</v>
      </c>
      <c r="F1964" t="str">
        <v>Guest Basket</v>
      </c>
      <c r="G1964" t="str">
        <v>Yes</v>
      </c>
      <c r="H1964" s="1">
        <v>0</v>
      </c>
      <c r="I1964" s="1">
        <v>41.93</v>
      </c>
      <c r="J1964" s="1">
        <v>41.93</v>
      </c>
      <c r="K1964" s="1">
        <v>25.3</v>
      </c>
      <c r="L1964" s="2">
        <v>0.6574</v>
      </c>
      <c r="M1964" s="2">
        <v>0.6573122529644269</v>
      </c>
      <c r="N1964" s="2">
        <v>1</v>
      </c>
      <c r="O1964" t="str">
        <v>No</v>
      </c>
      <c r="P1964" s="1">
        <f>IF(O1964="Yes",J1964,ROUND(J1964*(1+Model!$B$3),2))</f>
        <v>45.28</v>
      </c>
      <c r="Q1964" s="2">
        <f>ROUND(P1964/(K1964*N1964)-1,4)</f>
        <v>0.7897</v>
      </c>
      <c r="R1964" t="str">
        <v/>
      </c>
      <c r="S1964" t="str">
        <v>2026-10-01 10:41:27 UTC</v>
      </c>
      <c r="T1964" t="str">
        <v>Local Line cache</v>
      </c>
      <c r="U1964" t="str">
        <v>Review before publishing</v>
      </c>
    </row>
    <row r="1965">
      <c r="A1965">
        <v>862903</v>
      </c>
      <c r="B1965" t="str">
        <v>Italian Kale Raab</v>
      </c>
      <c r="C1965" t="str">
        <v>Organically Grown Company</v>
      </c>
      <c r="D1965">
        <v>592913</v>
      </c>
      <c r="E1965" t="str">
        <v>bu</v>
      </c>
      <c r="F1965" t="str">
        <v>CSA Members</v>
      </c>
      <c r="G1965" t="str">
        <v>No</v>
      </c>
      <c r="H1965" s="1">
        <v>0</v>
      </c>
      <c r="I1965" s="1">
        <v>3.22</v>
      </c>
      <c r="J1965" s="1">
        <v>3.22</v>
      </c>
      <c r="K1965" s="1">
        <v>2.3</v>
      </c>
      <c r="L1965" s="2">
        <v>0.4</v>
      </c>
      <c r="M1965" s="2">
        <v>0.40000000000000013</v>
      </c>
      <c r="N1965" s="2">
        <v>1</v>
      </c>
      <c r="O1965" t="str">
        <v>No</v>
      </c>
      <c r="P1965" s="1">
        <f>IF(O1965="Yes",J1965,ROUND(J1965*(1+Model!$B$3),2))</f>
        <v>3.48</v>
      </c>
      <c r="Q1965" s="2">
        <f>ROUND(P1965/(K1965*N1965)-1,4)</f>
        <v>0.513</v>
      </c>
      <c r="R1965" t="str">
        <v/>
      </c>
      <c r="S1965" t="str">
        <v>2026-10-01 10:41:27 UTC</v>
      </c>
      <c r="T1965" t="str">
        <v>Local Line cache</v>
      </c>
      <c r="U1965" t="str">
        <v>Review before publishing</v>
      </c>
    </row>
    <row r="1966">
      <c r="A1966">
        <v>862903</v>
      </c>
      <c r="B1966" t="str">
        <v>Italian Kale Raab</v>
      </c>
      <c r="C1966" t="str">
        <v>Organically Grown Company</v>
      </c>
      <c r="D1966">
        <v>592913</v>
      </c>
      <c r="E1966" t="str">
        <v>bu</v>
      </c>
      <c r="F1966" t="str">
        <v>SNAP</v>
      </c>
      <c r="G1966" t="str">
        <v>No</v>
      </c>
      <c r="H1966" s="1">
        <v>0</v>
      </c>
      <c r="I1966" s="1">
        <v>3.22</v>
      </c>
      <c r="J1966" s="1">
        <v>3.22</v>
      </c>
      <c r="K1966" s="1">
        <v>2.3</v>
      </c>
      <c r="L1966" s="2">
        <v>0.4</v>
      </c>
      <c r="M1966" s="2">
        <v>0.40000000000000013</v>
      </c>
      <c r="N1966" s="2">
        <v>1</v>
      </c>
      <c r="O1966" t="str">
        <v>Yes</v>
      </c>
      <c r="P1966" s="1">
        <f>IF(O1966="Yes",J1966,ROUND(J1966*(1+Model!$B$3),2))</f>
        <v>3.22</v>
      </c>
      <c r="Q1966" s="2">
        <f>ROUND(P1966/(K1966*N1966)-1,4)</f>
        <v>0.4</v>
      </c>
      <c r="R1966" t="str">
        <v/>
      </c>
      <c r="S1966" t="str">
        <v>2026-10-01 10:41:27 UTC</v>
      </c>
      <c r="T1966" t="str">
        <v>Local Line cache</v>
      </c>
      <c r="U1966" t="str">
        <v>HOLD: preserve existing SNAP price</v>
      </c>
    </row>
    <row r="1967">
      <c r="A1967">
        <v>862903</v>
      </c>
      <c r="B1967" t="str">
        <v>Italian Kale Raab</v>
      </c>
      <c r="C1967" t="str">
        <v>Organically Grown Company</v>
      </c>
      <c r="D1967">
        <v>592913</v>
      </c>
      <c r="E1967" t="str">
        <v>bu</v>
      </c>
      <c r="F1967" t="str">
        <v>Guest Basket</v>
      </c>
      <c r="G1967" t="str">
        <v>No</v>
      </c>
      <c r="H1967" s="1">
        <v>0</v>
      </c>
      <c r="I1967" s="1">
        <v>3.22</v>
      </c>
      <c r="J1967" s="1">
        <v>3.22</v>
      </c>
      <c r="K1967" s="1">
        <v>2.3</v>
      </c>
      <c r="L1967" s="2">
        <v>0.4</v>
      </c>
      <c r="M1967" s="2">
        <v>0.40000000000000013</v>
      </c>
      <c r="N1967" s="2">
        <v>1</v>
      </c>
      <c r="O1967" t="str">
        <v>No</v>
      </c>
      <c r="P1967" s="1">
        <f>IF(O1967="Yes",J1967,ROUND(J1967*(1+Model!$B$3),2))</f>
        <v>3.48</v>
      </c>
      <c r="Q1967" s="2">
        <f>ROUND(P1967/(K1967*N1967)-1,4)</f>
        <v>0.513</v>
      </c>
      <c r="R1967" t="str">
        <v/>
      </c>
      <c r="S1967" t="str">
        <v>2026-10-01 10:41:27 UTC</v>
      </c>
      <c r="T1967" t="str">
        <v>Local Line cache</v>
      </c>
      <c r="U1967" t="str">
        <v>Review before publishing</v>
      </c>
    </row>
    <row r="1968">
      <c r="A1968">
        <v>866256</v>
      </c>
      <c r="B1968" t="str">
        <v>Henni Penni Hispanico Cheese, 4 Month Aged, 4.8-5.8 oz</v>
      </c>
      <c r="C1968" t="str">
        <v>Creamy Cow, LLC</v>
      </c>
      <c r="D1968">
        <v>596901</v>
      </c>
      <c r="E1968" t="str">
        <v>4.8-5.8 oz</v>
      </c>
      <c r="F1968" t="str">
        <v>SNAP</v>
      </c>
      <c r="G1968" t="str">
        <v>No</v>
      </c>
      <c r="H1968" s="1">
        <v>0</v>
      </c>
      <c r="I1968" s="1">
        <v>12.57</v>
      </c>
      <c r="J1968" s="1">
        <v>12.57</v>
      </c>
      <c r="K1968" s="1">
        <v>8.98</v>
      </c>
      <c r="L1968" s="2">
        <v>0.4</v>
      </c>
      <c r="M1968" s="2">
        <v>0.3997772828507795</v>
      </c>
      <c r="N1968" s="2">
        <v>1</v>
      </c>
      <c r="O1968" t="str">
        <v>Yes</v>
      </c>
      <c r="P1968" s="1">
        <f>IF(O1968="Yes",J1968,ROUND(J1968*(1+Model!$B$3),2))</f>
        <v>12.57</v>
      </c>
      <c r="Q1968" s="2">
        <f>ROUND(P1968/(K1968*N1968)-1,4)</f>
        <v>0.3998</v>
      </c>
      <c r="R1968" t="str">
        <v/>
      </c>
      <c r="S1968" t="str">
        <v>2026-10-01 10:41:27 UTC</v>
      </c>
      <c r="T1968" t="str">
        <v>Local Line cache</v>
      </c>
      <c r="U1968" t="str">
        <v>HOLD: preserve existing SNAP price</v>
      </c>
    </row>
    <row r="1969">
      <c r="A1969">
        <v>867239</v>
      </c>
      <c r="B1969" t="str">
        <v>Lucianna Toma Rustica Cheese, 4 Month Aged, 5.9-6.9 oz</v>
      </c>
      <c r="C1969" t="str">
        <v>Creamy Cow, LLC</v>
      </c>
      <c r="D1969">
        <v>598138</v>
      </c>
      <c r="E1969" t="str">
        <v>5.9-6.9oz</v>
      </c>
      <c r="F1969" t="str">
        <v>SNAP</v>
      </c>
      <c r="G1969" t="str">
        <v>No</v>
      </c>
      <c r="H1969" s="1">
        <v>0</v>
      </c>
      <c r="I1969" s="1">
        <v>15.74</v>
      </c>
      <c r="J1969" s="1">
        <v>15.74</v>
      </c>
      <c r="K1969" s="1">
        <v>11.24</v>
      </c>
      <c r="L1969" s="2">
        <v>0.4</v>
      </c>
      <c r="M1969" s="2">
        <v>0.4003558718861211</v>
      </c>
      <c r="N1969" s="2">
        <v>1</v>
      </c>
      <c r="O1969" t="str">
        <v>Yes</v>
      </c>
      <c r="P1969" s="1">
        <f>IF(O1969="Yes",J1969,ROUND(J1969*(1+Model!$B$3),2))</f>
        <v>15.74</v>
      </c>
      <c r="Q1969" s="2">
        <f>ROUND(P1969/(K1969*N1969)-1,4)</f>
        <v>0.4004</v>
      </c>
      <c r="R1969" t="str">
        <v/>
      </c>
      <c r="S1969" t="str">
        <v>2026-10-01 10:41:27 UTC</v>
      </c>
      <c r="T1969" t="str">
        <v>Local Line cache</v>
      </c>
      <c r="U1969" t="str">
        <v>HOLD: preserve existing SNAP price</v>
      </c>
    </row>
    <row r="1970">
      <c r="A1970">
        <v>869027</v>
      </c>
      <c r="B1970" t="str">
        <v>Beef Tri-Tip</v>
      </c>
      <c r="C1970" t="str">
        <v>Deck Family Farm</v>
      </c>
      <c r="D1970">
        <v>600217</v>
      </c>
      <c r="E1970" t="str">
        <v>1.90 - 2.20 lbs</v>
      </c>
      <c r="F1970" t="str">
        <v>SNAP</v>
      </c>
      <c r="G1970" t="str">
        <v>No</v>
      </c>
      <c r="H1970" s="1">
        <v>0</v>
      </c>
      <c r="I1970" s="1">
        <v>38.62</v>
      </c>
      <c r="J1970" s="1">
        <v>38.62</v>
      </c>
      <c r="K1970" s="1">
        <v>23.3</v>
      </c>
      <c r="L1970" s="2">
        <v>0.6574</v>
      </c>
      <c r="M1970" s="2">
        <v>0.6575107296137337</v>
      </c>
      <c r="N1970" s="2">
        <v>1</v>
      </c>
      <c r="O1970" t="str">
        <v>Yes</v>
      </c>
      <c r="P1970" s="1">
        <f>IF(O1970="Yes",J1970,ROUND(J1970*(1+Model!$B$3),2))</f>
        <v>38.62</v>
      </c>
      <c r="Q1970" s="2">
        <f>ROUND(P1970/(K1970*N1970)-1,4)</f>
        <v>0.6575</v>
      </c>
      <c r="R1970" t="str">
        <v/>
      </c>
      <c r="S1970" t="str">
        <v>2026-10-01 10:41:27 UTC</v>
      </c>
      <c r="T1970" t="str">
        <v>Local Line cache</v>
      </c>
      <c r="U1970" t="str">
        <v>HOLD: preserve existing SNAP price</v>
      </c>
    </row>
    <row r="1971">
      <c r="A1971">
        <v>869027</v>
      </c>
      <c r="B1971" t="str">
        <v>Beef Tri-Tip</v>
      </c>
      <c r="C1971" t="str">
        <v>Deck Family Farm</v>
      </c>
      <c r="D1971">
        <v>600217</v>
      </c>
      <c r="E1971" t="str">
        <v>1.90 - 2.20 lbs</v>
      </c>
      <c r="F1971" t="str">
        <v>Guest Basket</v>
      </c>
      <c r="G1971" t="str">
        <v>No</v>
      </c>
      <c r="H1971" s="1">
        <v>0</v>
      </c>
      <c r="I1971" s="1">
        <v>38.62</v>
      </c>
      <c r="J1971" s="1">
        <v>38.62</v>
      </c>
      <c r="K1971" s="1">
        <v>23.3</v>
      </c>
      <c r="L1971" s="2">
        <v>0.6574</v>
      </c>
      <c r="M1971" s="2">
        <v>0.6575107296137337</v>
      </c>
      <c r="N1971" s="2">
        <v>1</v>
      </c>
      <c r="O1971" t="str">
        <v>No</v>
      </c>
      <c r="P1971" s="1">
        <f>IF(O1971="Yes",J1971,ROUND(J1971*(1+Model!$B$3),2))</f>
        <v>41.71</v>
      </c>
      <c r="Q1971" s="2">
        <f>ROUND(P1971/(K1971*N1971)-1,4)</f>
        <v>0.7901</v>
      </c>
      <c r="R1971" t="str">
        <v/>
      </c>
      <c r="S1971" t="str">
        <v>2026-10-01 10:41:27 UTC</v>
      </c>
      <c r="T1971" t="str">
        <v>Local Line cache</v>
      </c>
      <c r="U1971" t="str">
        <v>Review before publishing</v>
      </c>
    </row>
    <row r="1972">
      <c r="A1972">
        <v>870774</v>
      </c>
      <c r="B1972" t="str">
        <v>Pea Shoots</v>
      </c>
      <c r="C1972" t="str">
        <v>MISSING VENDOR</v>
      </c>
      <c r="D1972">
        <v>603300</v>
      </c>
      <c r="E1972" t="str">
        <v>1/2 Lb.</v>
      </c>
      <c r="F1972" t="str">
        <v>CSA Members</v>
      </c>
      <c r="G1972" t="str">
        <v>No</v>
      </c>
      <c r="H1972" s="1">
        <v>0</v>
      </c>
      <c r="I1972" s="1">
        <v>7</v>
      </c>
      <c r="J1972" s="1">
        <v>6.75</v>
      </c>
      <c r="K1972" s="1">
        <v>5</v>
      </c>
      <c r="L1972" s="2">
        <v>0.4</v>
      </c>
      <c r="M1972" s="2">
        <v>0.3500000000000001</v>
      </c>
      <c r="N1972" s="2">
        <v>1</v>
      </c>
      <c r="O1972" t="str">
        <v>Yes</v>
      </c>
      <c r="P1972" s="1">
        <f>IF(O1972="Yes",J1972,ROUND(J1972*(1+Model!$B$3),2))</f>
        <v>6.75</v>
      </c>
      <c r="Q1972" s="2">
        <f>ROUND(P1972/(K1972*N1972)-1,4)</f>
        <v>0.35</v>
      </c>
      <c r="R1972" t="str">
        <v>Review</v>
      </c>
      <c r="S1972" t="str">
        <v>2026-10-01 10:41:27 UTC</v>
      </c>
      <c r="T1972" t="str">
        <v>Local Line cache</v>
      </c>
      <c r="U1972" t="str">
        <v>HOLD: missing local vendor</v>
      </c>
    </row>
    <row r="1973">
      <c r="A1973">
        <v>870774</v>
      </c>
      <c r="B1973" t="str">
        <v>Pea Shoots</v>
      </c>
      <c r="C1973" t="str">
        <v>MISSING VENDOR</v>
      </c>
      <c r="D1973">
        <v>603300</v>
      </c>
      <c r="E1973" t="str">
        <v>1/2 Lb.</v>
      </c>
      <c r="F1973" t="str">
        <v>Herd Share Members</v>
      </c>
      <c r="G1973" t="str">
        <v>No</v>
      </c>
      <c r="H1973" s="1">
        <v>0</v>
      </c>
      <c r="I1973" s="1">
        <v>7</v>
      </c>
      <c r="J1973" s="1">
        <v>6.75</v>
      </c>
      <c r="K1973" s="1">
        <v>5</v>
      </c>
      <c r="L1973" s="2">
        <v>0.4</v>
      </c>
      <c r="M1973" s="2">
        <v>0.3500000000000001</v>
      </c>
      <c r="N1973" s="2">
        <v>1</v>
      </c>
      <c r="O1973" t="str">
        <v>Yes</v>
      </c>
      <c r="P1973" s="1">
        <f>IF(O1973="Yes",J1973,ROUND(J1973*(1+Model!$B$3),2))</f>
        <v>6.75</v>
      </c>
      <c r="Q1973" s="2">
        <f>ROUND(P1973/(K1973*N1973)-1,4)</f>
        <v>0.35</v>
      </c>
      <c r="R1973" t="str">
        <v>Review</v>
      </c>
      <c r="S1973" t="str">
        <v>2026-10-01 10:41:27 UTC</v>
      </c>
      <c r="T1973" t="str">
        <v>Local Line cache</v>
      </c>
      <c r="U1973" t="str">
        <v>HOLD: missing local vendor</v>
      </c>
    </row>
    <row r="1974">
      <c r="A1974">
        <v>870774</v>
      </c>
      <c r="B1974" t="str">
        <v>Pea Shoots</v>
      </c>
      <c r="C1974" t="str">
        <v>MISSING VENDOR</v>
      </c>
      <c r="D1974">
        <v>603300</v>
      </c>
      <c r="E1974" t="str">
        <v>1/2 Lb.</v>
      </c>
      <c r="F1974" t="str">
        <v>SNAP</v>
      </c>
      <c r="G1974" t="str">
        <v>No</v>
      </c>
      <c r="H1974" s="1">
        <v>0</v>
      </c>
      <c r="I1974" s="1">
        <v>7</v>
      </c>
      <c r="J1974" s="1">
        <v>6.75</v>
      </c>
      <c r="K1974" s="1">
        <v>5</v>
      </c>
      <c r="L1974" s="2">
        <v>0.4</v>
      </c>
      <c r="M1974" s="2">
        <v>0.3500000000000001</v>
      </c>
      <c r="N1974" s="2">
        <v>1</v>
      </c>
      <c r="O1974" t="str">
        <v>Yes</v>
      </c>
      <c r="P1974" s="1">
        <f>IF(O1974="Yes",J1974,ROUND(J1974*(1+Model!$B$3),2))</f>
        <v>6.75</v>
      </c>
      <c r="Q1974" s="2">
        <f>ROUND(P1974/(K1974*N1974)-1,4)</f>
        <v>0.35</v>
      </c>
      <c r="R1974" t="str">
        <v>Review</v>
      </c>
      <c r="S1974" t="str">
        <v>2026-10-01 10:41:27 UTC</v>
      </c>
      <c r="T1974" t="str">
        <v>Local Line cache</v>
      </c>
      <c r="U1974" t="str">
        <v>HOLD: missing local vendor</v>
      </c>
    </row>
    <row r="1975">
      <c r="A1975">
        <v>870774</v>
      </c>
      <c r="B1975" t="str">
        <v>Pea Shoots</v>
      </c>
      <c r="C1975" t="str">
        <v>MISSING VENDOR</v>
      </c>
      <c r="D1975">
        <v>603300</v>
      </c>
      <c r="E1975" t="str">
        <v>1/2 Lb.</v>
      </c>
      <c r="F1975" t="str">
        <v>Guest Basket</v>
      </c>
      <c r="G1975" t="str">
        <v>No</v>
      </c>
      <c r="H1975" s="1">
        <v>0</v>
      </c>
      <c r="I1975" s="1">
        <v>7.75</v>
      </c>
      <c r="J1975" s="1">
        <v>7</v>
      </c>
      <c r="K1975" s="1">
        <v>5</v>
      </c>
      <c r="L1975" s="2">
        <v>0.55</v>
      </c>
      <c r="M1975" s="2">
        <v>0.3999999999999999</v>
      </c>
      <c r="N1975" s="2">
        <v>1</v>
      </c>
      <c r="O1975" t="str">
        <v>Yes</v>
      </c>
      <c r="P1975" s="1">
        <f>IF(O1975="Yes",J1975,ROUND(J1975*(1+Model!$B$3),2))</f>
        <v>7</v>
      </c>
      <c r="Q1975" s="2">
        <f>ROUND(P1975/(K1975*N1975)-1,4)</f>
        <v>0.4</v>
      </c>
      <c r="R1975" t="str">
        <v>Review</v>
      </c>
      <c r="S1975" t="str">
        <v>2026-10-01 10:41:27 UTC</v>
      </c>
      <c r="T1975" t="str">
        <v>Local Line cache</v>
      </c>
      <c r="U1975" t="str">
        <v>HOLD: missing local vendor</v>
      </c>
    </row>
    <row r="1976">
      <c r="A1976">
        <v>871143</v>
      </c>
      <c r="B1976" t="str">
        <v>Hot Italian Sausage Links</v>
      </c>
      <c r="C1976" t="str">
        <v>Deck Family Farm's Hyland Artisinal Meats</v>
      </c>
      <c r="D1976">
        <v>604158</v>
      </c>
      <c r="E1976" t="str">
        <v>4 links/ pack 14 oz pack</v>
      </c>
      <c r="F1976" t="str">
        <v>SNAP</v>
      </c>
      <c r="G1976" t="str">
        <v>Yes</v>
      </c>
      <c r="H1976" s="1">
        <v>0</v>
      </c>
      <c r="I1976" s="1">
        <v>17.93</v>
      </c>
      <c r="J1976" s="1">
        <v>17.93</v>
      </c>
      <c r="K1976" s="1">
        <v>10.82</v>
      </c>
      <c r="L1976" s="2">
        <v>0.6574</v>
      </c>
      <c r="M1976" s="2">
        <v>0.6571164510166358</v>
      </c>
      <c r="N1976" s="2">
        <v>1</v>
      </c>
      <c r="O1976" t="str">
        <v>Yes</v>
      </c>
      <c r="P1976" s="1">
        <f>IF(O1976="Yes",J1976,ROUND(J1976*(1+Model!$B$3),2))</f>
        <v>17.93</v>
      </c>
      <c r="Q1976" s="2">
        <f>ROUND(P1976/(K1976*N1976)-1,4)</f>
        <v>0.6571</v>
      </c>
      <c r="R1976" t="str">
        <v/>
      </c>
      <c r="S1976" t="str">
        <v>2026-10-01 10:41:27 UTC</v>
      </c>
      <c r="T1976" t="str">
        <v>Local Line cache</v>
      </c>
      <c r="U1976" t="str">
        <v>HOLD: preserve existing SNAP price</v>
      </c>
    </row>
    <row r="1977">
      <c r="A1977">
        <v>871793</v>
      </c>
      <c r="B1977" t="str">
        <v>Sweet Onion</v>
      </c>
      <c r="C1977" t="str">
        <v>Organically Grown Company</v>
      </c>
      <c r="D1977">
        <v>605504</v>
      </c>
      <c r="E1977" t="str">
        <v>1lb</v>
      </c>
      <c r="F1977" t="str">
        <v>SNAP</v>
      </c>
      <c r="G1977" t="str">
        <v>No</v>
      </c>
      <c r="H1977" s="1">
        <v>0</v>
      </c>
      <c r="I1977" s="1">
        <v>1.47</v>
      </c>
      <c r="J1977" s="1">
        <v>1.47</v>
      </c>
      <c r="K1977" s="1">
        <v>1.05</v>
      </c>
      <c r="L1977" s="2">
        <v>0.4</v>
      </c>
      <c r="M1977" s="2">
        <v>0.3999999999999999</v>
      </c>
      <c r="N1977" s="2">
        <v>1</v>
      </c>
      <c r="O1977" t="str">
        <v>Yes</v>
      </c>
      <c r="P1977" s="1">
        <f>IF(O1977="Yes",J1977,ROUND(J1977*(1+Model!$B$3),2))</f>
        <v>1.47</v>
      </c>
      <c r="Q1977" s="2">
        <f>ROUND(P1977/(K1977*N1977)-1,4)</f>
        <v>0.4</v>
      </c>
      <c r="R1977" t="str">
        <v/>
      </c>
      <c r="S1977" t="str">
        <v>2026-10-01 10:41:27 UTC</v>
      </c>
      <c r="T1977" t="str">
        <v>Local Line cache</v>
      </c>
      <c r="U1977" t="str">
        <v>HOLD: preserve existing SNAP price</v>
      </c>
    </row>
    <row r="1978">
      <c r="A1978">
        <v>874465</v>
      </c>
      <c r="B1978" t="str">
        <v>Red Tail Fall Salad  Mix</v>
      </c>
      <c r="C1978" t="str">
        <v>Red Tail Growers</v>
      </c>
      <c r="D1978">
        <v>608581</v>
      </c>
      <c r="E1978" t="str">
        <v>1/2 lb. bag</v>
      </c>
      <c r="F1978" t="str">
        <v>CSA Members</v>
      </c>
      <c r="G1978" t="str">
        <v>Yes</v>
      </c>
      <c r="H1978" s="1">
        <v>0</v>
      </c>
      <c r="I1978" s="1">
        <v>5.95</v>
      </c>
      <c r="J1978" s="1">
        <v>5.95</v>
      </c>
      <c r="K1978" s="1">
        <v>4.25</v>
      </c>
      <c r="L1978" s="2">
        <v>0.4</v>
      </c>
      <c r="M1978" s="2">
        <v>0.40000000000000013</v>
      </c>
      <c r="N1978" s="2">
        <v>1</v>
      </c>
      <c r="O1978" t="str">
        <v>No</v>
      </c>
      <c r="P1978" s="1">
        <f>IF(O1978="Yes",J1978,ROUND(J1978*(1+Model!$B$3),2))</f>
        <v>6.43</v>
      </c>
      <c r="Q1978" s="2">
        <f>ROUND(P1978/(K1978*N1978)-1,4)</f>
        <v>0.5129</v>
      </c>
      <c r="R1978" t="str">
        <v/>
      </c>
      <c r="S1978" t="str">
        <v>2026-10-01 10:41:27 UTC</v>
      </c>
      <c r="T1978" t="str">
        <v>Local Line cache</v>
      </c>
      <c r="U1978" t="str">
        <v>Review before publishing</v>
      </c>
    </row>
    <row r="1979">
      <c r="A1979">
        <v>874465</v>
      </c>
      <c r="B1979" t="str">
        <v>Red Tail Fall Salad  Mix</v>
      </c>
      <c r="C1979" t="str">
        <v>Red Tail Growers</v>
      </c>
      <c r="D1979">
        <v>608581</v>
      </c>
      <c r="E1979" t="str">
        <v>1/2 lb. bag</v>
      </c>
      <c r="F1979" t="str">
        <v>SNAP</v>
      </c>
      <c r="G1979" t="str">
        <v>Yes</v>
      </c>
      <c r="H1979" s="1">
        <v>0</v>
      </c>
      <c r="I1979" s="1">
        <v>5.95</v>
      </c>
      <c r="J1979" s="1">
        <v>5.95</v>
      </c>
      <c r="K1979" s="1">
        <v>4.25</v>
      </c>
      <c r="L1979" s="2">
        <v>0.4</v>
      </c>
      <c r="M1979" s="2">
        <v>0.40000000000000013</v>
      </c>
      <c r="N1979" s="2">
        <v>1</v>
      </c>
      <c r="O1979" t="str">
        <v>Yes</v>
      </c>
      <c r="P1979" s="1">
        <f>IF(O1979="Yes",J1979,ROUND(J1979*(1+Model!$B$3),2))</f>
        <v>5.95</v>
      </c>
      <c r="Q1979" s="2">
        <f>ROUND(P1979/(K1979*N1979)-1,4)</f>
        <v>0.4</v>
      </c>
      <c r="R1979" t="str">
        <v/>
      </c>
      <c r="S1979" t="str">
        <v>2026-10-01 10:41:27 UTC</v>
      </c>
      <c r="T1979" t="str">
        <v>Local Line cache</v>
      </c>
      <c r="U1979" t="str">
        <v>HOLD: preserve existing SNAP price</v>
      </c>
    </row>
    <row r="1980">
      <c r="A1980">
        <v>874466</v>
      </c>
      <c r="B1980" t="str">
        <v>Red Little Gem Lettuce</v>
      </c>
      <c r="C1980" t="str">
        <v>Red Tail Growers</v>
      </c>
      <c r="D1980">
        <v>608582</v>
      </c>
      <c r="E1980" t="str">
        <v>ea</v>
      </c>
      <c r="F1980" t="str">
        <v>CSA Members</v>
      </c>
      <c r="G1980" t="str">
        <v>No</v>
      </c>
      <c r="H1980" s="1">
        <v>0</v>
      </c>
      <c r="I1980" s="1">
        <v>2.45</v>
      </c>
      <c r="J1980" s="1">
        <v>2.45</v>
      </c>
      <c r="K1980" s="1">
        <v>1.75</v>
      </c>
      <c r="L1980" s="2">
        <v>0.4</v>
      </c>
      <c r="M1980" s="2">
        <v>0.40000000000000013</v>
      </c>
      <c r="N1980" s="2">
        <v>1</v>
      </c>
      <c r="O1980" t="str">
        <v>No</v>
      </c>
      <c r="P1980" s="1">
        <f>IF(O1980="Yes",J1980,ROUND(J1980*(1+Model!$B$3),2))</f>
        <v>2.65</v>
      </c>
      <c r="Q1980" s="2">
        <f>ROUND(P1980/(K1980*N1980)-1,4)</f>
        <v>0.5143</v>
      </c>
      <c r="R1980" t="str">
        <v/>
      </c>
      <c r="S1980" t="str">
        <v>2026-10-01 10:41:27 UTC</v>
      </c>
      <c r="T1980" t="str">
        <v>Local Line cache</v>
      </c>
      <c r="U1980" t="str">
        <v>Review before publishing</v>
      </c>
    </row>
    <row r="1981">
      <c r="A1981">
        <v>874466</v>
      </c>
      <c r="B1981" t="str">
        <v>Red Little Gem Lettuce</v>
      </c>
      <c r="C1981" t="str">
        <v>Red Tail Growers</v>
      </c>
      <c r="D1981">
        <v>608582</v>
      </c>
      <c r="E1981" t="str">
        <v>ea</v>
      </c>
      <c r="F1981" t="str">
        <v>SNAP</v>
      </c>
      <c r="G1981" t="str">
        <v>No</v>
      </c>
      <c r="H1981" s="1">
        <v>0</v>
      </c>
      <c r="I1981" s="1">
        <v>2.45</v>
      </c>
      <c r="J1981" s="1">
        <v>2.45</v>
      </c>
      <c r="K1981" s="1">
        <v>1.75</v>
      </c>
      <c r="L1981" s="2">
        <v>0.4</v>
      </c>
      <c r="M1981" s="2">
        <v>0.40000000000000013</v>
      </c>
      <c r="N1981" s="2">
        <v>1</v>
      </c>
      <c r="O1981" t="str">
        <v>Yes</v>
      </c>
      <c r="P1981" s="1">
        <f>IF(O1981="Yes",J1981,ROUND(J1981*(1+Model!$B$3),2))</f>
        <v>2.45</v>
      </c>
      <c r="Q1981" s="2">
        <f>ROUND(P1981/(K1981*N1981)-1,4)</f>
        <v>0.4</v>
      </c>
      <c r="R1981" t="str">
        <v/>
      </c>
      <c r="S1981" t="str">
        <v>2026-10-01 10:41:27 UTC</v>
      </c>
      <c r="T1981" t="str">
        <v>Local Line cache</v>
      </c>
      <c r="U1981" t="str">
        <v>HOLD: preserve existing SNAP price</v>
      </c>
    </row>
    <row r="1982">
      <c r="A1982">
        <v>874966</v>
      </c>
      <c r="B1982" t="str">
        <v>Red Beets</v>
      </c>
      <c r="C1982" t="str">
        <v>Camas Swale Farm</v>
      </c>
      <c r="D1982">
        <v>609201</v>
      </c>
      <c r="E1982" t="str">
        <v>1 bunch</v>
      </c>
      <c r="F1982" t="str">
        <v>CSA Members</v>
      </c>
      <c r="G1982" t="str">
        <v>Yes</v>
      </c>
      <c r="H1982" s="1">
        <v>0</v>
      </c>
      <c r="I1982" s="1">
        <v>3.29</v>
      </c>
      <c r="J1982" s="1">
        <v>3.29</v>
      </c>
      <c r="K1982" s="1">
        <v>2.35</v>
      </c>
      <c r="L1982" s="2">
        <v>0.4</v>
      </c>
      <c r="M1982" s="2">
        <v>0.3999999999999999</v>
      </c>
      <c r="N1982" s="2">
        <v>1</v>
      </c>
      <c r="O1982" t="str">
        <v>No</v>
      </c>
      <c r="P1982" s="1">
        <f>IF(O1982="Yes",J1982,ROUND(J1982*(1+Model!$B$3),2))</f>
        <v>3.55</v>
      </c>
      <c r="Q1982" s="2">
        <f>ROUND(P1982/(K1982*N1982)-1,4)</f>
        <v>0.5106</v>
      </c>
      <c r="R1982" t="str">
        <v/>
      </c>
      <c r="S1982" t="str">
        <v>2026-10-01 10:41:27 UTC</v>
      </c>
      <c r="T1982" t="str">
        <v>Local Line cache</v>
      </c>
      <c r="U1982" t="str">
        <v>Review before publishing</v>
      </c>
    </row>
    <row r="1983">
      <c r="A1983">
        <v>874966</v>
      </c>
      <c r="B1983" t="str">
        <v>Red Beets</v>
      </c>
      <c r="C1983" t="str">
        <v>Camas Swale Farm</v>
      </c>
      <c r="D1983">
        <v>609201</v>
      </c>
      <c r="E1983" t="str">
        <v>1 bunch</v>
      </c>
      <c r="F1983" t="str">
        <v>SNAP</v>
      </c>
      <c r="G1983" t="str">
        <v>Yes</v>
      </c>
      <c r="H1983" s="1">
        <v>0</v>
      </c>
      <c r="I1983" s="1">
        <v>3.29</v>
      </c>
      <c r="J1983" s="1">
        <v>3.29</v>
      </c>
      <c r="K1983" s="1">
        <v>2.35</v>
      </c>
      <c r="L1983" s="2">
        <v>0.4</v>
      </c>
      <c r="M1983" s="2">
        <v>0.3999999999999999</v>
      </c>
      <c r="N1983" s="2">
        <v>1</v>
      </c>
      <c r="O1983" t="str">
        <v>Yes</v>
      </c>
      <c r="P1983" s="1">
        <f>IF(O1983="Yes",J1983,ROUND(J1983*(1+Model!$B$3),2))</f>
        <v>3.29</v>
      </c>
      <c r="Q1983" s="2">
        <f>ROUND(P1983/(K1983*N1983)-1,4)</f>
        <v>0.4</v>
      </c>
      <c r="R1983" t="str">
        <v/>
      </c>
      <c r="S1983" t="str">
        <v>2026-10-01 10:41:27 UTC</v>
      </c>
      <c r="T1983" t="str">
        <v>Local Line cache</v>
      </c>
      <c r="U1983" t="str">
        <v>HOLD: preserve existing SNAP price</v>
      </c>
    </row>
    <row r="1984">
      <c r="A1984">
        <v>879549</v>
      </c>
      <c r="B1984" t="str">
        <v>Baby Mustard Salad Mix</v>
      </c>
      <c r="C1984" t="str">
        <v>Red Tail Growers</v>
      </c>
      <c r="D1984">
        <v>615270</v>
      </c>
      <c r="E1984" t="str">
        <v>1/2 lb</v>
      </c>
      <c r="F1984" t="str">
        <v>Herd Share Members</v>
      </c>
      <c r="G1984" t="str">
        <v>No</v>
      </c>
      <c r="H1984" s="1">
        <v>0</v>
      </c>
      <c r="I1984" s="1">
        <v>5.6</v>
      </c>
      <c r="J1984" s="1">
        <v>5.6</v>
      </c>
      <c r="K1984" s="1">
        <v>4</v>
      </c>
      <c r="L1984" s="2">
        <v>0.4</v>
      </c>
      <c r="M1984" s="2">
        <v>0.3999999999999999</v>
      </c>
      <c r="N1984" s="2">
        <v>1</v>
      </c>
      <c r="O1984" t="str">
        <v>No</v>
      </c>
      <c r="P1984" s="1">
        <f>IF(O1984="Yes",J1984,ROUND(J1984*(1+Model!$B$3),2))</f>
        <v>6.05</v>
      </c>
      <c r="Q1984" s="2">
        <f>ROUND(P1984/(K1984*N1984)-1,4)</f>
        <v>0.5125</v>
      </c>
      <c r="R1984" t="str">
        <v/>
      </c>
      <c r="S1984" t="str">
        <v>2026-10-01 10:41:27 UTC</v>
      </c>
      <c r="T1984" t="str">
        <v>Local Line cache</v>
      </c>
      <c r="U1984" t="str">
        <v>Review before publishing</v>
      </c>
    </row>
    <row r="1985">
      <c r="A1985">
        <v>879549</v>
      </c>
      <c r="B1985" t="str">
        <v>Baby Mustard Salad Mix</v>
      </c>
      <c r="C1985" t="str">
        <v>Red Tail Growers</v>
      </c>
      <c r="D1985">
        <v>615270</v>
      </c>
      <c r="E1985" t="str">
        <v>1/2 lb</v>
      </c>
      <c r="F1985" t="str">
        <v>CSA Members</v>
      </c>
      <c r="G1985" t="str">
        <v>No</v>
      </c>
      <c r="H1985" s="1">
        <v>0</v>
      </c>
      <c r="I1985" s="1">
        <v>5.6</v>
      </c>
      <c r="J1985" s="1">
        <v>5.6</v>
      </c>
      <c r="K1985" s="1">
        <v>4</v>
      </c>
      <c r="L1985" s="2">
        <v>0.4</v>
      </c>
      <c r="M1985" s="2">
        <v>0.3999999999999999</v>
      </c>
      <c r="N1985" s="2">
        <v>1</v>
      </c>
      <c r="O1985" t="str">
        <v>No</v>
      </c>
      <c r="P1985" s="1">
        <f>IF(O1985="Yes",J1985,ROUND(J1985*(1+Model!$B$3),2))</f>
        <v>6.05</v>
      </c>
      <c r="Q1985" s="2">
        <f>ROUND(P1985/(K1985*N1985)-1,4)</f>
        <v>0.5125</v>
      </c>
      <c r="R1985" t="str">
        <v/>
      </c>
      <c r="S1985" t="str">
        <v>2026-10-01 10:41:27 UTC</v>
      </c>
      <c r="T1985" t="str">
        <v>Local Line cache</v>
      </c>
      <c r="U1985" t="str">
        <v>Review before publishing</v>
      </c>
    </row>
    <row r="1986">
      <c r="A1986">
        <v>879549</v>
      </c>
      <c r="B1986" t="str">
        <v>Baby Mustard Salad Mix</v>
      </c>
      <c r="C1986" t="str">
        <v>Red Tail Growers</v>
      </c>
      <c r="D1986">
        <v>615270</v>
      </c>
      <c r="E1986" t="str">
        <v>1/2 lb</v>
      </c>
      <c r="F1986" t="str">
        <v>Guest Basket</v>
      </c>
      <c r="G1986" t="str">
        <v>No</v>
      </c>
      <c r="H1986" s="1">
        <v>0</v>
      </c>
      <c r="I1986" s="1">
        <v>5.6</v>
      </c>
      <c r="J1986" s="1">
        <v>5.6</v>
      </c>
      <c r="K1986" s="1">
        <v>4</v>
      </c>
      <c r="L1986" s="2">
        <v>0.4</v>
      </c>
      <c r="M1986" s="2">
        <v>0.3999999999999999</v>
      </c>
      <c r="N1986" s="2">
        <v>1</v>
      </c>
      <c r="O1986" t="str">
        <v>No</v>
      </c>
      <c r="P1986" s="1">
        <f>IF(O1986="Yes",J1986,ROUND(J1986*(1+Model!$B$3),2))</f>
        <v>6.05</v>
      </c>
      <c r="Q1986" s="2">
        <f>ROUND(P1986/(K1986*N1986)-1,4)</f>
        <v>0.5125</v>
      </c>
      <c r="R1986" t="str">
        <v/>
      </c>
      <c r="S1986" t="str">
        <v>2026-10-01 10:41:27 UTC</v>
      </c>
      <c r="T1986" t="str">
        <v>Local Line cache</v>
      </c>
      <c r="U1986" t="str">
        <v>Review before publishing</v>
      </c>
    </row>
    <row r="1987">
      <c r="A1987">
        <v>879549</v>
      </c>
      <c r="B1987" t="str">
        <v>Baby Mustard Salad Mix</v>
      </c>
      <c r="C1987" t="str">
        <v>Red Tail Growers</v>
      </c>
      <c r="D1987">
        <v>615270</v>
      </c>
      <c r="E1987" t="str">
        <v>1/2 lb</v>
      </c>
      <c r="F1987" t="str">
        <v>SNAP</v>
      </c>
      <c r="G1987" t="str">
        <v>No</v>
      </c>
      <c r="H1987" s="1">
        <v>0</v>
      </c>
      <c r="I1987" s="1">
        <v>5.6</v>
      </c>
      <c r="J1987" s="1">
        <v>5.6</v>
      </c>
      <c r="K1987" s="1">
        <v>4</v>
      </c>
      <c r="L1987" s="2">
        <v>0.4</v>
      </c>
      <c r="M1987" s="2">
        <v>0.3999999999999999</v>
      </c>
      <c r="N1987" s="2">
        <v>1</v>
      </c>
      <c r="O1987" t="str">
        <v>Yes</v>
      </c>
      <c r="P1987" s="1">
        <f>IF(O1987="Yes",J1987,ROUND(J1987*(1+Model!$B$3),2))</f>
        <v>5.6</v>
      </c>
      <c r="Q1987" s="2">
        <f>ROUND(P1987/(K1987*N1987)-1,4)</f>
        <v>0.4</v>
      </c>
      <c r="R1987" t="str">
        <v/>
      </c>
      <c r="S1987" t="str">
        <v>2026-10-01 10:41:27 UTC</v>
      </c>
      <c r="T1987" t="str">
        <v>Local Line cache</v>
      </c>
      <c r="U1987" t="str">
        <v>HOLD: preserve existing SNAP price</v>
      </c>
    </row>
    <row r="1988">
      <c r="A1988">
        <v>879550</v>
      </c>
      <c r="B1988" t="str">
        <v>Baby Bok Choi</v>
      </c>
      <c r="C1988" t="str">
        <v>Red Tail Growers</v>
      </c>
      <c r="D1988">
        <v>615271</v>
      </c>
      <c r="E1988" t="str">
        <v>Bunch</v>
      </c>
      <c r="F1988" t="str">
        <v>SNAP</v>
      </c>
      <c r="G1988" t="str">
        <v>No</v>
      </c>
      <c r="H1988" s="1">
        <v>0</v>
      </c>
      <c r="I1988" s="1">
        <v>2.8</v>
      </c>
      <c r="J1988" s="1">
        <v>2.8</v>
      </c>
      <c r="K1988" s="1">
        <v>2</v>
      </c>
      <c r="L1988" s="2">
        <v>0.4</v>
      </c>
      <c r="M1988" s="2">
        <v>0.3999999999999999</v>
      </c>
      <c r="N1988" s="2">
        <v>1</v>
      </c>
      <c r="O1988" t="str">
        <v>Yes</v>
      </c>
      <c r="P1988" s="1">
        <f>IF(O1988="Yes",J1988,ROUND(J1988*(1+Model!$B$3),2))</f>
        <v>2.8</v>
      </c>
      <c r="Q1988" s="2">
        <f>ROUND(P1988/(K1988*N1988)-1,4)</f>
        <v>0.4</v>
      </c>
      <c r="R1988" t="str">
        <v/>
      </c>
      <c r="S1988" t="str">
        <v>2026-10-01 10:41:27 UTC</v>
      </c>
      <c r="T1988" t="str">
        <v>Local Line cache</v>
      </c>
      <c r="U1988" t="str">
        <v>HOLD: preserve existing SNAP price</v>
      </c>
    </row>
    <row r="1989">
      <c r="A1989">
        <v>879550</v>
      </c>
      <c r="B1989" t="str">
        <v>Baby Bok Choi</v>
      </c>
      <c r="C1989" t="str">
        <v>Red Tail Growers</v>
      </c>
      <c r="D1989">
        <v>615271</v>
      </c>
      <c r="E1989" t="str">
        <v>Bunch</v>
      </c>
      <c r="F1989" t="str">
        <v>CSA Members</v>
      </c>
      <c r="G1989" t="str">
        <v>No</v>
      </c>
      <c r="H1989" s="1">
        <v>0</v>
      </c>
      <c r="I1989" s="1">
        <v>2.8</v>
      </c>
      <c r="J1989" s="1">
        <v>2.8</v>
      </c>
      <c r="K1989" s="1">
        <v>2</v>
      </c>
      <c r="L1989" s="2">
        <v>0.4</v>
      </c>
      <c r="M1989" s="2">
        <v>0.3999999999999999</v>
      </c>
      <c r="N1989" s="2">
        <v>1</v>
      </c>
      <c r="O1989" t="str">
        <v>No</v>
      </c>
      <c r="P1989" s="1">
        <f>IF(O1989="Yes",J1989,ROUND(J1989*(1+Model!$B$3),2))</f>
        <v>3.02</v>
      </c>
      <c r="Q1989" s="2">
        <f>ROUND(P1989/(K1989*N1989)-1,4)</f>
        <v>0.51</v>
      </c>
      <c r="R1989" t="str">
        <v/>
      </c>
      <c r="S1989" t="str">
        <v>2026-10-01 10:41:27 UTC</v>
      </c>
      <c r="T1989" t="str">
        <v>Local Line cache</v>
      </c>
      <c r="U1989" t="str">
        <v>Review before publishing</v>
      </c>
    </row>
    <row r="1990">
      <c r="A1990">
        <v>879551</v>
      </c>
      <c r="B1990" t="str">
        <v>Leek Scapes</v>
      </c>
      <c r="C1990" t="str">
        <v>Red Tail Growers</v>
      </c>
      <c r="D1990">
        <v>615272</v>
      </c>
      <c r="E1990" t="str">
        <v>bu</v>
      </c>
      <c r="F1990" t="str">
        <v>CSA Members</v>
      </c>
      <c r="G1990" t="str">
        <v>No</v>
      </c>
      <c r="H1990" s="1">
        <v>0</v>
      </c>
      <c r="I1990" s="1">
        <v>2.8</v>
      </c>
      <c r="J1990" s="1">
        <v>2.8</v>
      </c>
      <c r="K1990" s="1">
        <v>2</v>
      </c>
      <c r="L1990" s="2">
        <v>0.4</v>
      </c>
      <c r="M1990" s="2">
        <v>0.3999999999999999</v>
      </c>
      <c r="N1990" s="2">
        <v>1</v>
      </c>
      <c r="O1990" t="str">
        <v>No</v>
      </c>
      <c r="P1990" s="1">
        <f>IF(O1990="Yes",J1990,ROUND(J1990*(1+Model!$B$3),2))</f>
        <v>3.02</v>
      </c>
      <c r="Q1990" s="2">
        <f>ROUND(P1990/(K1990*N1990)-1,4)</f>
        <v>0.51</v>
      </c>
      <c r="R1990" t="str">
        <v/>
      </c>
      <c r="S1990" t="str">
        <v>2026-10-01 10:41:27 UTC</v>
      </c>
      <c r="T1990" t="str">
        <v>Local Line cache</v>
      </c>
      <c r="U1990" t="str">
        <v>Review before publishing</v>
      </c>
    </row>
    <row r="1991">
      <c r="A1991">
        <v>879551</v>
      </c>
      <c r="B1991" t="str">
        <v>Leek Scapes</v>
      </c>
      <c r="C1991" t="str">
        <v>Red Tail Growers</v>
      </c>
      <c r="D1991">
        <v>615272</v>
      </c>
      <c r="E1991" t="str">
        <v>bu</v>
      </c>
      <c r="F1991" t="str">
        <v>Herd Share Members</v>
      </c>
      <c r="G1991" t="str">
        <v>No</v>
      </c>
      <c r="H1991" s="1">
        <v>0</v>
      </c>
      <c r="I1991" s="1">
        <v>2.8</v>
      </c>
      <c r="J1991" s="1">
        <v>2.8</v>
      </c>
      <c r="K1991" s="1">
        <v>2</v>
      </c>
      <c r="L1991" s="2">
        <v>0.4</v>
      </c>
      <c r="M1991" s="2">
        <v>0.3999999999999999</v>
      </c>
      <c r="N1991" s="2">
        <v>1</v>
      </c>
      <c r="O1991" t="str">
        <v>No</v>
      </c>
      <c r="P1991" s="1">
        <f>IF(O1991="Yes",J1991,ROUND(J1991*(1+Model!$B$3),2))</f>
        <v>3.02</v>
      </c>
      <c r="Q1991" s="2">
        <f>ROUND(P1991/(K1991*N1991)-1,4)</f>
        <v>0.51</v>
      </c>
      <c r="R1991" t="str">
        <v/>
      </c>
      <c r="S1991" t="str">
        <v>2026-10-01 10:41:27 UTC</v>
      </c>
      <c r="T1991" t="str">
        <v>Local Line cache</v>
      </c>
      <c r="U1991" t="str">
        <v>Review before publishing</v>
      </c>
    </row>
    <row r="1992">
      <c r="A1992">
        <v>879551</v>
      </c>
      <c r="B1992" t="str">
        <v>Leek Scapes</v>
      </c>
      <c r="C1992" t="str">
        <v>Red Tail Growers</v>
      </c>
      <c r="D1992">
        <v>615272</v>
      </c>
      <c r="E1992" t="str">
        <v>bu</v>
      </c>
      <c r="F1992" t="str">
        <v>Guest Basket</v>
      </c>
      <c r="G1992" t="str">
        <v>No</v>
      </c>
      <c r="H1992" s="1">
        <v>0</v>
      </c>
      <c r="I1992" s="1">
        <v>2.8</v>
      </c>
      <c r="J1992" s="1">
        <v>3.1</v>
      </c>
      <c r="K1992" s="1">
        <v>2</v>
      </c>
      <c r="L1992" s="2">
        <v>0.4</v>
      </c>
      <c r="M1992" s="2">
        <v>0.55</v>
      </c>
      <c r="N1992" s="2">
        <v>1</v>
      </c>
      <c r="O1992" t="str">
        <v>No</v>
      </c>
      <c r="P1992" s="1">
        <f>IF(O1992="Yes",J1992,ROUND(J1992*(1+Model!$B$3),2))</f>
        <v>3.35</v>
      </c>
      <c r="Q1992" s="2">
        <f>ROUND(P1992/(K1992*N1992)-1,4)</f>
        <v>0.675</v>
      </c>
      <c r="R1992" t="str">
        <v>Review</v>
      </c>
      <c r="S1992" t="str">
        <v>2026-10-01 10:41:27 UTC</v>
      </c>
      <c r="T1992" t="str">
        <v>Local Line cache</v>
      </c>
      <c r="U1992" t="str">
        <v>Review local/Local Line price difference before publishing</v>
      </c>
    </row>
    <row r="1993">
      <c r="A1993">
        <v>879551</v>
      </c>
      <c r="B1993" t="str">
        <v>Leek Scapes</v>
      </c>
      <c r="C1993" t="str">
        <v>Red Tail Growers</v>
      </c>
      <c r="D1993">
        <v>615272</v>
      </c>
      <c r="E1993" t="str">
        <v>bu</v>
      </c>
      <c r="F1993" t="str">
        <v>SNAP</v>
      </c>
      <c r="G1993" t="str">
        <v>No</v>
      </c>
      <c r="H1993" s="1">
        <v>0</v>
      </c>
      <c r="I1993" s="1">
        <v>2.8</v>
      </c>
      <c r="J1993" s="1">
        <v>2.8</v>
      </c>
      <c r="K1993" s="1">
        <v>2</v>
      </c>
      <c r="L1993" s="2">
        <v>0.4</v>
      </c>
      <c r="M1993" s="2">
        <v>0.3999999999999999</v>
      </c>
      <c r="N1993" s="2">
        <v>1</v>
      </c>
      <c r="O1993" t="str">
        <v>Yes</v>
      </c>
      <c r="P1993" s="1">
        <f>IF(O1993="Yes",J1993,ROUND(J1993*(1+Model!$B$3),2))</f>
        <v>2.8</v>
      </c>
      <c r="Q1993" s="2">
        <f>ROUND(P1993/(K1993*N1993)-1,4)</f>
        <v>0.4</v>
      </c>
      <c r="R1993" t="str">
        <v/>
      </c>
      <c r="S1993" t="str">
        <v>2026-10-01 10:41:27 UTC</v>
      </c>
      <c r="T1993" t="str">
        <v>Local Line cache</v>
      </c>
      <c r="U1993" t="str">
        <v>HOLD: preserve existing SNAP price</v>
      </c>
    </row>
    <row r="1994">
      <c r="A1994">
        <v>879552</v>
      </c>
      <c r="B1994" t="str">
        <v>Green Garlic</v>
      </c>
      <c r="C1994" t="str">
        <v>Red Tail Growers</v>
      </c>
      <c r="D1994">
        <v>615273</v>
      </c>
      <c r="E1994" t="str">
        <v>bu</v>
      </c>
      <c r="F1994" t="str">
        <v>CSA Members</v>
      </c>
      <c r="G1994" t="str">
        <v>No</v>
      </c>
      <c r="H1994" s="1">
        <v>0</v>
      </c>
      <c r="I1994" s="1">
        <v>2.8</v>
      </c>
      <c r="J1994" s="1">
        <v>2.8</v>
      </c>
      <c r="K1994" s="1">
        <v>2</v>
      </c>
      <c r="L1994" s="2">
        <v>0.4</v>
      </c>
      <c r="M1994" s="2">
        <v>0.3999999999999999</v>
      </c>
      <c r="N1994" s="2">
        <v>1</v>
      </c>
      <c r="O1994" t="str">
        <v>No</v>
      </c>
      <c r="P1994" s="1">
        <f>IF(O1994="Yes",J1994,ROUND(J1994*(1+Model!$B$3),2))</f>
        <v>3.02</v>
      </c>
      <c r="Q1994" s="2">
        <f>ROUND(P1994/(K1994*N1994)-1,4)</f>
        <v>0.51</v>
      </c>
      <c r="R1994" t="str">
        <v/>
      </c>
      <c r="S1994" t="str">
        <v>2026-10-01 10:41:27 UTC</v>
      </c>
      <c r="T1994" t="str">
        <v>Local Line cache</v>
      </c>
      <c r="U1994" t="str">
        <v>Review before publishing</v>
      </c>
    </row>
    <row r="1995">
      <c r="A1995">
        <v>879552</v>
      </c>
      <c r="B1995" t="str">
        <v>Green Garlic</v>
      </c>
      <c r="C1995" t="str">
        <v>Red Tail Growers</v>
      </c>
      <c r="D1995">
        <v>615273</v>
      </c>
      <c r="E1995" t="str">
        <v>bu</v>
      </c>
      <c r="F1995" t="str">
        <v>SNAP</v>
      </c>
      <c r="G1995" t="str">
        <v>No</v>
      </c>
      <c r="H1995" s="1">
        <v>0</v>
      </c>
      <c r="I1995" s="1">
        <v>2.8</v>
      </c>
      <c r="J1995" s="1">
        <v>2.8</v>
      </c>
      <c r="K1995" s="1">
        <v>2</v>
      </c>
      <c r="L1995" s="2">
        <v>0.4</v>
      </c>
      <c r="M1995" s="2">
        <v>0.3999999999999999</v>
      </c>
      <c r="N1995" s="2">
        <v>1</v>
      </c>
      <c r="O1995" t="str">
        <v>Yes</v>
      </c>
      <c r="P1995" s="1">
        <f>IF(O1995="Yes",J1995,ROUND(J1995*(1+Model!$B$3),2))</f>
        <v>2.8</v>
      </c>
      <c r="Q1995" s="2">
        <f>ROUND(P1995/(K1995*N1995)-1,4)</f>
        <v>0.4</v>
      </c>
      <c r="R1995" t="str">
        <v/>
      </c>
      <c r="S1995" t="str">
        <v>2026-10-01 10:41:27 UTC</v>
      </c>
      <c r="T1995" t="str">
        <v>Local Line cache</v>
      </c>
      <c r="U1995" t="str">
        <v>HOLD: preserve existing SNAP price</v>
      </c>
    </row>
    <row r="1996">
      <c r="A1996">
        <v>881653</v>
      </c>
      <c r="B1996" t="str">
        <v>Nantes Carrots</v>
      </c>
      <c r="C1996" t="str">
        <v>Organically Grown Company</v>
      </c>
      <c r="D1996">
        <v>618132</v>
      </c>
      <c r="E1996" t="str">
        <v>bunch</v>
      </c>
      <c r="F1996" t="str">
        <v>SNAP</v>
      </c>
      <c r="G1996" t="str">
        <v>No</v>
      </c>
      <c r="H1996" s="1">
        <v>0</v>
      </c>
      <c r="I1996" s="1">
        <v>3.54</v>
      </c>
      <c r="J1996" s="1">
        <v>3.54</v>
      </c>
      <c r="K1996" s="1">
        <v>2.53</v>
      </c>
      <c r="L1996" s="2">
        <v>0.4</v>
      </c>
      <c r="M1996" s="2">
        <v>0.39920948616600804</v>
      </c>
      <c r="N1996" s="2">
        <v>1</v>
      </c>
      <c r="O1996" t="str">
        <v>Yes</v>
      </c>
      <c r="P1996" s="1">
        <f>IF(O1996="Yes",J1996,ROUND(J1996*(1+Model!$B$3),2))</f>
        <v>3.54</v>
      </c>
      <c r="Q1996" s="2">
        <f>ROUND(P1996/(K1996*N1996)-1,4)</f>
        <v>0.3992</v>
      </c>
      <c r="R1996" t="str">
        <v/>
      </c>
      <c r="S1996" t="str">
        <v>2026-10-01 10:41:27 UTC</v>
      </c>
      <c r="T1996" t="str">
        <v>Local Line cache</v>
      </c>
      <c r="U1996" t="str">
        <v>HOLD: preserve existing SNAP price</v>
      </c>
    </row>
    <row r="1997">
      <c r="A1997">
        <v>881653</v>
      </c>
      <c r="B1997" t="str">
        <v>Nantes Carrots</v>
      </c>
      <c r="C1997" t="str">
        <v>Organically Grown Company</v>
      </c>
      <c r="D1997">
        <v>618132</v>
      </c>
      <c r="E1997" t="str">
        <v>bunch</v>
      </c>
      <c r="F1997" t="str">
        <v>CSA Members</v>
      </c>
      <c r="G1997" t="str">
        <v>No</v>
      </c>
      <c r="H1997" s="1">
        <v>0</v>
      </c>
      <c r="I1997" s="1">
        <v>3.54</v>
      </c>
      <c r="J1997" s="1">
        <v>3.54</v>
      </c>
      <c r="K1997" s="1">
        <v>2.53</v>
      </c>
      <c r="L1997" s="2">
        <v>0.4</v>
      </c>
      <c r="M1997" s="2">
        <v>0.39920948616600804</v>
      </c>
      <c r="N1997" s="2">
        <v>1</v>
      </c>
      <c r="O1997" t="str">
        <v>No</v>
      </c>
      <c r="P1997" s="1">
        <f>IF(O1997="Yes",J1997,ROUND(J1997*(1+Model!$B$3),2))</f>
        <v>3.82</v>
      </c>
      <c r="Q1997" s="2">
        <f>ROUND(P1997/(K1997*N1997)-1,4)</f>
        <v>0.5099</v>
      </c>
      <c r="R1997" t="str">
        <v/>
      </c>
      <c r="S1997" t="str">
        <v>2026-10-01 10:41:27 UTC</v>
      </c>
      <c r="T1997" t="str">
        <v>Local Line cache</v>
      </c>
      <c r="U1997" t="str">
        <v>Review before publishing</v>
      </c>
    </row>
    <row r="1998">
      <c r="A1998">
        <v>881794</v>
      </c>
      <c r="B1998" t="str">
        <v>Live Culture Yogurt, glass jar 1 pint</v>
      </c>
      <c r="C1998" t="str">
        <v>Creamy Cow, LLC</v>
      </c>
      <c r="D1998">
        <v>618310</v>
      </c>
      <c r="E1998" t="str">
        <v>1 pint</v>
      </c>
      <c r="F1998" t="str">
        <v>SNAP</v>
      </c>
      <c r="G1998" t="str">
        <v>Yes</v>
      </c>
      <c r="H1998" s="1">
        <v>0</v>
      </c>
      <c r="I1998" s="1">
        <v>12.6</v>
      </c>
      <c r="J1998" s="1">
        <v>14.94</v>
      </c>
      <c r="K1998" s="1">
        <v>9</v>
      </c>
      <c r="L1998" s="2">
        <v>0.4</v>
      </c>
      <c r="M1998" s="2">
        <v>0.6599999999999999</v>
      </c>
      <c r="N1998" s="2">
        <v>1</v>
      </c>
      <c r="O1998" t="str">
        <v>Yes</v>
      </c>
      <c r="P1998" s="1">
        <f>IF(O1998="Yes",J1998,ROUND(J1998*(1+Model!$B$3),2))</f>
        <v>14.94</v>
      </c>
      <c r="Q1998" s="2">
        <f>ROUND(P1998/(K1998*N1998)-1,4)</f>
        <v>0.66</v>
      </c>
      <c r="R1998" t="str">
        <v>Review</v>
      </c>
      <c r="S1998" t="str">
        <v>2026-10-01 10:41:27 UTC</v>
      </c>
      <c r="T1998" t="str">
        <v>Local Line cache</v>
      </c>
      <c r="U1998" t="str">
        <v>HOLD: preserve existing SNAP price</v>
      </c>
    </row>
    <row r="1999">
      <c r="A1999">
        <v>881823</v>
      </c>
      <c r="B1999" t="str">
        <v>Handmade Birch Wood Coasters –Set of 2</v>
      </c>
      <c r="C1999" t="str">
        <v>RL Plants &amp; Home Goods</v>
      </c>
      <c r="D1999">
        <v>618344</v>
      </c>
      <c r="E1999" t="str">
        <v>2 pack</v>
      </c>
      <c r="F1999" t="str">
        <v>Guest Basket</v>
      </c>
      <c r="G1999" t="str">
        <v>Yes</v>
      </c>
      <c r="H1999" s="1">
        <v>0</v>
      </c>
      <c r="I1999" s="1">
        <v>7</v>
      </c>
      <c r="J1999" s="1">
        <v>7</v>
      </c>
      <c r="K1999" s="1">
        <v>5</v>
      </c>
      <c r="L1999" s="2">
        <v>0.4</v>
      </c>
      <c r="M1999" s="2">
        <v>0.3999999999999999</v>
      </c>
      <c r="N1999" s="2">
        <v>1</v>
      </c>
      <c r="O1999" t="str">
        <v>No</v>
      </c>
      <c r="P1999" s="1">
        <f>IF(O1999="Yes",J1999,ROUND(J1999*(1+Model!$B$3),2))</f>
        <v>7.56</v>
      </c>
      <c r="Q1999" s="2">
        <f>ROUND(P1999/(K1999*N1999)-1,4)</f>
        <v>0.512</v>
      </c>
      <c r="R1999" t="str">
        <v/>
      </c>
      <c r="S1999" t="str">
        <v>2026-10-01 10:41:27 UTC</v>
      </c>
      <c r="T1999" t="str">
        <v>Local Line cache</v>
      </c>
      <c r="U1999" t="str">
        <v>Review before publishing</v>
      </c>
    </row>
    <row r="2000">
      <c r="A2000">
        <v>881823</v>
      </c>
      <c r="B2000" t="str">
        <v>Handmade Birch Wood Coasters –Set of 2</v>
      </c>
      <c r="C2000" t="str">
        <v>RL Plants &amp; Home Goods</v>
      </c>
      <c r="D2000">
        <v>618344</v>
      </c>
      <c r="E2000" t="str">
        <v>2 pack</v>
      </c>
      <c r="F2000" t="str">
        <v>CSA Members</v>
      </c>
      <c r="G2000" t="str">
        <v>Yes</v>
      </c>
      <c r="H2000" s="1">
        <v>0</v>
      </c>
      <c r="I2000" s="1">
        <v>7</v>
      </c>
      <c r="J2000" s="1">
        <v>7</v>
      </c>
      <c r="K2000" s="1">
        <v>5</v>
      </c>
      <c r="L2000" s="2">
        <v>0.4</v>
      </c>
      <c r="M2000" s="2">
        <v>0.3999999999999999</v>
      </c>
      <c r="N2000" s="2">
        <v>1</v>
      </c>
      <c r="O2000" t="str">
        <v>No</v>
      </c>
      <c r="P2000" s="1">
        <f>IF(O2000="Yes",J2000,ROUND(J2000*(1+Model!$B$3),2))</f>
        <v>7.56</v>
      </c>
      <c r="Q2000" s="2">
        <f>ROUND(P2000/(K2000*N2000)-1,4)</f>
        <v>0.512</v>
      </c>
      <c r="R2000" t="str">
        <v/>
      </c>
      <c r="S2000" t="str">
        <v>2026-10-01 10:41:27 UTC</v>
      </c>
      <c r="T2000" t="str">
        <v>Local Line cache</v>
      </c>
      <c r="U2000" t="str">
        <v>Review before publishing</v>
      </c>
    </row>
    <row r="2001">
      <c r="A2001">
        <v>881823</v>
      </c>
      <c r="B2001" t="str">
        <v>Handmade Birch Wood Coasters –Set of 2</v>
      </c>
      <c r="C2001" t="str">
        <v>RL Plants &amp; Home Goods</v>
      </c>
      <c r="D2001">
        <v>618344</v>
      </c>
      <c r="E2001" t="str">
        <v>2 pack</v>
      </c>
      <c r="F2001" t="str">
        <v>SNAP</v>
      </c>
      <c r="G2001" t="str">
        <v>Yes</v>
      </c>
      <c r="H2001" s="1">
        <v>0</v>
      </c>
      <c r="I2001" s="1">
        <v>7</v>
      </c>
      <c r="J2001" s="1">
        <v>7</v>
      </c>
      <c r="K2001" s="1">
        <v>5</v>
      </c>
      <c r="L2001" s="2">
        <v>0.4</v>
      </c>
      <c r="M2001" s="2">
        <v>0.3999999999999999</v>
      </c>
      <c r="N2001" s="2">
        <v>1</v>
      </c>
      <c r="O2001" t="str">
        <v>Yes</v>
      </c>
      <c r="P2001" s="1">
        <f>IF(O2001="Yes",J2001,ROUND(J2001*(1+Model!$B$3),2))</f>
        <v>7</v>
      </c>
      <c r="Q2001" s="2">
        <f>ROUND(P2001/(K2001*N2001)-1,4)</f>
        <v>0.4</v>
      </c>
      <c r="R2001" t="str">
        <v/>
      </c>
      <c r="S2001" t="str">
        <v>2026-10-01 10:41:27 UTC</v>
      </c>
      <c r="T2001" t="str">
        <v>Local Line cache</v>
      </c>
      <c r="U2001" t="str">
        <v>HOLD: preserve existing SNAP price</v>
      </c>
    </row>
    <row r="2002">
      <c r="A2002">
        <v>882263</v>
      </c>
      <c r="B2002" t="str">
        <v>Green garlic</v>
      </c>
      <c r="C2002" t="str">
        <v>Camas Swale Farm</v>
      </c>
      <c r="D2002">
        <v>618950</v>
      </c>
      <c r="E2002" t="str">
        <v>bu</v>
      </c>
      <c r="F2002" t="str">
        <v>Herd Share Members</v>
      </c>
      <c r="G2002" t="str">
        <v>No</v>
      </c>
      <c r="H2002" s="1">
        <v>0</v>
      </c>
      <c r="I2002" s="1">
        <v>3.29</v>
      </c>
      <c r="J2002" s="1">
        <v>3.29</v>
      </c>
      <c r="K2002" s="1">
        <v>2.35</v>
      </c>
      <c r="L2002" s="2">
        <v>0.4</v>
      </c>
      <c r="M2002" s="2">
        <v>0.3999999999999999</v>
      </c>
      <c r="N2002" s="2">
        <v>1</v>
      </c>
      <c r="O2002" t="str">
        <v>No</v>
      </c>
      <c r="P2002" s="1">
        <f>IF(O2002="Yes",J2002,ROUND(J2002*(1+Model!$B$3),2))</f>
        <v>3.55</v>
      </c>
      <c r="Q2002" s="2">
        <f>ROUND(P2002/(K2002*N2002)-1,4)</f>
        <v>0.5106</v>
      </c>
      <c r="R2002" t="str">
        <v/>
      </c>
      <c r="S2002" t="str">
        <v>2026-10-01 10:41:27 UTC</v>
      </c>
      <c r="T2002" t="str">
        <v>Local Line cache</v>
      </c>
      <c r="U2002" t="str">
        <v>Review before publishing</v>
      </c>
    </row>
    <row r="2003">
      <c r="A2003">
        <v>882263</v>
      </c>
      <c r="B2003" t="str">
        <v>Green garlic</v>
      </c>
      <c r="C2003" t="str">
        <v>Camas Swale Farm</v>
      </c>
      <c r="D2003">
        <v>618950</v>
      </c>
      <c r="E2003" t="str">
        <v>bu</v>
      </c>
      <c r="F2003" t="str">
        <v>CSA Members</v>
      </c>
      <c r="G2003" t="str">
        <v>No</v>
      </c>
      <c r="H2003" s="1">
        <v>0</v>
      </c>
      <c r="I2003" s="1">
        <v>3.29</v>
      </c>
      <c r="J2003" s="1">
        <v>3.29</v>
      </c>
      <c r="K2003" s="1">
        <v>2.35</v>
      </c>
      <c r="L2003" s="2">
        <v>0.4</v>
      </c>
      <c r="M2003" s="2">
        <v>0.3999999999999999</v>
      </c>
      <c r="N2003" s="2">
        <v>1</v>
      </c>
      <c r="O2003" t="str">
        <v>No</v>
      </c>
      <c r="P2003" s="1">
        <f>IF(O2003="Yes",J2003,ROUND(J2003*(1+Model!$B$3),2))</f>
        <v>3.55</v>
      </c>
      <c r="Q2003" s="2">
        <f>ROUND(P2003/(K2003*N2003)-1,4)</f>
        <v>0.5106</v>
      </c>
      <c r="R2003" t="str">
        <v/>
      </c>
      <c r="S2003" t="str">
        <v>2026-10-01 10:41:27 UTC</v>
      </c>
      <c r="T2003" t="str">
        <v>Local Line cache</v>
      </c>
      <c r="U2003" t="str">
        <v>Review before publishing</v>
      </c>
    </row>
    <row r="2004">
      <c r="A2004">
        <v>882263</v>
      </c>
      <c r="B2004" t="str">
        <v>Green garlic</v>
      </c>
      <c r="C2004" t="str">
        <v>Camas Swale Farm</v>
      </c>
      <c r="D2004">
        <v>618950</v>
      </c>
      <c r="E2004" t="str">
        <v>bu</v>
      </c>
      <c r="F2004" t="str">
        <v>Guest Basket</v>
      </c>
      <c r="G2004" t="str">
        <v>No</v>
      </c>
      <c r="H2004" s="1">
        <v>0</v>
      </c>
      <c r="I2004" s="1">
        <v>3.29</v>
      </c>
      <c r="J2004" s="1">
        <v>3.29</v>
      </c>
      <c r="K2004" s="1">
        <v>2.35</v>
      </c>
      <c r="L2004" s="2">
        <v>0.4</v>
      </c>
      <c r="M2004" s="2">
        <v>0.3999999999999999</v>
      </c>
      <c r="N2004" s="2">
        <v>1</v>
      </c>
      <c r="O2004" t="str">
        <v>No</v>
      </c>
      <c r="P2004" s="1">
        <f>IF(O2004="Yes",J2004,ROUND(J2004*(1+Model!$B$3),2))</f>
        <v>3.55</v>
      </c>
      <c r="Q2004" s="2">
        <f>ROUND(P2004/(K2004*N2004)-1,4)</f>
        <v>0.5106</v>
      </c>
      <c r="R2004" t="str">
        <v/>
      </c>
      <c r="S2004" t="str">
        <v>2026-10-01 10:41:27 UTC</v>
      </c>
      <c r="T2004" t="str">
        <v>Local Line cache</v>
      </c>
      <c r="U2004" t="str">
        <v>Review before publishing</v>
      </c>
    </row>
    <row r="2005">
      <c r="A2005">
        <v>882263</v>
      </c>
      <c r="B2005" t="str">
        <v>Green garlic</v>
      </c>
      <c r="C2005" t="str">
        <v>Camas Swale Farm</v>
      </c>
      <c r="D2005">
        <v>618950</v>
      </c>
      <c r="E2005" t="str">
        <v>bu</v>
      </c>
      <c r="F2005" t="str">
        <v>SNAP</v>
      </c>
      <c r="G2005" t="str">
        <v>No</v>
      </c>
      <c r="H2005" s="1">
        <v>0</v>
      </c>
      <c r="I2005" s="1">
        <v>3.29</v>
      </c>
      <c r="J2005" s="1">
        <v>3.29</v>
      </c>
      <c r="K2005" s="1">
        <v>2.35</v>
      </c>
      <c r="L2005" s="2">
        <v>0.4</v>
      </c>
      <c r="M2005" s="2">
        <v>0.3999999999999999</v>
      </c>
      <c r="N2005" s="2">
        <v>1</v>
      </c>
      <c r="O2005" t="str">
        <v>Yes</v>
      </c>
      <c r="P2005" s="1">
        <f>IF(O2005="Yes",J2005,ROUND(J2005*(1+Model!$B$3),2))</f>
        <v>3.29</v>
      </c>
      <c r="Q2005" s="2">
        <f>ROUND(P2005/(K2005*N2005)-1,4)</f>
        <v>0.4</v>
      </c>
      <c r="R2005" t="str">
        <v/>
      </c>
      <c r="S2005" t="str">
        <v>2026-10-01 10:41:27 UTC</v>
      </c>
      <c r="T2005" t="str">
        <v>Local Line cache</v>
      </c>
      <c r="U2005" t="str">
        <v>HOLD: preserve existing SNAP price</v>
      </c>
    </row>
    <row r="2006">
      <c r="A2006">
        <v>882704</v>
      </c>
      <c r="B2006" t="str">
        <v>Lamb Garlic Sausage</v>
      </c>
      <c r="C2006" t="str">
        <v>Deck Family Farm</v>
      </c>
      <c r="D2006">
        <v>619456</v>
      </c>
      <c r="E2006" t="str">
        <v>12 oz</v>
      </c>
      <c r="F2006" t="str">
        <v>CSA Members</v>
      </c>
      <c r="G2006" t="str">
        <v>No</v>
      </c>
      <c r="H2006" s="1">
        <v>0</v>
      </c>
      <c r="I2006" s="1">
        <v>19.29</v>
      </c>
      <c r="J2006" s="1">
        <v>19.29</v>
      </c>
      <c r="K2006" s="1">
        <v>11.64</v>
      </c>
      <c r="L2006" s="2">
        <v>0.6574</v>
      </c>
      <c r="M2006" s="2">
        <v>0.6572164948453607</v>
      </c>
      <c r="N2006" s="2">
        <v>1</v>
      </c>
      <c r="O2006" t="str">
        <v>No</v>
      </c>
      <c r="P2006" s="1">
        <f>IF(O2006="Yes",J2006,ROUND(J2006*(1+Model!$B$3),2))</f>
        <v>20.83</v>
      </c>
      <c r="Q2006" s="2">
        <f>ROUND(P2006/(K2006*N2006)-1,4)</f>
        <v>0.7895</v>
      </c>
      <c r="R2006" t="str">
        <v/>
      </c>
      <c r="S2006" t="str">
        <v>2026-10-01 10:41:27 UTC</v>
      </c>
      <c r="T2006" t="str">
        <v>Local Line cache</v>
      </c>
      <c r="U2006" t="str">
        <v>Review before publishing</v>
      </c>
    </row>
    <row r="2007">
      <c r="A2007">
        <v>882704</v>
      </c>
      <c r="B2007" t="str">
        <v>Lamb Garlic Sausage</v>
      </c>
      <c r="C2007" t="str">
        <v>Deck Family Farm</v>
      </c>
      <c r="D2007">
        <v>619456</v>
      </c>
      <c r="E2007" t="str">
        <v>12 oz</v>
      </c>
      <c r="F2007" t="str">
        <v>Herd Share Members</v>
      </c>
      <c r="G2007" t="str">
        <v>No</v>
      </c>
      <c r="H2007" s="1">
        <v>0</v>
      </c>
      <c r="I2007" s="1">
        <v>19.29</v>
      </c>
      <c r="J2007" s="1">
        <v>19.29</v>
      </c>
      <c r="K2007" s="1">
        <v>11.64</v>
      </c>
      <c r="L2007" s="2">
        <v>0.6574</v>
      </c>
      <c r="M2007" s="2">
        <v>0.6572164948453607</v>
      </c>
      <c r="N2007" s="2">
        <v>1</v>
      </c>
      <c r="O2007" t="str">
        <v>No</v>
      </c>
      <c r="P2007" s="1">
        <f>IF(O2007="Yes",J2007,ROUND(J2007*(1+Model!$B$3),2))</f>
        <v>20.83</v>
      </c>
      <c r="Q2007" s="2">
        <f>ROUND(P2007/(K2007*N2007)-1,4)</f>
        <v>0.7895</v>
      </c>
      <c r="R2007" t="str">
        <v/>
      </c>
      <c r="S2007" t="str">
        <v>2026-10-01 10:41:27 UTC</v>
      </c>
      <c r="T2007" t="str">
        <v>Local Line cache</v>
      </c>
      <c r="U2007" t="str">
        <v>Review before publishing</v>
      </c>
    </row>
    <row r="2008">
      <c r="A2008">
        <v>882704</v>
      </c>
      <c r="B2008" t="str">
        <v>Lamb Garlic Sausage</v>
      </c>
      <c r="C2008" t="str">
        <v>Deck Family Farm</v>
      </c>
      <c r="D2008">
        <v>619456</v>
      </c>
      <c r="E2008" t="str">
        <v>12 oz</v>
      </c>
      <c r="F2008" t="str">
        <v>Guest Basket</v>
      </c>
      <c r="G2008" t="str">
        <v>No</v>
      </c>
      <c r="H2008" s="1">
        <v>0</v>
      </c>
      <c r="I2008" s="1">
        <v>19.29</v>
      </c>
      <c r="J2008" s="1">
        <v>19.29</v>
      </c>
      <c r="K2008" s="1">
        <v>11.64</v>
      </c>
      <c r="L2008" s="2">
        <v>0.6574</v>
      </c>
      <c r="M2008" s="2">
        <v>0.6572164948453607</v>
      </c>
      <c r="N2008" s="2">
        <v>1</v>
      </c>
      <c r="O2008" t="str">
        <v>No</v>
      </c>
      <c r="P2008" s="1">
        <f>IF(O2008="Yes",J2008,ROUND(J2008*(1+Model!$B$3),2))</f>
        <v>20.83</v>
      </c>
      <c r="Q2008" s="2">
        <f>ROUND(P2008/(K2008*N2008)-1,4)</f>
        <v>0.7895</v>
      </c>
      <c r="R2008" t="str">
        <v/>
      </c>
      <c r="S2008" t="str">
        <v>2026-10-01 10:41:27 UTC</v>
      </c>
      <c r="T2008" t="str">
        <v>Local Line cache</v>
      </c>
      <c r="U2008" t="str">
        <v>Review before publishing</v>
      </c>
    </row>
    <row r="2009">
      <c r="A2009">
        <v>882704</v>
      </c>
      <c r="B2009" t="str">
        <v>Lamb Garlic Sausage</v>
      </c>
      <c r="C2009" t="str">
        <v>Deck Family Farm</v>
      </c>
      <c r="D2009">
        <v>619456</v>
      </c>
      <c r="E2009" t="str">
        <v>12 oz</v>
      </c>
      <c r="F2009" t="str">
        <v>SNAP</v>
      </c>
      <c r="G2009" t="str">
        <v>No</v>
      </c>
      <c r="H2009" s="1">
        <v>0</v>
      </c>
      <c r="I2009" s="1">
        <v>19.29</v>
      </c>
      <c r="J2009" s="1">
        <v>19.29</v>
      </c>
      <c r="K2009" s="1">
        <v>11.64</v>
      </c>
      <c r="L2009" s="2">
        <v>0.6574</v>
      </c>
      <c r="M2009" s="2">
        <v>0.6572164948453607</v>
      </c>
      <c r="N2009" s="2">
        <v>1</v>
      </c>
      <c r="O2009" t="str">
        <v>Yes</v>
      </c>
      <c r="P2009" s="1">
        <f>IF(O2009="Yes",J2009,ROUND(J2009*(1+Model!$B$3),2))</f>
        <v>19.29</v>
      </c>
      <c r="Q2009" s="2">
        <f>ROUND(P2009/(K2009*N2009)-1,4)</f>
        <v>0.6572</v>
      </c>
      <c r="R2009" t="str">
        <v/>
      </c>
      <c r="S2009" t="str">
        <v>2026-10-01 10:41:27 UTC</v>
      </c>
      <c r="T2009" t="str">
        <v>Local Line cache</v>
      </c>
      <c r="U2009" t="str">
        <v>HOLD: preserve existing SNAP price</v>
      </c>
    </row>
    <row r="2010">
      <c r="A2010">
        <v>882733</v>
      </c>
      <c r="B2010" t="str">
        <v>Mixed salad greens</v>
      </c>
      <c r="C2010" t="str">
        <v>Grazier's Garden</v>
      </c>
      <c r="D2010">
        <v>619491</v>
      </c>
      <c r="E2010" t="str">
        <v>1/2 lb</v>
      </c>
      <c r="F2010" t="str">
        <v>Herd Share Members</v>
      </c>
      <c r="G2010" t="str">
        <v>No</v>
      </c>
      <c r="H2010" s="1">
        <v>0</v>
      </c>
      <c r="I2010" s="1">
        <v>7</v>
      </c>
      <c r="J2010" s="1">
        <v>7</v>
      </c>
      <c r="K2010" s="1">
        <v>5</v>
      </c>
      <c r="L2010" s="2">
        <v>0.4</v>
      </c>
      <c r="M2010" s="2">
        <v>0.3999999999999999</v>
      </c>
      <c r="N2010" s="2">
        <v>1</v>
      </c>
      <c r="O2010" t="str">
        <v>No</v>
      </c>
      <c r="P2010" s="1">
        <f>IF(O2010="Yes",J2010,ROUND(J2010*(1+Model!$B$3),2))</f>
        <v>7.56</v>
      </c>
      <c r="Q2010" s="2">
        <f>ROUND(P2010/(K2010*N2010)-1,4)</f>
        <v>0.512</v>
      </c>
      <c r="R2010" t="str">
        <v/>
      </c>
      <c r="S2010" t="str">
        <v>2026-10-01 10:41:27 UTC</v>
      </c>
      <c r="T2010" t="str">
        <v>Local Line cache</v>
      </c>
      <c r="U2010" t="str">
        <v>Review before publishing</v>
      </c>
    </row>
    <row r="2011">
      <c r="A2011">
        <v>882733</v>
      </c>
      <c r="B2011" t="str">
        <v>Mixed salad greens</v>
      </c>
      <c r="C2011" t="str">
        <v>Grazier's Garden</v>
      </c>
      <c r="D2011">
        <v>619491</v>
      </c>
      <c r="E2011" t="str">
        <v>1/2 lb</v>
      </c>
      <c r="F2011" t="str">
        <v>Guest Basket</v>
      </c>
      <c r="G2011" t="str">
        <v>No</v>
      </c>
      <c r="H2011" s="1">
        <v>0</v>
      </c>
      <c r="I2011" s="1">
        <v>7</v>
      </c>
      <c r="J2011" s="1">
        <v>7</v>
      </c>
      <c r="K2011" s="1">
        <v>5</v>
      </c>
      <c r="L2011" s="2">
        <v>0.4</v>
      </c>
      <c r="M2011" s="2">
        <v>0.3999999999999999</v>
      </c>
      <c r="N2011" s="2">
        <v>1</v>
      </c>
      <c r="O2011" t="str">
        <v>No</v>
      </c>
      <c r="P2011" s="1">
        <f>IF(O2011="Yes",J2011,ROUND(J2011*(1+Model!$B$3),2))</f>
        <v>7.56</v>
      </c>
      <c r="Q2011" s="2">
        <f>ROUND(P2011/(K2011*N2011)-1,4)</f>
        <v>0.512</v>
      </c>
      <c r="R2011" t="str">
        <v/>
      </c>
      <c r="S2011" t="str">
        <v>2026-10-01 10:41:27 UTC</v>
      </c>
      <c r="T2011" t="str">
        <v>Local Line cache</v>
      </c>
      <c r="U2011" t="str">
        <v>Review before publishing</v>
      </c>
    </row>
    <row r="2012">
      <c r="A2012">
        <v>882733</v>
      </c>
      <c r="B2012" t="str">
        <v>Mixed salad greens</v>
      </c>
      <c r="C2012" t="str">
        <v>Grazier's Garden</v>
      </c>
      <c r="D2012">
        <v>619491</v>
      </c>
      <c r="E2012" t="str">
        <v>1/2 lb</v>
      </c>
      <c r="F2012" t="str">
        <v>SNAP</v>
      </c>
      <c r="G2012" t="str">
        <v>No</v>
      </c>
      <c r="H2012" s="1">
        <v>0</v>
      </c>
      <c r="I2012" s="1">
        <v>7</v>
      </c>
      <c r="J2012" s="1">
        <v>7</v>
      </c>
      <c r="K2012" s="1">
        <v>5</v>
      </c>
      <c r="L2012" s="2">
        <v>0.4</v>
      </c>
      <c r="M2012" s="2">
        <v>0.3999999999999999</v>
      </c>
      <c r="N2012" s="2">
        <v>1</v>
      </c>
      <c r="O2012" t="str">
        <v>Yes</v>
      </c>
      <c r="P2012" s="1">
        <f>IF(O2012="Yes",J2012,ROUND(J2012*(1+Model!$B$3),2))</f>
        <v>7</v>
      </c>
      <c r="Q2012" s="2">
        <f>ROUND(P2012/(K2012*N2012)-1,4)</f>
        <v>0.4</v>
      </c>
      <c r="R2012" t="str">
        <v/>
      </c>
      <c r="S2012" t="str">
        <v>2026-10-01 10:41:27 UTC</v>
      </c>
      <c r="T2012" t="str">
        <v>Local Line cache</v>
      </c>
      <c r="U2012" t="str">
        <v>HOLD: preserve existing SNAP price</v>
      </c>
    </row>
    <row r="2013">
      <c r="A2013">
        <v>883799</v>
      </c>
      <c r="B2013" t="str">
        <v>Unrendered Beef Tallow</v>
      </c>
      <c r="C2013" t="str">
        <v>Deck Family Farm</v>
      </c>
      <c r="D2013">
        <v>621045</v>
      </c>
      <c r="E2013" t="str">
        <v>2.00 - 3.70 lbs</v>
      </c>
      <c r="F2013" t="str">
        <v>CSA Members</v>
      </c>
      <c r="G2013" t="str">
        <v>No</v>
      </c>
      <c r="H2013" s="1">
        <v>0</v>
      </c>
      <c r="I2013" s="1">
        <v>12.78</v>
      </c>
      <c r="J2013" s="1">
        <v>12.78</v>
      </c>
      <c r="K2013" s="1">
        <v>7.71</v>
      </c>
      <c r="L2013" s="2">
        <v>0.6574</v>
      </c>
      <c r="M2013" s="2">
        <v>0.6575875486381322</v>
      </c>
      <c r="N2013" s="2">
        <v>1</v>
      </c>
      <c r="O2013" t="str">
        <v>No</v>
      </c>
      <c r="P2013" s="1">
        <f>IF(O2013="Yes",J2013,ROUND(J2013*(1+Model!$B$3),2))</f>
        <v>13.8</v>
      </c>
      <c r="Q2013" s="2">
        <f>ROUND(P2013/(K2013*N2013)-1,4)</f>
        <v>0.7899</v>
      </c>
      <c r="R2013" t="str">
        <v/>
      </c>
      <c r="S2013" t="str">
        <v>2026-10-01 10:41:27 UTC</v>
      </c>
      <c r="T2013" t="str">
        <v>Local Line cache</v>
      </c>
      <c r="U2013" t="str">
        <v>Review before publishing</v>
      </c>
    </row>
    <row r="2014">
      <c r="A2014">
        <v>883799</v>
      </c>
      <c r="B2014" t="str">
        <v>Unrendered Beef Tallow</v>
      </c>
      <c r="C2014" t="str">
        <v>Deck Family Farm</v>
      </c>
      <c r="D2014">
        <v>621045</v>
      </c>
      <c r="E2014" t="str">
        <v>2.00 - 3.70 lbs</v>
      </c>
      <c r="F2014" t="str">
        <v>SNAP</v>
      </c>
      <c r="G2014" t="str">
        <v>No</v>
      </c>
      <c r="H2014" s="1">
        <v>0</v>
      </c>
      <c r="I2014" s="1">
        <v>12.78</v>
      </c>
      <c r="J2014" s="1">
        <v>12.78</v>
      </c>
      <c r="K2014" s="1">
        <v>7.71</v>
      </c>
      <c r="L2014" s="2">
        <v>0.6574</v>
      </c>
      <c r="M2014" s="2">
        <v>0.6575875486381322</v>
      </c>
      <c r="N2014" s="2">
        <v>1</v>
      </c>
      <c r="O2014" t="str">
        <v>Yes</v>
      </c>
      <c r="P2014" s="1">
        <f>IF(O2014="Yes",J2014,ROUND(J2014*(1+Model!$B$3),2))</f>
        <v>12.78</v>
      </c>
      <c r="Q2014" s="2">
        <f>ROUND(P2014/(K2014*N2014)-1,4)</f>
        <v>0.6576</v>
      </c>
      <c r="R2014" t="str">
        <v/>
      </c>
      <c r="S2014" t="str">
        <v>2026-10-01 10:41:27 UTC</v>
      </c>
      <c r="T2014" t="str">
        <v>Local Line cache</v>
      </c>
      <c r="U2014" t="str">
        <v>HOLD: preserve existing SNAP price</v>
      </c>
    </row>
    <row r="2015">
      <c r="A2015">
        <v>883818</v>
      </c>
      <c r="B2015" t="str">
        <v>Rainbow Carrots</v>
      </c>
      <c r="C2015" t="str">
        <v>Camas Swale Farm</v>
      </c>
      <c r="D2015">
        <v>621070</v>
      </c>
      <c r="E2015" t="str">
        <v>1 bunch</v>
      </c>
      <c r="F2015" t="str">
        <v>CSA Members</v>
      </c>
      <c r="G2015" t="str">
        <v>No</v>
      </c>
      <c r="H2015" s="1">
        <v>0</v>
      </c>
      <c r="I2015" s="1">
        <v>3.5</v>
      </c>
      <c r="J2015" s="1">
        <v>3.5</v>
      </c>
      <c r="K2015" s="1">
        <v>2.5</v>
      </c>
      <c r="L2015" s="2">
        <v>0.4</v>
      </c>
      <c r="M2015" s="2">
        <v>0.3999999999999999</v>
      </c>
      <c r="N2015" s="2">
        <v>1</v>
      </c>
      <c r="O2015" t="str">
        <v>No</v>
      </c>
      <c r="P2015" s="1">
        <f>IF(O2015="Yes",J2015,ROUND(J2015*(1+Model!$B$3),2))</f>
        <v>3.78</v>
      </c>
      <c r="Q2015" s="2">
        <f>ROUND(P2015/(K2015*N2015)-1,4)</f>
        <v>0.512</v>
      </c>
      <c r="R2015" t="str">
        <v/>
      </c>
      <c r="S2015" t="str">
        <v>2026-10-01 10:41:27 UTC</v>
      </c>
      <c r="T2015" t="str">
        <v>Local Line cache</v>
      </c>
      <c r="U2015" t="str">
        <v>Review before publishing</v>
      </c>
    </row>
    <row r="2016">
      <c r="A2016">
        <v>883818</v>
      </c>
      <c r="B2016" t="str">
        <v>Rainbow Carrots</v>
      </c>
      <c r="C2016" t="str">
        <v>Camas Swale Farm</v>
      </c>
      <c r="D2016">
        <v>621070</v>
      </c>
      <c r="E2016" t="str">
        <v>1 bunch</v>
      </c>
      <c r="F2016" t="str">
        <v>SNAP</v>
      </c>
      <c r="G2016" t="str">
        <v>No</v>
      </c>
      <c r="H2016" s="1">
        <v>0</v>
      </c>
      <c r="I2016" s="1">
        <v>3.5</v>
      </c>
      <c r="J2016" s="1">
        <v>3.5</v>
      </c>
      <c r="K2016" s="1">
        <v>2.5</v>
      </c>
      <c r="L2016" s="2">
        <v>0.4</v>
      </c>
      <c r="M2016" s="2">
        <v>0.3999999999999999</v>
      </c>
      <c r="N2016" s="2">
        <v>1</v>
      </c>
      <c r="O2016" t="str">
        <v>Yes</v>
      </c>
      <c r="P2016" s="1">
        <f>IF(O2016="Yes",J2016,ROUND(J2016*(1+Model!$B$3),2))</f>
        <v>3.5</v>
      </c>
      <c r="Q2016" s="2">
        <f>ROUND(P2016/(K2016*N2016)-1,4)</f>
        <v>0.4</v>
      </c>
      <c r="R2016" t="str">
        <v/>
      </c>
      <c r="S2016" t="str">
        <v>2026-10-01 10:41:27 UTC</v>
      </c>
      <c r="T2016" t="str">
        <v>Local Line cache</v>
      </c>
      <c r="U2016" t="str">
        <v>HOLD: preserve existing SNAP price</v>
      </c>
    </row>
    <row r="2017">
      <c r="A2017">
        <v>883820</v>
      </c>
      <c r="B2017" t="str">
        <v>Basil</v>
      </c>
      <c r="C2017" t="str">
        <v>Little Wings</v>
      </c>
      <c r="D2017">
        <v>621072</v>
      </c>
      <c r="E2017" t="str">
        <v>1 bu.</v>
      </c>
      <c r="F2017" t="str">
        <v>CSA Members</v>
      </c>
      <c r="G2017" t="str">
        <v>No</v>
      </c>
      <c r="H2017" s="1">
        <v>0</v>
      </c>
      <c r="I2017" s="1">
        <v>3.15</v>
      </c>
      <c r="J2017" s="1">
        <v>3.15</v>
      </c>
      <c r="K2017" s="1">
        <v>2.25</v>
      </c>
      <c r="L2017" s="2">
        <v>0.4</v>
      </c>
      <c r="M2017" s="2">
        <v>0.3999999999999999</v>
      </c>
      <c r="N2017" s="2">
        <v>1</v>
      </c>
      <c r="O2017" t="str">
        <v>No</v>
      </c>
      <c r="P2017" s="1">
        <f>IF(O2017="Yes",J2017,ROUND(J2017*(1+Model!$B$3),2))</f>
        <v>3.4</v>
      </c>
      <c r="Q2017" s="2">
        <f>ROUND(P2017/(K2017*N2017)-1,4)</f>
        <v>0.5111</v>
      </c>
      <c r="R2017" t="str">
        <v/>
      </c>
      <c r="S2017" t="str">
        <v>2026-10-01 10:41:27 UTC</v>
      </c>
      <c r="T2017" t="str">
        <v>Local Line cache</v>
      </c>
      <c r="U2017" t="str">
        <v>Review before publishing</v>
      </c>
    </row>
    <row r="2018">
      <c r="A2018">
        <v>883820</v>
      </c>
      <c r="B2018" t="str">
        <v>Basil</v>
      </c>
      <c r="C2018" t="str">
        <v>Little Wings</v>
      </c>
      <c r="D2018">
        <v>621072</v>
      </c>
      <c r="E2018" t="str">
        <v>1 bu.</v>
      </c>
      <c r="F2018" t="str">
        <v>SNAP</v>
      </c>
      <c r="G2018" t="str">
        <v>No</v>
      </c>
      <c r="H2018" s="1">
        <v>0</v>
      </c>
      <c r="I2018" s="1">
        <v>3.15</v>
      </c>
      <c r="J2018" s="1">
        <v>3.15</v>
      </c>
      <c r="K2018" s="1">
        <v>2.25</v>
      </c>
      <c r="L2018" s="2">
        <v>0.4</v>
      </c>
      <c r="M2018" s="2">
        <v>0.3999999999999999</v>
      </c>
      <c r="N2018" s="2">
        <v>1</v>
      </c>
      <c r="O2018" t="str">
        <v>Yes</v>
      </c>
      <c r="P2018" s="1">
        <f>IF(O2018="Yes",J2018,ROUND(J2018*(1+Model!$B$3),2))</f>
        <v>3.15</v>
      </c>
      <c r="Q2018" s="2">
        <f>ROUND(P2018/(K2018*N2018)-1,4)</f>
        <v>0.4</v>
      </c>
      <c r="R2018" t="str">
        <v/>
      </c>
      <c r="S2018" t="str">
        <v>2026-10-01 10:41:27 UTC</v>
      </c>
      <c r="T2018" t="str">
        <v>Local Line cache</v>
      </c>
      <c r="U2018" t="str">
        <v>HOLD: preserve existing SNAP price</v>
      </c>
    </row>
    <row r="2019">
      <c r="A2019">
        <v>883821</v>
      </c>
      <c r="B2019" t="str">
        <v>Persian Cucumber</v>
      </c>
      <c r="C2019" t="str">
        <v>MISSING VENDOR</v>
      </c>
      <c r="D2019">
        <v>621073</v>
      </c>
      <c r="E2019" t="str">
        <v>1 lb</v>
      </c>
      <c r="F2019" t="str">
        <v>CSA Members</v>
      </c>
      <c r="G2019" t="str">
        <v>No</v>
      </c>
      <c r="H2019" s="1">
        <v>0</v>
      </c>
      <c r="I2019" s="1">
        <v>3.36</v>
      </c>
      <c r="J2019" s="1">
        <v>3.22</v>
      </c>
      <c r="K2019" s="1">
        <v>2.4</v>
      </c>
      <c r="L2019" s="2">
        <v>0.4</v>
      </c>
      <c r="M2019" s="2">
        <v>0.3416666666666668</v>
      </c>
      <c r="N2019" s="2">
        <v>1</v>
      </c>
      <c r="O2019" t="str">
        <v>Yes</v>
      </c>
      <c r="P2019" s="1">
        <f>IF(O2019="Yes",J2019,ROUND(J2019*(1+Model!$B$3),2))</f>
        <v>3.22</v>
      </c>
      <c r="Q2019" s="2">
        <f>ROUND(P2019/(K2019*N2019)-1,4)</f>
        <v>0.3417</v>
      </c>
      <c r="R2019" t="str">
        <v>Review</v>
      </c>
      <c r="S2019" t="str">
        <v>2026-10-01 10:41:27 UTC</v>
      </c>
      <c r="T2019" t="str">
        <v>Local Line cache</v>
      </c>
      <c r="U2019" t="str">
        <v>HOLD: missing local vendor</v>
      </c>
    </row>
    <row r="2020">
      <c r="A2020">
        <v>883821</v>
      </c>
      <c r="B2020" t="str">
        <v>Persian Cucumber</v>
      </c>
      <c r="C2020" t="str">
        <v>MISSING VENDOR</v>
      </c>
      <c r="D2020">
        <v>621073</v>
      </c>
      <c r="E2020" t="str">
        <v>1 lb</v>
      </c>
      <c r="F2020" t="str">
        <v>Herd Share Members</v>
      </c>
      <c r="G2020" t="str">
        <v>No</v>
      </c>
      <c r="H2020" s="1">
        <v>0</v>
      </c>
      <c r="I2020" s="1">
        <v>3.36</v>
      </c>
      <c r="J2020" s="1">
        <v>3.22</v>
      </c>
      <c r="K2020" s="1">
        <v>2.4</v>
      </c>
      <c r="L2020" s="2">
        <v>0.4</v>
      </c>
      <c r="M2020" s="2">
        <v>0.3416666666666668</v>
      </c>
      <c r="N2020" s="2">
        <v>1</v>
      </c>
      <c r="O2020" t="str">
        <v>Yes</v>
      </c>
      <c r="P2020" s="1">
        <f>IF(O2020="Yes",J2020,ROUND(J2020*(1+Model!$B$3),2))</f>
        <v>3.22</v>
      </c>
      <c r="Q2020" s="2">
        <f>ROUND(P2020/(K2020*N2020)-1,4)</f>
        <v>0.3417</v>
      </c>
      <c r="R2020" t="str">
        <v>Review</v>
      </c>
      <c r="S2020" t="str">
        <v>2026-10-01 10:41:27 UTC</v>
      </c>
      <c r="T2020" t="str">
        <v>Local Line cache</v>
      </c>
      <c r="U2020" t="str">
        <v>HOLD: missing local vendor</v>
      </c>
    </row>
    <row r="2021">
      <c r="A2021">
        <v>883821</v>
      </c>
      <c r="B2021" t="str">
        <v>Persian Cucumber</v>
      </c>
      <c r="C2021" t="str">
        <v>MISSING VENDOR</v>
      </c>
      <c r="D2021">
        <v>621073</v>
      </c>
      <c r="E2021" t="str">
        <v>1 lb</v>
      </c>
      <c r="F2021" t="str">
        <v>SNAP</v>
      </c>
      <c r="G2021" t="str">
        <v>No</v>
      </c>
      <c r="H2021" s="1">
        <v>0</v>
      </c>
      <c r="I2021" s="1">
        <v>3.36</v>
      </c>
      <c r="J2021" s="1">
        <v>3.22</v>
      </c>
      <c r="K2021" s="1">
        <v>2.4</v>
      </c>
      <c r="L2021" s="2">
        <v>0.4</v>
      </c>
      <c r="M2021" s="2">
        <v>0.3416666666666668</v>
      </c>
      <c r="N2021" s="2">
        <v>1</v>
      </c>
      <c r="O2021" t="str">
        <v>Yes</v>
      </c>
      <c r="P2021" s="1">
        <f>IF(O2021="Yes",J2021,ROUND(J2021*(1+Model!$B$3),2))</f>
        <v>3.22</v>
      </c>
      <c r="Q2021" s="2">
        <f>ROUND(P2021/(K2021*N2021)-1,4)</f>
        <v>0.3417</v>
      </c>
      <c r="R2021" t="str">
        <v>Review</v>
      </c>
      <c r="S2021" t="str">
        <v>2026-10-01 10:41:27 UTC</v>
      </c>
      <c r="T2021" t="str">
        <v>Local Line cache</v>
      </c>
      <c r="U2021" t="str">
        <v>HOLD: missing local vendor</v>
      </c>
    </row>
    <row r="2022">
      <c r="A2022">
        <v>883821</v>
      </c>
      <c r="B2022" t="str">
        <v>Persian Cucumber</v>
      </c>
      <c r="C2022" t="str">
        <v>MISSING VENDOR</v>
      </c>
      <c r="D2022">
        <v>621073</v>
      </c>
      <c r="E2022" t="str">
        <v>1 lb</v>
      </c>
      <c r="F2022" t="str">
        <v>Guest Basket</v>
      </c>
      <c r="G2022" t="str">
        <v>No</v>
      </c>
      <c r="H2022" s="1">
        <v>0</v>
      </c>
      <c r="I2022" s="1">
        <v>3.72</v>
      </c>
      <c r="J2022" s="1">
        <v>3.36</v>
      </c>
      <c r="K2022" s="1">
        <v>2.4</v>
      </c>
      <c r="L2022" s="2">
        <v>0.55</v>
      </c>
      <c r="M2022" s="2">
        <v>0.3999999999999999</v>
      </c>
      <c r="N2022" s="2">
        <v>1</v>
      </c>
      <c r="O2022" t="str">
        <v>Yes</v>
      </c>
      <c r="P2022" s="1">
        <f>IF(O2022="Yes",J2022,ROUND(J2022*(1+Model!$B$3),2))</f>
        <v>3.36</v>
      </c>
      <c r="Q2022" s="2">
        <f>ROUND(P2022/(K2022*N2022)-1,4)</f>
        <v>0.4</v>
      </c>
      <c r="R2022" t="str">
        <v>Review</v>
      </c>
      <c r="S2022" t="str">
        <v>2026-10-01 10:41:27 UTC</v>
      </c>
      <c r="T2022" t="str">
        <v>Local Line cache</v>
      </c>
      <c r="U2022" t="str">
        <v>HOLD: missing local vendor</v>
      </c>
    </row>
    <row r="2023">
      <c r="A2023">
        <v>883831</v>
      </c>
      <c r="B2023" t="str">
        <v>Cherries (WA)</v>
      </c>
      <c r="C2023" t="str">
        <v>Organically Grown Company</v>
      </c>
      <c r="D2023">
        <v>621083</v>
      </c>
      <c r="E2023" t="str">
        <v>1.5 lb. bag</v>
      </c>
      <c r="F2023" t="str">
        <v>CSA Members</v>
      </c>
      <c r="G2023" t="str">
        <v>No</v>
      </c>
      <c r="H2023" s="1">
        <v>0</v>
      </c>
      <c r="I2023" s="1">
        <v>9.66</v>
      </c>
      <c r="J2023" s="1">
        <v>9.66</v>
      </c>
      <c r="K2023" s="1">
        <v>6.9</v>
      </c>
      <c r="L2023" s="2">
        <v>0.4</v>
      </c>
      <c r="M2023" s="2">
        <v>0.3999999999999999</v>
      </c>
      <c r="N2023" s="2">
        <v>1</v>
      </c>
      <c r="O2023" t="str">
        <v>No</v>
      </c>
      <c r="P2023" s="1">
        <f>IF(O2023="Yes",J2023,ROUND(J2023*(1+Model!$B$3),2))</f>
        <v>10.43</v>
      </c>
      <c r="Q2023" s="2">
        <f>ROUND(P2023/(K2023*N2023)-1,4)</f>
        <v>0.5116</v>
      </c>
      <c r="R2023" t="str">
        <v/>
      </c>
      <c r="S2023" t="str">
        <v>2026-10-01 10:41:27 UTC</v>
      </c>
      <c r="T2023" t="str">
        <v>Local Line cache</v>
      </c>
      <c r="U2023" t="str">
        <v>Review before publishing</v>
      </c>
    </row>
    <row r="2024">
      <c r="A2024">
        <v>883831</v>
      </c>
      <c r="B2024" t="str">
        <v>Cherries (WA)</v>
      </c>
      <c r="C2024" t="str">
        <v>Organically Grown Company</v>
      </c>
      <c r="D2024">
        <v>621083</v>
      </c>
      <c r="E2024" t="str">
        <v>1.5 lb. bag</v>
      </c>
      <c r="F2024" t="str">
        <v>Herd Share Members</v>
      </c>
      <c r="G2024" t="str">
        <v>No</v>
      </c>
      <c r="H2024" s="1">
        <v>0</v>
      </c>
      <c r="I2024" s="1">
        <v>9.66</v>
      </c>
      <c r="J2024" s="1">
        <v>9.66</v>
      </c>
      <c r="K2024" s="1">
        <v>6.9</v>
      </c>
      <c r="L2024" s="2">
        <v>0.4</v>
      </c>
      <c r="M2024" s="2">
        <v>0.3999999999999999</v>
      </c>
      <c r="N2024" s="2">
        <v>1</v>
      </c>
      <c r="O2024" t="str">
        <v>No</v>
      </c>
      <c r="P2024" s="1">
        <f>IF(O2024="Yes",J2024,ROUND(J2024*(1+Model!$B$3),2))</f>
        <v>10.43</v>
      </c>
      <c r="Q2024" s="2">
        <f>ROUND(P2024/(K2024*N2024)-1,4)</f>
        <v>0.5116</v>
      </c>
      <c r="R2024" t="str">
        <v/>
      </c>
      <c r="S2024" t="str">
        <v>2026-10-01 10:41:27 UTC</v>
      </c>
      <c r="T2024" t="str">
        <v>Local Line cache</v>
      </c>
      <c r="U2024" t="str">
        <v>Review before publishing</v>
      </c>
    </row>
    <row r="2025">
      <c r="A2025">
        <v>883831</v>
      </c>
      <c r="B2025" t="str">
        <v>Cherries (WA)</v>
      </c>
      <c r="C2025" t="str">
        <v>Organically Grown Company</v>
      </c>
      <c r="D2025">
        <v>621083</v>
      </c>
      <c r="E2025" t="str">
        <v>1.5 lb. bag</v>
      </c>
      <c r="F2025" t="str">
        <v>SNAP</v>
      </c>
      <c r="G2025" t="str">
        <v>No</v>
      </c>
      <c r="H2025" s="1">
        <v>0</v>
      </c>
      <c r="I2025" s="1">
        <v>9.66</v>
      </c>
      <c r="J2025" s="1">
        <v>9.66</v>
      </c>
      <c r="K2025" s="1">
        <v>6.9</v>
      </c>
      <c r="L2025" s="2">
        <v>0.4</v>
      </c>
      <c r="M2025" s="2">
        <v>0.3999999999999999</v>
      </c>
      <c r="N2025" s="2">
        <v>1</v>
      </c>
      <c r="O2025" t="str">
        <v>Yes</v>
      </c>
      <c r="P2025" s="1">
        <f>IF(O2025="Yes",J2025,ROUND(J2025*(1+Model!$B$3),2))</f>
        <v>9.66</v>
      </c>
      <c r="Q2025" s="2">
        <f>ROUND(P2025/(K2025*N2025)-1,4)</f>
        <v>0.4</v>
      </c>
      <c r="R2025" t="str">
        <v/>
      </c>
      <c r="S2025" t="str">
        <v>2026-10-01 10:41:27 UTC</v>
      </c>
      <c r="T2025" t="str">
        <v>Local Line cache</v>
      </c>
      <c r="U2025" t="str">
        <v>HOLD: preserve existing SNAP price</v>
      </c>
    </row>
    <row r="2026">
      <c r="A2026">
        <v>883831</v>
      </c>
      <c r="B2026" t="str">
        <v>Cherries (WA)</v>
      </c>
      <c r="C2026" t="str">
        <v>Organically Grown Company</v>
      </c>
      <c r="D2026">
        <v>621083</v>
      </c>
      <c r="E2026" t="str">
        <v>1.5 lb. bag</v>
      </c>
      <c r="F2026" t="str">
        <v>Guest Basket</v>
      </c>
      <c r="G2026" t="str">
        <v>No</v>
      </c>
      <c r="H2026" s="1">
        <v>0</v>
      </c>
      <c r="I2026" s="1">
        <v>9.66</v>
      </c>
      <c r="J2026" s="1">
        <v>9.66</v>
      </c>
      <c r="K2026" s="1">
        <v>6.9</v>
      </c>
      <c r="L2026" s="2">
        <v>0.4</v>
      </c>
      <c r="M2026" s="2">
        <v>0.3999999999999999</v>
      </c>
      <c r="N2026" s="2">
        <v>1</v>
      </c>
      <c r="O2026" t="str">
        <v>No</v>
      </c>
      <c r="P2026" s="1">
        <f>IF(O2026="Yes",J2026,ROUND(J2026*(1+Model!$B$3),2))</f>
        <v>10.43</v>
      </c>
      <c r="Q2026" s="2">
        <f>ROUND(P2026/(K2026*N2026)-1,4)</f>
        <v>0.5116</v>
      </c>
      <c r="R2026" t="str">
        <v/>
      </c>
      <c r="S2026" t="str">
        <v>2026-10-01 10:41:27 UTC</v>
      </c>
      <c r="T2026" t="str">
        <v>Local Line cache</v>
      </c>
      <c r="U2026" t="str">
        <v>Review before publishing</v>
      </c>
    </row>
    <row r="2027">
      <c r="A2027">
        <v>884968</v>
      </c>
      <c r="B2027" t="str">
        <v>Little Gem Mix</v>
      </c>
      <c r="C2027" t="str">
        <v>Red Tail Growers</v>
      </c>
      <c r="D2027">
        <v>622470</v>
      </c>
      <c r="E2027" t="str">
        <v>1/2 lb bag</v>
      </c>
      <c r="F2027" t="str">
        <v>CSA Members</v>
      </c>
      <c r="G2027" t="str">
        <v>No</v>
      </c>
      <c r="H2027" s="1">
        <v>0</v>
      </c>
      <c r="I2027" s="1">
        <v>5.95</v>
      </c>
      <c r="J2027" s="1">
        <v>5.95</v>
      </c>
      <c r="K2027" s="1">
        <v>4.25</v>
      </c>
      <c r="L2027" s="2">
        <v>0.4</v>
      </c>
      <c r="M2027" s="2">
        <v>0.40000000000000013</v>
      </c>
      <c r="N2027" s="2">
        <v>1</v>
      </c>
      <c r="O2027" t="str">
        <v>No</v>
      </c>
      <c r="P2027" s="1">
        <f>IF(O2027="Yes",J2027,ROUND(J2027*(1+Model!$B$3),2))</f>
        <v>6.43</v>
      </c>
      <c r="Q2027" s="2">
        <f>ROUND(P2027/(K2027*N2027)-1,4)</f>
        <v>0.5129</v>
      </c>
      <c r="R2027" t="str">
        <v/>
      </c>
      <c r="S2027" t="str">
        <v>2026-10-01 10:41:27 UTC</v>
      </c>
      <c r="T2027" t="str">
        <v>Local Line cache</v>
      </c>
      <c r="U2027" t="str">
        <v>Review before publishing</v>
      </c>
    </row>
    <row r="2028">
      <c r="A2028">
        <v>884968</v>
      </c>
      <c r="B2028" t="str">
        <v>Little Gem Mix</v>
      </c>
      <c r="C2028" t="str">
        <v>Red Tail Growers</v>
      </c>
      <c r="D2028">
        <v>622470</v>
      </c>
      <c r="E2028" t="str">
        <v>1/2 lb bag</v>
      </c>
      <c r="F2028" t="str">
        <v>SNAP</v>
      </c>
      <c r="G2028" t="str">
        <v>No</v>
      </c>
      <c r="H2028" s="1">
        <v>0</v>
      </c>
      <c r="I2028" s="1">
        <v>5.95</v>
      </c>
      <c r="J2028" s="1">
        <v>5.95</v>
      </c>
      <c r="K2028" s="1">
        <v>4.25</v>
      </c>
      <c r="L2028" s="2">
        <v>0.4</v>
      </c>
      <c r="M2028" s="2">
        <v>0.40000000000000013</v>
      </c>
      <c r="N2028" s="2">
        <v>1</v>
      </c>
      <c r="O2028" t="str">
        <v>Yes</v>
      </c>
      <c r="P2028" s="1">
        <f>IF(O2028="Yes",J2028,ROUND(J2028*(1+Model!$B$3),2))</f>
        <v>5.95</v>
      </c>
      <c r="Q2028" s="2">
        <f>ROUND(P2028/(K2028*N2028)-1,4)</f>
        <v>0.4</v>
      </c>
      <c r="R2028" t="str">
        <v/>
      </c>
      <c r="S2028" t="str">
        <v>2026-10-01 10:41:27 UTC</v>
      </c>
      <c r="T2028" t="str">
        <v>Local Line cache</v>
      </c>
      <c r="U2028" t="str">
        <v>HOLD: preserve existing SNAP price</v>
      </c>
    </row>
    <row r="2029">
      <c r="A2029">
        <v>890302</v>
      </c>
      <c r="B2029" t="str">
        <v>Blueberries</v>
      </c>
      <c r="C2029" t="str">
        <v>Organically Grown Company</v>
      </c>
      <c r="D2029">
        <v>629769</v>
      </c>
      <c r="E2029" t="str">
        <v>1 pint</v>
      </c>
      <c r="F2029" t="str">
        <v>SNAP</v>
      </c>
      <c r="G2029" t="str">
        <v>No</v>
      </c>
      <c r="H2029" s="1">
        <v>0</v>
      </c>
      <c r="I2029" s="1">
        <v>5.6</v>
      </c>
      <c r="J2029" s="1">
        <v>5.6</v>
      </c>
      <c r="K2029" s="1">
        <v>4</v>
      </c>
      <c r="L2029" s="2">
        <v>0.4</v>
      </c>
      <c r="M2029" s="2">
        <v>0.3999999999999999</v>
      </c>
      <c r="N2029" s="2">
        <v>1</v>
      </c>
      <c r="O2029" t="str">
        <v>Yes</v>
      </c>
      <c r="P2029" s="1">
        <f>IF(O2029="Yes",J2029,ROUND(J2029*(1+Model!$B$3),2))</f>
        <v>5.6</v>
      </c>
      <c r="Q2029" s="2">
        <f>ROUND(P2029/(K2029*N2029)-1,4)</f>
        <v>0.4</v>
      </c>
      <c r="R2029" t="str">
        <v/>
      </c>
      <c r="S2029" t="str">
        <v>2026-10-01 10:41:27 UTC</v>
      </c>
      <c r="T2029" t="str">
        <v>Local Line cache</v>
      </c>
      <c r="U2029" t="str">
        <v>HOLD: preserve existing SNAP price</v>
      </c>
    </row>
    <row r="2030">
      <c r="A2030">
        <v>890649</v>
      </c>
      <c r="B2030" t="str">
        <v>Chioggia Beets</v>
      </c>
      <c r="C2030" t="str">
        <v>Full Farm CSA</v>
      </c>
      <c r="D2030">
        <v>630138</v>
      </c>
      <c r="E2030" t="str">
        <v>1 Lb</v>
      </c>
      <c r="F2030" t="str">
        <v>Guest Basket</v>
      </c>
      <c r="G2030" t="str">
        <v>No</v>
      </c>
      <c r="H2030" s="1">
        <v>0</v>
      </c>
      <c r="I2030" s="1">
        <v>1.4</v>
      </c>
      <c r="J2030" s="1">
        <v>1.4</v>
      </c>
      <c r="K2030" s="1">
        <v>1</v>
      </c>
      <c r="L2030" s="2">
        <v>0.4</v>
      </c>
      <c r="M2030" s="2">
        <v>0.3999999999999999</v>
      </c>
      <c r="N2030" s="2">
        <v>1</v>
      </c>
      <c r="O2030" t="str">
        <v>No</v>
      </c>
      <c r="P2030" s="1">
        <f>IF(O2030="Yes",J2030,ROUND(J2030*(1+Model!$B$3),2))</f>
        <v>1.51</v>
      </c>
      <c r="Q2030" s="2">
        <f>ROUND(P2030/(K2030*N2030)-1,4)</f>
        <v>0.51</v>
      </c>
      <c r="R2030" t="str">
        <v/>
      </c>
      <c r="S2030" t="str">
        <v>2026-10-01 10:41:27 UTC</v>
      </c>
      <c r="T2030" t="str">
        <v>Local Line cache</v>
      </c>
      <c r="U2030" t="str">
        <v>Review before publishing</v>
      </c>
    </row>
    <row r="2031">
      <c r="A2031">
        <v>890649</v>
      </c>
      <c r="B2031" t="str">
        <v>Chioggia Beets</v>
      </c>
      <c r="C2031" t="str">
        <v>Full Farm CSA</v>
      </c>
      <c r="D2031">
        <v>630138</v>
      </c>
      <c r="E2031" t="str">
        <v>1 Lb</v>
      </c>
      <c r="F2031" t="str">
        <v>CSA Members</v>
      </c>
      <c r="G2031" t="str">
        <v>No</v>
      </c>
      <c r="H2031" s="1">
        <v>0</v>
      </c>
      <c r="I2031" s="1">
        <v>1.4</v>
      </c>
      <c r="J2031" s="1">
        <v>1.4</v>
      </c>
      <c r="K2031" s="1">
        <v>1</v>
      </c>
      <c r="L2031" s="2">
        <v>0.4</v>
      </c>
      <c r="M2031" s="2">
        <v>0.3999999999999999</v>
      </c>
      <c r="N2031" s="2">
        <v>1</v>
      </c>
      <c r="O2031" t="str">
        <v>No</v>
      </c>
      <c r="P2031" s="1">
        <f>IF(O2031="Yes",J2031,ROUND(J2031*(1+Model!$B$3),2))</f>
        <v>1.51</v>
      </c>
      <c r="Q2031" s="2">
        <f>ROUND(P2031/(K2031*N2031)-1,4)</f>
        <v>0.51</v>
      </c>
      <c r="R2031" t="str">
        <v/>
      </c>
      <c r="S2031" t="str">
        <v>2026-10-01 10:41:27 UTC</v>
      </c>
      <c r="T2031" t="str">
        <v>Local Line cache</v>
      </c>
      <c r="U2031" t="str">
        <v>Review before publishing</v>
      </c>
    </row>
    <row r="2032">
      <c r="A2032">
        <v>890649</v>
      </c>
      <c r="B2032" t="str">
        <v>Chioggia Beets</v>
      </c>
      <c r="C2032" t="str">
        <v>Full Farm CSA</v>
      </c>
      <c r="D2032">
        <v>630138</v>
      </c>
      <c r="E2032" t="str">
        <v>1 Lb</v>
      </c>
      <c r="F2032" t="str">
        <v>Herd Share Members</v>
      </c>
      <c r="G2032" t="str">
        <v>No</v>
      </c>
      <c r="H2032" s="1">
        <v>0</v>
      </c>
      <c r="I2032" s="1">
        <v>1.4</v>
      </c>
      <c r="J2032" s="1">
        <v>1.4</v>
      </c>
      <c r="K2032" s="1">
        <v>1</v>
      </c>
      <c r="L2032" s="2">
        <v>0.4</v>
      </c>
      <c r="M2032" s="2">
        <v>0.3999999999999999</v>
      </c>
      <c r="N2032" s="2">
        <v>1</v>
      </c>
      <c r="O2032" t="str">
        <v>No</v>
      </c>
      <c r="P2032" s="1">
        <f>IF(O2032="Yes",J2032,ROUND(J2032*(1+Model!$B$3),2))</f>
        <v>1.51</v>
      </c>
      <c r="Q2032" s="2">
        <f>ROUND(P2032/(K2032*N2032)-1,4)</f>
        <v>0.51</v>
      </c>
      <c r="R2032" t="str">
        <v/>
      </c>
      <c r="S2032" t="str">
        <v>2026-10-01 10:41:27 UTC</v>
      </c>
      <c r="T2032" t="str">
        <v>Local Line cache</v>
      </c>
      <c r="U2032" t="str">
        <v>Review before publishing</v>
      </c>
    </row>
    <row r="2033">
      <c r="A2033">
        <v>890649</v>
      </c>
      <c r="B2033" t="str">
        <v>Chioggia Beets</v>
      </c>
      <c r="C2033" t="str">
        <v>Full Farm CSA</v>
      </c>
      <c r="D2033">
        <v>630138</v>
      </c>
      <c r="E2033" t="str">
        <v>1 Lb</v>
      </c>
      <c r="F2033" t="str">
        <v>SNAP</v>
      </c>
      <c r="G2033" t="str">
        <v>No</v>
      </c>
      <c r="H2033" s="1">
        <v>0</v>
      </c>
      <c r="I2033" s="1">
        <v>1.4</v>
      </c>
      <c r="J2033" s="1">
        <v>1.4</v>
      </c>
      <c r="K2033" s="1">
        <v>1</v>
      </c>
      <c r="L2033" s="2">
        <v>0.4</v>
      </c>
      <c r="M2033" s="2">
        <v>0.3999999999999999</v>
      </c>
      <c r="N2033" s="2">
        <v>1</v>
      </c>
      <c r="O2033" t="str">
        <v>Yes</v>
      </c>
      <c r="P2033" s="1">
        <f>IF(O2033="Yes",J2033,ROUND(J2033*(1+Model!$B$3),2))</f>
        <v>1.4</v>
      </c>
      <c r="Q2033" s="2">
        <f>ROUND(P2033/(K2033*N2033)-1,4)</f>
        <v>0.4</v>
      </c>
      <c r="R2033" t="str">
        <v/>
      </c>
      <c r="S2033" t="str">
        <v>2026-10-01 10:41:27 UTC</v>
      </c>
      <c r="T2033" t="str">
        <v>Local Line cache</v>
      </c>
      <c r="U2033" t="str">
        <v>HOLD: preserve existing SNAP price</v>
      </c>
    </row>
    <row r="2034">
      <c r="A2034">
        <v>890650</v>
      </c>
      <c r="B2034" t="str">
        <v>Taragon</v>
      </c>
      <c r="C2034" t="str">
        <v>Red Tail Growers</v>
      </c>
      <c r="D2034">
        <v>630139</v>
      </c>
      <c r="E2034" t="str">
        <v>bu</v>
      </c>
      <c r="F2034" t="str">
        <v>CSA Members</v>
      </c>
      <c r="G2034" t="str">
        <v>No</v>
      </c>
      <c r="H2034" s="1">
        <v>0</v>
      </c>
      <c r="I2034" s="1">
        <v>2.8</v>
      </c>
      <c r="J2034" s="1">
        <v>2.8</v>
      </c>
      <c r="K2034" s="1">
        <v>2</v>
      </c>
      <c r="L2034" s="2">
        <v>0.4</v>
      </c>
      <c r="M2034" s="2">
        <v>0.3999999999999999</v>
      </c>
      <c r="N2034" s="2">
        <v>1</v>
      </c>
      <c r="O2034" t="str">
        <v>No</v>
      </c>
      <c r="P2034" s="1">
        <f>IF(O2034="Yes",J2034,ROUND(J2034*(1+Model!$B$3),2))</f>
        <v>3.02</v>
      </c>
      <c r="Q2034" s="2">
        <f>ROUND(P2034/(K2034*N2034)-1,4)</f>
        <v>0.51</v>
      </c>
      <c r="R2034" t="str">
        <v/>
      </c>
      <c r="S2034" t="str">
        <v>2026-10-01 10:41:27 UTC</v>
      </c>
      <c r="T2034" t="str">
        <v>Local Line cache</v>
      </c>
      <c r="U2034" t="str">
        <v>Review before publishing</v>
      </c>
    </row>
    <row r="2035">
      <c r="A2035">
        <v>890650</v>
      </c>
      <c r="B2035" t="str">
        <v>Taragon</v>
      </c>
      <c r="C2035" t="str">
        <v>Red Tail Growers</v>
      </c>
      <c r="D2035">
        <v>630139</v>
      </c>
      <c r="E2035" t="str">
        <v>bu</v>
      </c>
      <c r="F2035" t="str">
        <v>Herd Share Members</v>
      </c>
      <c r="G2035" t="str">
        <v>No</v>
      </c>
      <c r="H2035" s="1">
        <v>0</v>
      </c>
      <c r="I2035" s="1">
        <v>2.8</v>
      </c>
      <c r="J2035" s="1">
        <v>2.8</v>
      </c>
      <c r="K2035" s="1">
        <v>2</v>
      </c>
      <c r="L2035" s="2">
        <v>0.4</v>
      </c>
      <c r="M2035" s="2">
        <v>0.3999999999999999</v>
      </c>
      <c r="N2035" s="2">
        <v>1</v>
      </c>
      <c r="O2035" t="str">
        <v>No</v>
      </c>
      <c r="P2035" s="1">
        <f>IF(O2035="Yes",J2035,ROUND(J2035*(1+Model!$B$3),2))</f>
        <v>3.02</v>
      </c>
      <c r="Q2035" s="2">
        <f>ROUND(P2035/(K2035*N2035)-1,4)</f>
        <v>0.51</v>
      </c>
      <c r="R2035" t="str">
        <v/>
      </c>
      <c r="S2035" t="str">
        <v>2026-10-01 10:41:27 UTC</v>
      </c>
      <c r="T2035" t="str">
        <v>Local Line cache</v>
      </c>
      <c r="U2035" t="str">
        <v>Review before publishing</v>
      </c>
    </row>
    <row r="2036">
      <c r="A2036">
        <v>890650</v>
      </c>
      <c r="B2036" t="str">
        <v>Taragon</v>
      </c>
      <c r="C2036" t="str">
        <v>Red Tail Growers</v>
      </c>
      <c r="D2036">
        <v>630139</v>
      </c>
      <c r="E2036" t="str">
        <v>bu</v>
      </c>
      <c r="F2036" t="str">
        <v>Guest Basket</v>
      </c>
      <c r="G2036" t="str">
        <v>No</v>
      </c>
      <c r="H2036" s="1">
        <v>0</v>
      </c>
      <c r="I2036" s="1">
        <v>2.8</v>
      </c>
      <c r="J2036" s="1">
        <v>2.8</v>
      </c>
      <c r="K2036" s="1">
        <v>2</v>
      </c>
      <c r="L2036" s="2">
        <v>0.4</v>
      </c>
      <c r="M2036" s="2">
        <v>0.3999999999999999</v>
      </c>
      <c r="N2036" s="2">
        <v>1</v>
      </c>
      <c r="O2036" t="str">
        <v>No</v>
      </c>
      <c r="P2036" s="1">
        <f>IF(O2036="Yes",J2036,ROUND(J2036*(1+Model!$B$3),2))</f>
        <v>3.02</v>
      </c>
      <c r="Q2036" s="2">
        <f>ROUND(P2036/(K2036*N2036)-1,4)</f>
        <v>0.51</v>
      </c>
      <c r="R2036" t="str">
        <v/>
      </c>
      <c r="S2036" t="str">
        <v>2026-10-01 10:41:27 UTC</v>
      </c>
      <c r="T2036" t="str">
        <v>Local Line cache</v>
      </c>
      <c r="U2036" t="str">
        <v>Review before publishing</v>
      </c>
    </row>
    <row r="2037">
      <c r="A2037">
        <v>890650</v>
      </c>
      <c r="B2037" t="str">
        <v>Taragon</v>
      </c>
      <c r="C2037" t="str">
        <v>Red Tail Growers</v>
      </c>
      <c r="D2037">
        <v>630139</v>
      </c>
      <c r="E2037" t="str">
        <v>bu</v>
      </c>
      <c r="F2037" t="str">
        <v>SNAP</v>
      </c>
      <c r="G2037" t="str">
        <v>No</v>
      </c>
      <c r="H2037" s="1">
        <v>0</v>
      </c>
      <c r="I2037" s="1">
        <v>2.8</v>
      </c>
      <c r="J2037" s="1">
        <v>2.8</v>
      </c>
      <c r="K2037" s="1">
        <v>2</v>
      </c>
      <c r="L2037" s="2">
        <v>0.4</v>
      </c>
      <c r="M2037" s="2">
        <v>0.3999999999999999</v>
      </c>
      <c r="N2037" s="2">
        <v>1</v>
      </c>
      <c r="O2037" t="str">
        <v>Yes</v>
      </c>
      <c r="P2037" s="1">
        <f>IF(O2037="Yes",J2037,ROUND(J2037*(1+Model!$B$3),2))</f>
        <v>2.8</v>
      </c>
      <c r="Q2037" s="2">
        <f>ROUND(P2037/(K2037*N2037)-1,4)</f>
        <v>0.4</v>
      </c>
      <c r="R2037" t="str">
        <v/>
      </c>
      <c r="S2037" t="str">
        <v>2026-10-01 10:41:27 UTC</v>
      </c>
      <c r="T2037" t="str">
        <v>Local Line cache</v>
      </c>
      <c r="U2037" t="str">
        <v>HOLD: preserve existing SNAP price</v>
      </c>
    </row>
    <row r="2038">
      <c r="A2038">
        <v>890651</v>
      </c>
      <c r="B2038" t="str">
        <v>Marjoram</v>
      </c>
      <c r="C2038" t="str">
        <v>Red Tail Growers</v>
      </c>
      <c r="D2038">
        <v>630140</v>
      </c>
      <c r="E2038" t="str">
        <v>bu</v>
      </c>
      <c r="F2038" t="str">
        <v>CSA Members</v>
      </c>
      <c r="G2038" t="str">
        <v>No</v>
      </c>
      <c r="H2038" s="1">
        <v>0</v>
      </c>
      <c r="I2038" s="1">
        <v>2.1</v>
      </c>
      <c r="J2038" s="1">
        <v>2.1</v>
      </c>
      <c r="K2038" s="1">
        <v>1.5</v>
      </c>
      <c r="L2038" s="2">
        <v>0.4</v>
      </c>
      <c r="M2038" s="2">
        <v>0.40000000000000013</v>
      </c>
      <c r="N2038" s="2">
        <v>1</v>
      </c>
      <c r="O2038" t="str">
        <v>No</v>
      </c>
      <c r="P2038" s="1">
        <f>IF(O2038="Yes",J2038,ROUND(J2038*(1+Model!$B$3),2))</f>
        <v>2.27</v>
      </c>
      <c r="Q2038" s="2">
        <f>ROUND(P2038/(K2038*N2038)-1,4)</f>
        <v>0.5133</v>
      </c>
      <c r="R2038" t="str">
        <v/>
      </c>
      <c r="S2038" t="str">
        <v>2026-10-01 10:41:27 UTC</v>
      </c>
      <c r="T2038" t="str">
        <v>Local Line cache</v>
      </c>
      <c r="U2038" t="str">
        <v>Review before publishing</v>
      </c>
    </row>
    <row r="2039">
      <c r="A2039">
        <v>890651</v>
      </c>
      <c r="B2039" t="str">
        <v>Marjoram</v>
      </c>
      <c r="C2039" t="str">
        <v>Red Tail Growers</v>
      </c>
      <c r="D2039">
        <v>630140</v>
      </c>
      <c r="E2039" t="str">
        <v>bu</v>
      </c>
      <c r="F2039" t="str">
        <v>Herd Share Members</v>
      </c>
      <c r="G2039" t="str">
        <v>No</v>
      </c>
      <c r="H2039" s="1">
        <v>0</v>
      </c>
      <c r="I2039" s="1">
        <v>2.1</v>
      </c>
      <c r="J2039" s="1">
        <v>2.1</v>
      </c>
      <c r="K2039" s="1">
        <v>1.5</v>
      </c>
      <c r="L2039" s="2">
        <v>0.4</v>
      </c>
      <c r="M2039" s="2">
        <v>0.40000000000000013</v>
      </c>
      <c r="N2039" s="2">
        <v>1</v>
      </c>
      <c r="O2039" t="str">
        <v>No</v>
      </c>
      <c r="P2039" s="1">
        <f>IF(O2039="Yes",J2039,ROUND(J2039*(1+Model!$B$3),2))</f>
        <v>2.27</v>
      </c>
      <c r="Q2039" s="2">
        <f>ROUND(P2039/(K2039*N2039)-1,4)</f>
        <v>0.5133</v>
      </c>
      <c r="R2039" t="str">
        <v/>
      </c>
      <c r="S2039" t="str">
        <v>2026-10-01 10:41:27 UTC</v>
      </c>
      <c r="T2039" t="str">
        <v>Local Line cache</v>
      </c>
      <c r="U2039" t="str">
        <v>Review before publishing</v>
      </c>
    </row>
    <row r="2040">
      <c r="A2040">
        <v>890651</v>
      </c>
      <c r="B2040" t="str">
        <v>Marjoram</v>
      </c>
      <c r="C2040" t="str">
        <v>Red Tail Growers</v>
      </c>
      <c r="D2040">
        <v>630140</v>
      </c>
      <c r="E2040" t="str">
        <v>bu</v>
      </c>
      <c r="F2040" t="str">
        <v>SNAP</v>
      </c>
      <c r="G2040" t="str">
        <v>No</v>
      </c>
      <c r="H2040" s="1">
        <v>0</v>
      </c>
      <c r="I2040" s="1">
        <v>2.1</v>
      </c>
      <c r="J2040" s="1">
        <v>2.1</v>
      </c>
      <c r="K2040" s="1">
        <v>1.5</v>
      </c>
      <c r="L2040" s="2">
        <v>0.4</v>
      </c>
      <c r="M2040" s="2">
        <v>0.40000000000000013</v>
      </c>
      <c r="N2040" s="2">
        <v>1</v>
      </c>
      <c r="O2040" t="str">
        <v>Yes</v>
      </c>
      <c r="P2040" s="1">
        <f>IF(O2040="Yes",J2040,ROUND(J2040*(1+Model!$B$3),2))</f>
        <v>2.1</v>
      </c>
      <c r="Q2040" s="2">
        <f>ROUND(P2040/(K2040*N2040)-1,4)</f>
        <v>0.4</v>
      </c>
      <c r="R2040" t="str">
        <v/>
      </c>
      <c r="S2040" t="str">
        <v>2026-10-01 10:41:27 UTC</v>
      </c>
      <c r="T2040" t="str">
        <v>Local Line cache</v>
      </c>
      <c r="U2040" t="str">
        <v>HOLD: preserve existing SNAP price</v>
      </c>
    </row>
    <row r="2041">
      <c r="A2041">
        <v>890651</v>
      </c>
      <c r="B2041" t="str">
        <v>Marjoram</v>
      </c>
      <c r="C2041" t="str">
        <v>Red Tail Growers</v>
      </c>
      <c r="D2041">
        <v>630140</v>
      </c>
      <c r="E2041" t="str">
        <v>bu</v>
      </c>
      <c r="F2041" t="str">
        <v>Guest Basket</v>
      </c>
      <c r="G2041" t="str">
        <v>No</v>
      </c>
      <c r="H2041" s="1">
        <v>0</v>
      </c>
      <c r="I2041" s="1">
        <v>2.1</v>
      </c>
      <c r="J2041" s="1">
        <v>2.1</v>
      </c>
      <c r="K2041" s="1">
        <v>1.5</v>
      </c>
      <c r="L2041" s="2">
        <v>0.4</v>
      </c>
      <c r="M2041" s="2">
        <v>0.40000000000000013</v>
      </c>
      <c r="N2041" s="2">
        <v>1</v>
      </c>
      <c r="O2041" t="str">
        <v>No</v>
      </c>
      <c r="P2041" s="1">
        <f>IF(O2041="Yes",J2041,ROUND(J2041*(1+Model!$B$3),2))</f>
        <v>2.27</v>
      </c>
      <c r="Q2041" s="2">
        <f>ROUND(P2041/(K2041*N2041)-1,4)</f>
        <v>0.5133</v>
      </c>
      <c r="R2041" t="str">
        <v/>
      </c>
      <c r="S2041" t="str">
        <v>2026-10-01 10:41:27 UTC</v>
      </c>
      <c r="T2041" t="str">
        <v>Local Line cache</v>
      </c>
      <c r="U2041" t="str">
        <v>Review before publishing</v>
      </c>
    </row>
    <row r="2042">
      <c r="A2042">
        <v>890653</v>
      </c>
      <c r="B2042" t="str">
        <v>Siberian Kale</v>
      </c>
      <c r="C2042" t="str">
        <v>Red Tail Growers</v>
      </c>
      <c r="D2042">
        <v>630142</v>
      </c>
      <c r="E2042" t="str">
        <v>bu</v>
      </c>
      <c r="F2042" t="str">
        <v>CSA Members</v>
      </c>
      <c r="G2042" t="str">
        <v>No</v>
      </c>
      <c r="H2042" s="1">
        <v>0</v>
      </c>
      <c r="I2042" s="1">
        <v>2.8</v>
      </c>
      <c r="J2042" s="1">
        <v>2.8</v>
      </c>
      <c r="K2042" s="1">
        <v>2</v>
      </c>
      <c r="L2042" s="2">
        <v>0.4</v>
      </c>
      <c r="M2042" s="2">
        <v>0.3999999999999999</v>
      </c>
      <c r="N2042" s="2">
        <v>1</v>
      </c>
      <c r="O2042" t="str">
        <v>No</v>
      </c>
      <c r="P2042" s="1">
        <f>IF(O2042="Yes",J2042,ROUND(J2042*(1+Model!$B$3),2))</f>
        <v>3.02</v>
      </c>
      <c r="Q2042" s="2">
        <f>ROUND(P2042/(K2042*N2042)-1,4)</f>
        <v>0.51</v>
      </c>
      <c r="R2042" t="str">
        <v/>
      </c>
      <c r="S2042" t="str">
        <v>2026-10-01 10:41:27 UTC</v>
      </c>
      <c r="T2042" t="str">
        <v>Local Line cache</v>
      </c>
      <c r="U2042" t="str">
        <v>Review before publishing</v>
      </c>
    </row>
    <row r="2043">
      <c r="A2043">
        <v>890653</v>
      </c>
      <c r="B2043" t="str">
        <v>Siberian Kale</v>
      </c>
      <c r="C2043" t="str">
        <v>Red Tail Growers</v>
      </c>
      <c r="D2043">
        <v>630142</v>
      </c>
      <c r="E2043" t="str">
        <v>bu</v>
      </c>
      <c r="F2043" t="str">
        <v>Herd Share Members</v>
      </c>
      <c r="G2043" t="str">
        <v>No</v>
      </c>
      <c r="H2043" s="1">
        <v>0</v>
      </c>
      <c r="I2043" s="1">
        <v>2.8</v>
      </c>
      <c r="J2043" s="1">
        <v>2.8</v>
      </c>
      <c r="K2043" s="1">
        <v>2</v>
      </c>
      <c r="L2043" s="2">
        <v>0.4</v>
      </c>
      <c r="M2043" s="2">
        <v>0.3999999999999999</v>
      </c>
      <c r="N2043" s="2">
        <v>1</v>
      </c>
      <c r="O2043" t="str">
        <v>No</v>
      </c>
      <c r="P2043" s="1">
        <f>IF(O2043="Yes",J2043,ROUND(J2043*(1+Model!$B$3),2))</f>
        <v>3.02</v>
      </c>
      <c r="Q2043" s="2">
        <f>ROUND(P2043/(K2043*N2043)-1,4)</f>
        <v>0.51</v>
      </c>
      <c r="R2043" t="str">
        <v/>
      </c>
      <c r="S2043" t="str">
        <v>2026-10-01 10:41:27 UTC</v>
      </c>
      <c r="T2043" t="str">
        <v>Local Line cache</v>
      </c>
      <c r="U2043" t="str">
        <v>Review before publishing</v>
      </c>
    </row>
    <row r="2044">
      <c r="A2044">
        <v>890653</v>
      </c>
      <c r="B2044" t="str">
        <v>Siberian Kale</v>
      </c>
      <c r="C2044" t="str">
        <v>Red Tail Growers</v>
      </c>
      <c r="D2044">
        <v>630142</v>
      </c>
      <c r="E2044" t="str">
        <v>bu</v>
      </c>
      <c r="F2044" t="str">
        <v>Guest Basket</v>
      </c>
      <c r="G2044" t="str">
        <v>No</v>
      </c>
      <c r="H2044" s="1">
        <v>0</v>
      </c>
      <c r="I2044" s="1">
        <v>2.8</v>
      </c>
      <c r="J2044" s="1">
        <v>2.8</v>
      </c>
      <c r="K2044" s="1">
        <v>2</v>
      </c>
      <c r="L2044" s="2">
        <v>0.4</v>
      </c>
      <c r="M2044" s="2">
        <v>0.3999999999999999</v>
      </c>
      <c r="N2044" s="2">
        <v>1</v>
      </c>
      <c r="O2044" t="str">
        <v>No</v>
      </c>
      <c r="P2044" s="1">
        <f>IF(O2044="Yes",J2044,ROUND(J2044*(1+Model!$B$3),2))</f>
        <v>3.02</v>
      </c>
      <c r="Q2044" s="2">
        <f>ROUND(P2044/(K2044*N2044)-1,4)</f>
        <v>0.51</v>
      </c>
      <c r="R2044" t="str">
        <v/>
      </c>
      <c r="S2044" t="str">
        <v>2026-10-01 10:41:27 UTC</v>
      </c>
      <c r="T2044" t="str">
        <v>Local Line cache</v>
      </c>
      <c r="U2044" t="str">
        <v>Review before publishing</v>
      </c>
    </row>
    <row r="2045">
      <c r="A2045">
        <v>890653</v>
      </c>
      <c r="B2045" t="str">
        <v>Siberian Kale</v>
      </c>
      <c r="C2045" t="str">
        <v>Red Tail Growers</v>
      </c>
      <c r="D2045">
        <v>630142</v>
      </c>
      <c r="E2045" t="str">
        <v>bu</v>
      </c>
      <c r="F2045" t="str">
        <v>SNAP</v>
      </c>
      <c r="G2045" t="str">
        <v>No</v>
      </c>
      <c r="H2045" s="1">
        <v>0</v>
      </c>
      <c r="I2045" s="1">
        <v>2.8</v>
      </c>
      <c r="J2045" s="1">
        <v>2.8</v>
      </c>
      <c r="K2045" s="1">
        <v>2</v>
      </c>
      <c r="L2045" s="2">
        <v>0.4</v>
      </c>
      <c r="M2045" s="2">
        <v>0.3999999999999999</v>
      </c>
      <c r="N2045" s="2">
        <v>1</v>
      </c>
      <c r="O2045" t="str">
        <v>Yes</v>
      </c>
      <c r="P2045" s="1">
        <f>IF(O2045="Yes",J2045,ROUND(J2045*(1+Model!$B$3),2))</f>
        <v>2.8</v>
      </c>
      <c r="Q2045" s="2">
        <f>ROUND(P2045/(K2045*N2045)-1,4)</f>
        <v>0.4</v>
      </c>
      <c r="R2045" t="str">
        <v/>
      </c>
      <c r="S2045" t="str">
        <v>2026-10-01 10:41:27 UTC</v>
      </c>
      <c r="T2045" t="str">
        <v>Local Line cache</v>
      </c>
      <c r="U2045" t="str">
        <v>HOLD: preserve existing SNAP price</v>
      </c>
    </row>
    <row r="2046">
      <c r="A2046">
        <v>890655</v>
      </c>
      <c r="B2046" t="str">
        <v>Salad Chicory Mix</v>
      </c>
      <c r="C2046" t="str">
        <v>Red Tail Growers</v>
      </c>
      <c r="D2046">
        <v>630144</v>
      </c>
      <c r="E2046" t="str">
        <v>1/2 lb bag</v>
      </c>
      <c r="F2046" t="str">
        <v>CSA Members</v>
      </c>
      <c r="G2046" t="str">
        <v>No</v>
      </c>
      <c r="H2046" s="1">
        <v>0</v>
      </c>
      <c r="I2046" s="1">
        <v>5.25</v>
      </c>
      <c r="J2046" s="1">
        <v>5.25</v>
      </c>
      <c r="K2046" s="1">
        <v>3.75</v>
      </c>
      <c r="L2046" s="2">
        <v>0.4</v>
      </c>
      <c r="M2046" s="2">
        <v>0.3999999999999999</v>
      </c>
      <c r="N2046" s="2">
        <v>1</v>
      </c>
      <c r="O2046" t="str">
        <v>No</v>
      </c>
      <c r="P2046" s="1">
        <f>IF(O2046="Yes",J2046,ROUND(J2046*(1+Model!$B$3),2))</f>
        <v>5.67</v>
      </c>
      <c r="Q2046" s="2">
        <f>ROUND(P2046/(K2046*N2046)-1,4)</f>
        <v>0.512</v>
      </c>
      <c r="R2046" t="str">
        <v/>
      </c>
      <c r="S2046" t="str">
        <v>2026-10-01 10:41:27 UTC</v>
      </c>
      <c r="T2046" t="str">
        <v>Local Line cache</v>
      </c>
      <c r="U2046" t="str">
        <v>Review before publishing</v>
      </c>
    </row>
    <row r="2047">
      <c r="A2047">
        <v>890655</v>
      </c>
      <c r="B2047" t="str">
        <v>Salad Chicory Mix</v>
      </c>
      <c r="C2047" t="str">
        <v>Red Tail Growers</v>
      </c>
      <c r="D2047">
        <v>630144</v>
      </c>
      <c r="E2047" t="str">
        <v>1/2 lb bag</v>
      </c>
      <c r="F2047" t="str">
        <v>Herd Share Members</v>
      </c>
      <c r="G2047" t="str">
        <v>No</v>
      </c>
      <c r="H2047" s="1">
        <v>0</v>
      </c>
      <c r="I2047" s="1">
        <v>5.25</v>
      </c>
      <c r="J2047" s="1">
        <v>5.25</v>
      </c>
      <c r="K2047" s="1">
        <v>3.75</v>
      </c>
      <c r="L2047" s="2">
        <v>0.4</v>
      </c>
      <c r="M2047" s="2">
        <v>0.3999999999999999</v>
      </c>
      <c r="N2047" s="2">
        <v>1</v>
      </c>
      <c r="O2047" t="str">
        <v>No</v>
      </c>
      <c r="P2047" s="1">
        <f>IF(O2047="Yes",J2047,ROUND(J2047*(1+Model!$B$3),2))</f>
        <v>5.67</v>
      </c>
      <c r="Q2047" s="2">
        <f>ROUND(P2047/(K2047*N2047)-1,4)</f>
        <v>0.512</v>
      </c>
      <c r="R2047" t="str">
        <v/>
      </c>
      <c r="S2047" t="str">
        <v>2026-10-01 10:41:27 UTC</v>
      </c>
      <c r="T2047" t="str">
        <v>Local Line cache</v>
      </c>
      <c r="U2047" t="str">
        <v>Review before publishing</v>
      </c>
    </row>
    <row r="2048">
      <c r="A2048">
        <v>890655</v>
      </c>
      <c r="B2048" t="str">
        <v>Salad Chicory Mix</v>
      </c>
      <c r="C2048" t="str">
        <v>Red Tail Growers</v>
      </c>
      <c r="D2048">
        <v>630144</v>
      </c>
      <c r="E2048" t="str">
        <v>1/2 lb bag</v>
      </c>
      <c r="F2048" t="str">
        <v>Guest Basket</v>
      </c>
      <c r="G2048" t="str">
        <v>No</v>
      </c>
      <c r="H2048" s="1">
        <v>0</v>
      </c>
      <c r="I2048" s="1">
        <v>5.25</v>
      </c>
      <c r="J2048" s="1">
        <v>5.25</v>
      </c>
      <c r="K2048" s="1">
        <v>3.75</v>
      </c>
      <c r="L2048" s="2">
        <v>0.4</v>
      </c>
      <c r="M2048" s="2">
        <v>0.3999999999999999</v>
      </c>
      <c r="N2048" s="2">
        <v>1</v>
      </c>
      <c r="O2048" t="str">
        <v>No</v>
      </c>
      <c r="P2048" s="1">
        <f>IF(O2048="Yes",J2048,ROUND(J2048*(1+Model!$B$3),2))</f>
        <v>5.67</v>
      </c>
      <c r="Q2048" s="2">
        <f>ROUND(P2048/(K2048*N2048)-1,4)</f>
        <v>0.512</v>
      </c>
      <c r="R2048" t="str">
        <v/>
      </c>
      <c r="S2048" t="str">
        <v>2026-10-01 10:41:27 UTC</v>
      </c>
      <c r="T2048" t="str">
        <v>Local Line cache</v>
      </c>
      <c r="U2048" t="str">
        <v>Review before publishing</v>
      </c>
    </row>
    <row r="2049">
      <c r="A2049">
        <v>890655</v>
      </c>
      <c r="B2049" t="str">
        <v>Salad Chicory Mix</v>
      </c>
      <c r="C2049" t="str">
        <v>Red Tail Growers</v>
      </c>
      <c r="D2049">
        <v>630144</v>
      </c>
      <c r="E2049" t="str">
        <v>1/2 lb bag</v>
      </c>
      <c r="F2049" t="str">
        <v>SNAP</v>
      </c>
      <c r="G2049" t="str">
        <v>No</v>
      </c>
      <c r="H2049" s="1">
        <v>0</v>
      </c>
      <c r="I2049" s="1">
        <v>5.25</v>
      </c>
      <c r="J2049" s="1">
        <v>5.25</v>
      </c>
      <c r="K2049" s="1">
        <v>3.75</v>
      </c>
      <c r="L2049" s="2">
        <v>0.4</v>
      </c>
      <c r="M2049" s="2">
        <v>0.3999999999999999</v>
      </c>
      <c r="N2049" s="2">
        <v>1</v>
      </c>
      <c r="O2049" t="str">
        <v>Yes</v>
      </c>
      <c r="P2049" s="1">
        <f>IF(O2049="Yes",J2049,ROUND(J2049*(1+Model!$B$3),2))</f>
        <v>5.25</v>
      </c>
      <c r="Q2049" s="2">
        <f>ROUND(P2049/(K2049*N2049)-1,4)</f>
        <v>0.4</v>
      </c>
      <c r="R2049" t="str">
        <v/>
      </c>
      <c r="S2049" t="str">
        <v>2026-10-01 10:41:27 UTC</v>
      </c>
      <c r="T2049" t="str">
        <v>Local Line cache</v>
      </c>
      <c r="U2049" t="str">
        <v>HOLD: preserve existing SNAP price</v>
      </c>
    </row>
    <row r="2050">
      <c r="A2050">
        <v>890656</v>
      </c>
      <c r="B2050" t="str">
        <v>Broccoli</v>
      </c>
      <c r="C2050" t="str">
        <v>Camas Swale Farm</v>
      </c>
      <c r="D2050">
        <v>630145</v>
      </c>
      <c r="E2050" t="str">
        <v>1 lb</v>
      </c>
      <c r="F2050" t="str">
        <v>CSA Members</v>
      </c>
      <c r="G2050" t="str">
        <v>No</v>
      </c>
      <c r="H2050" s="1">
        <v>0</v>
      </c>
      <c r="I2050" s="1">
        <v>3.5</v>
      </c>
      <c r="J2050" s="1">
        <v>3.5</v>
      </c>
      <c r="K2050" s="1">
        <v>2.5</v>
      </c>
      <c r="L2050" s="2">
        <v>0.4</v>
      </c>
      <c r="M2050" s="2">
        <v>0.3999999999999999</v>
      </c>
      <c r="N2050" s="2">
        <v>1</v>
      </c>
      <c r="O2050" t="str">
        <v>No</v>
      </c>
      <c r="P2050" s="1">
        <f>IF(O2050="Yes",J2050,ROUND(J2050*(1+Model!$B$3),2))</f>
        <v>3.78</v>
      </c>
      <c r="Q2050" s="2">
        <f>ROUND(P2050/(K2050*N2050)-1,4)</f>
        <v>0.512</v>
      </c>
      <c r="R2050" t="str">
        <v/>
      </c>
      <c r="S2050" t="str">
        <v>2026-10-01 10:41:27 UTC</v>
      </c>
      <c r="T2050" t="str">
        <v>Local Line cache</v>
      </c>
      <c r="U2050" t="str">
        <v>Review before publishing</v>
      </c>
    </row>
    <row r="2051">
      <c r="A2051">
        <v>890656</v>
      </c>
      <c r="B2051" t="str">
        <v>Broccoli</v>
      </c>
      <c r="C2051" t="str">
        <v>Camas Swale Farm</v>
      </c>
      <c r="D2051">
        <v>630145</v>
      </c>
      <c r="E2051" t="str">
        <v>1 lb</v>
      </c>
      <c r="F2051" t="str">
        <v>Guest Basket</v>
      </c>
      <c r="G2051" t="str">
        <v>No</v>
      </c>
      <c r="H2051" s="1">
        <v>0</v>
      </c>
      <c r="I2051" s="1">
        <v>3.5</v>
      </c>
      <c r="J2051" s="1">
        <v>3.5</v>
      </c>
      <c r="K2051" s="1">
        <v>2.5</v>
      </c>
      <c r="L2051" s="2">
        <v>0.4</v>
      </c>
      <c r="M2051" s="2">
        <v>0.3999999999999999</v>
      </c>
      <c r="N2051" s="2">
        <v>1</v>
      </c>
      <c r="O2051" t="str">
        <v>No</v>
      </c>
      <c r="P2051" s="1">
        <f>IF(O2051="Yes",J2051,ROUND(J2051*(1+Model!$B$3),2))</f>
        <v>3.78</v>
      </c>
      <c r="Q2051" s="2">
        <f>ROUND(P2051/(K2051*N2051)-1,4)</f>
        <v>0.512</v>
      </c>
      <c r="R2051" t="str">
        <v/>
      </c>
      <c r="S2051" t="str">
        <v>2026-10-01 10:41:27 UTC</v>
      </c>
      <c r="T2051" t="str">
        <v>Local Line cache</v>
      </c>
      <c r="U2051" t="str">
        <v>Review before publishing</v>
      </c>
    </row>
    <row r="2052">
      <c r="A2052">
        <v>890656</v>
      </c>
      <c r="B2052" t="str">
        <v>Broccoli</v>
      </c>
      <c r="C2052" t="str">
        <v>Camas Swale Farm</v>
      </c>
      <c r="D2052">
        <v>630145</v>
      </c>
      <c r="E2052" t="str">
        <v>1 lb</v>
      </c>
      <c r="F2052" t="str">
        <v>SNAP</v>
      </c>
      <c r="G2052" t="str">
        <v>No</v>
      </c>
      <c r="H2052" s="1">
        <v>0</v>
      </c>
      <c r="I2052" s="1">
        <v>3.5</v>
      </c>
      <c r="J2052" s="1">
        <v>3.5</v>
      </c>
      <c r="K2052" s="1">
        <v>2.5</v>
      </c>
      <c r="L2052" s="2">
        <v>0.4</v>
      </c>
      <c r="M2052" s="2">
        <v>0.3999999999999999</v>
      </c>
      <c r="N2052" s="2">
        <v>1</v>
      </c>
      <c r="O2052" t="str">
        <v>Yes</v>
      </c>
      <c r="P2052" s="1">
        <f>IF(O2052="Yes",J2052,ROUND(J2052*(1+Model!$B$3),2))</f>
        <v>3.5</v>
      </c>
      <c r="Q2052" s="2">
        <f>ROUND(P2052/(K2052*N2052)-1,4)</f>
        <v>0.4</v>
      </c>
      <c r="R2052" t="str">
        <v/>
      </c>
      <c r="S2052" t="str">
        <v>2026-10-01 10:41:27 UTC</v>
      </c>
      <c r="T2052" t="str">
        <v>Local Line cache</v>
      </c>
      <c r="U2052" t="str">
        <v>HOLD: preserve existing SNAP price</v>
      </c>
    </row>
    <row r="2053">
      <c r="A2053">
        <v>891642</v>
      </c>
      <c r="B2053" t="str">
        <v>Walla Walla Onions</v>
      </c>
      <c r="C2053" t="str">
        <v>Red Tail Growers</v>
      </c>
      <c r="D2053">
        <v>631359</v>
      </c>
      <c r="E2053" t="str">
        <v>1 bunch</v>
      </c>
      <c r="F2053" t="str">
        <v>CSA Members</v>
      </c>
      <c r="G2053" t="str">
        <v>No</v>
      </c>
      <c r="H2053" s="1">
        <v>0</v>
      </c>
      <c r="I2053" s="1">
        <v>3.78</v>
      </c>
      <c r="J2053" s="1">
        <v>3.78</v>
      </c>
      <c r="K2053" s="1">
        <v>2.7</v>
      </c>
      <c r="L2053" s="2">
        <v>0.4</v>
      </c>
      <c r="M2053" s="2">
        <v>0.3999999999999999</v>
      </c>
      <c r="N2053" s="2">
        <v>1</v>
      </c>
      <c r="O2053" t="str">
        <v>No</v>
      </c>
      <c r="P2053" s="1">
        <f>IF(O2053="Yes",J2053,ROUND(J2053*(1+Model!$B$3),2))</f>
        <v>4.08</v>
      </c>
      <c r="Q2053" s="2">
        <f>ROUND(P2053/(K2053*N2053)-1,4)</f>
        <v>0.5111</v>
      </c>
      <c r="R2053" t="str">
        <v/>
      </c>
      <c r="S2053" t="str">
        <v>2026-10-01 10:41:27 UTC</v>
      </c>
      <c r="T2053" t="str">
        <v>Local Line cache</v>
      </c>
      <c r="U2053" t="str">
        <v>Review before publishing</v>
      </c>
    </row>
    <row r="2054">
      <c r="A2054">
        <v>891642</v>
      </c>
      <c r="B2054" t="str">
        <v>Walla Walla Onions</v>
      </c>
      <c r="C2054" t="str">
        <v>Red Tail Growers</v>
      </c>
      <c r="D2054">
        <v>631359</v>
      </c>
      <c r="E2054" t="str">
        <v>1 bunch</v>
      </c>
      <c r="F2054" t="str">
        <v>Herd Share Members</v>
      </c>
      <c r="G2054" t="str">
        <v>No</v>
      </c>
      <c r="H2054" s="1">
        <v>0</v>
      </c>
      <c r="I2054" s="1">
        <v>3.78</v>
      </c>
      <c r="J2054" s="1">
        <v>3.78</v>
      </c>
      <c r="K2054" s="1">
        <v>2.7</v>
      </c>
      <c r="L2054" s="2">
        <v>0.4</v>
      </c>
      <c r="M2054" s="2">
        <v>0.3999999999999999</v>
      </c>
      <c r="N2054" s="2">
        <v>1</v>
      </c>
      <c r="O2054" t="str">
        <v>No</v>
      </c>
      <c r="P2054" s="1">
        <f>IF(O2054="Yes",J2054,ROUND(J2054*(1+Model!$B$3),2))</f>
        <v>4.08</v>
      </c>
      <c r="Q2054" s="2">
        <f>ROUND(P2054/(K2054*N2054)-1,4)</f>
        <v>0.5111</v>
      </c>
      <c r="R2054" t="str">
        <v/>
      </c>
      <c r="S2054" t="str">
        <v>2026-10-01 10:41:27 UTC</v>
      </c>
      <c r="T2054" t="str">
        <v>Local Line cache</v>
      </c>
      <c r="U2054" t="str">
        <v>Review before publishing</v>
      </c>
    </row>
    <row r="2055">
      <c r="A2055">
        <v>891642</v>
      </c>
      <c r="B2055" t="str">
        <v>Walla Walla Onions</v>
      </c>
      <c r="C2055" t="str">
        <v>Red Tail Growers</v>
      </c>
      <c r="D2055">
        <v>631359</v>
      </c>
      <c r="E2055" t="str">
        <v>1 bunch</v>
      </c>
      <c r="F2055" t="str">
        <v>Guest Basket</v>
      </c>
      <c r="G2055" t="str">
        <v>No</v>
      </c>
      <c r="H2055" s="1">
        <v>0</v>
      </c>
      <c r="I2055" s="1">
        <v>3.78</v>
      </c>
      <c r="J2055" s="1">
        <v>3.78</v>
      </c>
      <c r="K2055" s="1">
        <v>2.7</v>
      </c>
      <c r="L2055" s="2">
        <v>0.4</v>
      </c>
      <c r="M2055" s="2">
        <v>0.3999999999999999</v>
      </c>
      <c r="N2055" s="2">
        <v>1</v>
      </c>
      <c r="O2055" t="str">
        <v>No</v>
      </c>
      <c r="P2055" s="1">
        <f>IF(O2055="Yes",J2055,ROUND(J2055*(1+Model!$B$3),2))</f>
        <v>4.08</v>
      </c>
      <c r="Q2055" s="2">
        <f>ROUND(P2055/(K2055*N2055)-1,4)</f>
        <v>0.5111</v>
      </c>
      <c r="R2055" t="str">
        <v/>
      </c>
      <c r="S2055" t="str">
        <v>2026-10-01 10:41:27 UTC</v>
      </c>
      <c r="T2055" t="str">
        <v>Local Line cache</v>
      </c>
      <c r="U2055" t="str">
        <v>Review before publishing</v>
      </c>
    </row>
    <row r="2056">
      <c r="A2056">
        <v>891642</v>
      </c>
      <c r="B2056" t="str">
        <v>Walla Walla Onions</v>
      </c>
      <c r="C2056" t="str">
        <v>Red Tail Growers</v>
      </c>
      <c r="D2056">
        <v>631359</v>
      </c>
      <c r="E2056" t="str">
        <v>1 bunch</v>
      </c>
      <c r="F2056" t="str">
        <v>SNAP</v>
      </c>
      <c r="G2056" t="str">
        <v>No</v>
      </c>
      <c r="H2056" s="1">
        <v>0</v>
      </c>
      <c r="I2056" s="1">
        <v>3.78</v>
      </c>
      <c r="J2056" s="1">
        <v>3.78</v>
      </c>
      <c r="K2056" s="1">
        <v>2.7</v>
      </c>
      <c r="L2056" s="2">
        <v>0.4</v>
      </c>
      <c r="M2056" s="2">
        <v>0.3999999999999999</v>
      </c>
      <c r="N2056" s="2">
        <v>1</v>
      </c>
      <c r="O2056" t="str">
        <v>Yes</v>
      </c>
      <c r="P2056" s="1">
        <f>IF(O2056="Yes",J2056,ROUND(J2056*(1+Model!$B$3),2))</f>
        <v>3.78</v>
      </c>
      <c r="Q2056" s="2">
        <f>ROUND(P2056/(K2056*N2056)-1,4)</f>
        <v>0.4</v>
      </c>
      <c r="R2056" t="str">
        <v/>
      </c>
      <c r="S2056" t="str">
        <v>2026-10-01 10:41:27 UTC</v>
      </c>
      <c r="T2056" t="str">
        <v>Local Line cache</v>
      </c>
      <c r="U2056" t="str">
        <v>HOLD: preserve existing SNAP price</v>
      </c>
    </row>
    <row r="2057">
      <c r="A2057">
        <v>893267</v>
      </c>
      <c r="B2057" t="str">
        <v>2025 Arbequina  Olive Oil 100mL</v>
      </c>
      <c r="C2057" t="str">
        <v>River Ranch Oregon Olive OIl</v>
      </c>
      <c r="D2057">
        <v>633209</v>
      </c>
      <c r="E2057" t="str">
        <v>Ea.</v>
      </c>
      <c r="F2057" t="str">
        <v>SNAP</v>
      </c>
      <c r="G2057" t="str">
        <v>Yes</v>
      </c>
      <c r="H2057" s="1">
        <v>0</v>
      </c>
      <c r="I2057" s="1">
        <v>12.53</v>
      </c>
      <c r="J2057" s="1">
        <v>12.53</v>
      </c>
      <c r="K2057" s="1">
        <v>8.95</v>
      </c>
      <c r="L2057" s="2">
        <v>0.4</v>
      </c>
      <c r="M2057" s="2">
        <v>0.40000000000000013</v>
      </c>
      <c r="N2057" s="2">
        <v>1</v>
      </c>
      <c r="O2057" t="str">
        <v>Yes</v>
      </c>
      <c r="P2057" s="1">
        <f>IF(O2057="Yes",J2057,ROUND(J2057*(1+Model!$B$3),2))</f>
        <v>12.53</v>
      </c>
      <c r="Q2057" s="2">
        <f>ROUND(P2057/(K2057*N2057)-1,4)</f>
        <v>0.4</v>
      </c>
      <c r="R2057" t="str">
        <v/>
      </c>
      <c r="S2057" t="str">
        <v>2026-10-01 10:41:27 UTC</v>
      </c>
      <c r="T2057" t="str">
        <v>Local Line cache</v>
      </c>
      <c r="U2057" t="str">
        <v>HOLD: preserve existing SNAP price</v>
      </c>
    </row>
    <row r="2058">
      <c r="A2058">
        <v>893267</v>
      </c>
      <c r="B2058" t="str">
        <v>2025 Arbequina  Olive Oil 100mL</v>
      </c>
      <c r="C2058" t="str">
        <v>River Ranch Oregon Olive OIl</v>
      </c>
      <c r="D2058">
        <v>633209</v>
      </c>
      <c r="E2058" t="str">
        <v>Ea.</v>
      </c>
      <c r="F2058" t="str">
        <v>CSA Members</v>
      </c>
      <c r="G2058" t="str">
        <v>Yes</v>
      </c>
      <c r="H2058" s="1">
        <v>0</v>
      </c>
      <c r="I2058" s="1">
        <v>12.53</v>
      </c>
      <c r="J2058" s="1">
        <v>12.53</v>
      </c>
      <c r="K2058" s="1">
        <v>8.95</v>
      </c>
      <c r="L2058" s="2">
        <v>0.4</v>
      </c>
      <c r="M2058" s="2">
        <v>0.40000000000000013</v>
      </c>
      <c r="N2058" s="2">
        <v>1</v>
      </c>
      <c r="O2058" t="str">
        <v>No</v>
      </c>
      <c r="P2058" s="1">
        <f>IF(O2058="Yes",J2058,ROUND(J2058*(1+Model!$B$3),2))</f>
        <v>13.53</v>
      </c>
      <c r="Q2058" s="2">
        <f>ROUND(P2058/(K2058*N2058)-1,4)</f>
        <v>0.5117</v>
      </c>
      <c r="R2058" t="str">
        <v/>
      </c>
      <c r="S2058" t="str">
        <v>2026-10-01 10:41:27 UTC</v>
      </c>
      <c r="T2058" t="str">
        <v>Local Line cache</v>
      </c>
      <c r="U2058" t="str">
        <v>Review before publishing</v>
      </c>
    </row>
    <row r="2059">
      <c r="A2059">
        <v>894281</v>
      </c>
      <c r="B2059" t="str">
        <v>Beef Short Rib</v>
      </c>
      <c r="C2059" t="str">
        <v>Deck Family Farm</v>
      </c>
      <c r="D2059">
        <v>634544</v>
      </c>
      <c r="E2059" t="str">
        <v>1.30 - 2.10 lbs</v>
      </c>
      <c r="F2059" t="str">
        <v>SNAP</v>
      </c>
      <c r="G2059" t="str">
        <v>Yes</v>
      </c>
      <c r="H2059" s="1">
        <v>0</v>
      </c>
      <c r="I2059" s="1">
        <v>29.73</v>
      </c>
      <c r="J2059" s="1">
        <v>29.73</v>
      </c>
      <c r="K2059" s="1">
        <v>17.94</v>
      </c>
      <c r="L2059" s="2">
        <v>0.6574</v>
      </c>
      <c r="M2059" s="2">
        <v>0.6571906354515049</v>
      </c>
      <c r="N2059" s="2">
        <v>1</v>
      </c>
      <c r="O2059" t="str">
        <v>Yes</v>
      </c>
      <c r="P2059" s="1">
        <f>IF(O2059="Yes",J2059,ROUND(J2059*(1+Model!$B$3),2))</f>
        <v>29.73</v>
      </c>
      <c r="Q2059" s="2">
        <f>ROUND(P2059/(K2059*N2059)-1,4)</f>
        <v>0.6572</v>
      </c>
      <c r="R2059" t="str">
        <v/>
      </c>
      <c r="S2059" t="str">
        <v>2026-10-01 10:41:27 UTC</v>
      </c>
      <c r="T2059" t="str">
        <v>Local Line cache</v>
      </c>
      <c r="U2059" t="str">
        <v>HOLD: preserve existing SNAP price</v>
      </c>
    </row>
    <row r="2060">
      <c r="A2060">
        <v>894282</v>
      </c>
      <c r="B2060" t="str">
        <v>Skirt Steak, Small</v>
      </c>
      <c r="C2060" t="str">
        <v>Deck Family Farm</v>
      </c>
      <c r="D2060">
        <v>634545</v>
      </c>
      <c r="E2060" t="str">
        <v>Small, 0.40 - 0.79 lbs</v>
      </c>
      <c r="F2060" t="str">
        <v>SNAP</v>
      </c>
      <c r="G2060" t="str">
        <v>Yes</v>
      </c>
      <c r="H2060" s="1">
        <v>0</v>
      </c>
      <c r="I2060" s="1">
        <v>13.87</v>
      </c>
      <c r="J2060" s="1">
        <v>13.87</v>
      </c>
      <c r="K2060" s="1">
        <v>8.37</v>
      </c>
      <c r="L2060" s="2">
        <v>0.6574</v>
      </c>
      <c r="M2060" s="2">
        <v>0.6571087216248508</v>
      </c>
      <c r="N2060" s="2">
        <v>1</v>
      </c>
      <c r="O2060" t="str">
        <v>Yes</v>
      </c>
      <c r="P2060" s="1">
        <f>IF(O2060="Yes",J2060,ROUND(J2060*(1+Model!$B$3),2))</f>
        <v>13.87</v>
      </c>
      <c r="Q2060" s="2">
        <f>ROUND(P2060/(K2060*N2060)-1,4)</f>
        <v>0.6571</v>
      </c>
      <c r="R2060" t="str">
        <v/>
      </c>
      <c r="S2060" t="str">
        <v>2026-10-01 10:41:27 UTC</v>
      </c>
      <c r="T2060" t="str">
        <v>Local Line cache</v>
      </c>
      <c r="U2060" t="str">
        <v>HOLD: preserve existing SNAP price</v>
      </c>
    </row>
    <row r="2061">
      <c r="A2061">
        <v>894790</v>
      </c>
      <c r="B2061" t="str">
        <v>2025 Arbequina  Olive Oil 250mL</v>
      </c>
      <c r="C2061" t="str">
        <v>River Ranch Oregon Olive OIl</v>
      </c>
      <c r="D2061">
        <v>635197</v>
      </c>
      <c r="E2061" t="str">
        <v>Ea.</v>
      </c>
      <c r="F2061" t="str">
        <v>SNAP</v>
      </c>
      <c r="G2061" t="str">
        <v>Yes</v>
      </c>
      <c r="H2061" s="1">
        <v>0</v>
      </c>
      <c r="I2061" s="1">
        <v>23.45</v>
      </c>
      <c r="J2061" s="1">
        <v>23.45</v>
      </c>
      <c r="K2061" s="1">
        <v>16.75</v>
      </c>
      <c r="L2061" s="2">
        <v>0.4</v>
      </c>
      <c r="M2061" s="2">
        <v>0.3999999999999999</v>
      </c>
      <c r="N2061" s="2">
        <v>1</v>
      </c>
      <c r="O2061" t="str">
        <v>Yes</v>
      </c>
      <c r="P2061" s="1">
        <f>IF(O2061="Yes",J2061,ROUND(J2061*(1+Model!$B$3),2))</f>
        <v>23.45</v>
      </c>
      <c r="Q2061" s="2">
        <f>ROUND(P2061/(K2061*N2061)-1,4)</f>
        <v>0.4</v>
      </c>
      <c r="R2061" t="str">
        <v/>
      </c>
      <c r="S2061" t="str">
        <v>2026-10-01 10:41:27 UTC</v>
      </c>
      <c r="T2061" t="str">
        <v>Local Line cache</v>
      </c>
      <c r="U2061" t="str">
        <v>HOLD: preserve existing SNAP price</v>
      </c>
    </row>
    <row r="2062">
      <c r="A2062">
        <v>894792</v>
      </c>
      <c r="B2062" t="str">
        <v>Flavor Infused Olive Oil- Rosemary and Basil 250mL</v>
      </c>
      <c r="C2062" t="str">
        <v>River Ranch Oregon Olive OIl</v>
      </c>
      <c r="D2062">
        <v>635199</v>
      </c>
      <c r="E2062" t="str">
        <v>250mL</v>
      </c>
      <c r="F2062" t="str">
        <v>SNAP</v>
      </c>
      <c r="G2062" t="str">
        <v>Yes</v>
      </c>
      <c r="H2062" s="1">
        <v>0</v>
      </c>
      <c r="I2062" s="1">
        <v>30.73</v>
      </c>
      <c r="J2062" s="1">
        <v>30.73</v>
      </c>
      <c r="K2062" s="1">
        <v>21.95</v>
      </c>
      <c r="L2062" s="2">
        <v>0.4</v>
      </c>
      <c r="M2062" s="2">
        <v>0.40000000000000013</v>
      </c>
      <c r="N2062" s="2">
        <v>1</v>
      </c>
      <c r="O2062" t="str">
        <v>Yes</v>
      </c>
      <c r="P2062" s="1">
        <f>IF(O2062="Yes",J2062,ROUND(J2062*(1+Model!$B$3),2))</f>
        <v>30.73</v>
      </c>
      <c r="Q2062" s="2">
        <f>ROUND(P2062/(K2062*N2062)-1,4)</f>
        <v>0.4</v>
      </c>
      <c r="R2062" t="str">
        <v/>
      </c>
      <c r="S2062" t="str">
        <v>2026-10-01 10:41:27 UTC</v>
      </c>
      <c r="T2062" t="str">
        <v>Local Line cache</v>
      </c>
      <c r="U2062" t="str">
        <v>HOLD: preserve existing SNAP price</v>
      </c>
    </row>
    <row r="2063">
      <c r="A2063">
        <v>894792</v>
      </c>
      <c r="B2063" t="str">
        <v>Flavor Infused Olive Oil- Rosemary and Basil 250mL</v>
      </c>
      <c r="C2063" t="str">
        <v>River Ranch Oregon Olive OIl</v>
      </c>
      <c r="D2063">
        <v>635199</v>
      </c>
      <c r="E2063" t="str">
        <v>250mL</v>
      </c>
      <c r="F2063" t="str">
        <v>CSA Members</v>
      </c>
      <c r="G2063" t="str">
        <v>Yes</v>
      </c>
      <c r="H2063" s="1">
        <v>0</v>
      </c>
      <c r="I2063" s="1">
        <v>30.73</v>
      </c>
      <c r="J2063" s="1">
        <v>30.73</v>
      </c>
      <c r="K2063" s="1">
        <v>21.95</v>
      </c>
      <c r="L2063" s="2">
        <v>0.4</v>
      </c>
      <c r="M2063" s="2">
        <v>0.40000000000000013</v>
      </c>
      <c r="N2063" s="2">
        <v>1</v>
      </c>
      <c r="O2063" t="str">
        <v>No</v>
      </c>
      <c r="P2063" s="1">
        <f>IF(O2063="Yes",J2063,ROUND(J2063*(1+Model!$B$3),2))</f>
        <v>33.19</v>
      </c>
      <c r="Q2063" s="2">
        <f>ROUND(P2063/(K2063*N2063)-1,4)</f>
        <v>0.5121</v>
      </c>
      <c r="R2063" t="str">
        <v/>
      </c>
      <c r="S2063" t="str">
        <v>2026-10-01 10:41:27 UTC</v>
      </c>
      <c r="T2063" t="str">
        <v>Local Line cache</v>
      </c>
      <c r="U2063" t="str">
        <v>Review before publishing</v>
      </c>
    </row>
    <row r="2064">
      <c r="A2064">
        <v>894793</v>
      </c>
      <c r="B2064" t="str">
        <v>Flavor Infused Olive Oil- Garlic 250mL</v>
      </c>
      <c r="C2064" t="str">
        <v>River Ranch Oregon Olive OIl</v>
      </c>
      <c r="D2064">
        <v>635200</v>
      </c>
      <c r="E2064" t="str">
        <v>250mL</v>
      </c>
      <c r="F2064" t="str">
        <v>CSA Members</v>
      </c>
      <c r="G2064" t="str">
        <v>No</v>
      </c>
      <c r="H2064" s="1">
        <v>0</v>
      </c>
      <c r="I2064" s="1">
        <v>30.73</v>
      </c>
      <c r="J2064" s="1">
        <v>30.73</v>
      </c>
      <c r="K2064" s="1">
        <v>21.95</v>
      </c>
      <c r="L2064" s="2">
        <v>0.4</v>
      </c>
      <c r="M2064" s="2">
        <v>0.40000000000000013</v>
      </c>
      <c r="N2064" s="2">
        <v>1</v>
      </c>
      <c r="O2064" t="str">
        <v>No</v>
      </c>
      <c r="P2064" s="1">
        <f>IF(O2064="Yes",J2064,ROUND(J2064*(1+Model!$B$3),2))</f>
        <v>33.19</v>
      </c>
      <c r="Q2064" s="2">
        <f>ROUND(P2064/(K2064*N2064)-1,4)</f>
        <v>0.5121</v>
      </c>
      <c r="R2064" t="str">
        <v/>
      </c>
      <c r="S2064" t="str">
        <v>2026-10-01 10:41:27 UTC</v>
      </c>
      <c r="T2064" t="str">
        <v>Local Line cache</v>
      </c>
      <c r="U2064" t="str">
        <v>Review before publishing</v>
      </c>
    </row>
    <row r="2065">
      <c r="A2065">
        <v>894793</v>
      </c>
      <c r="B2065" t="str">
        <v>Flavor Infused Olive Oil- Garlic 250mL</v>
      </c>
      <c r="C2065" t="str">
        <v>River Ranch Oregon Olive OIl</v>
      </c>
      <c r="D2065">
        <v>635200</v>
      </c>
      <c r="E2065" t="str">
        <v>250mL</v>
      </c>
      <c r="F2065" t="str">
        <v>SNAP</v>
      </c>
      <c r="G2065" t="str">
        <v>No</v>
      </c>
      <c r="H2065" s="1">
        <v>0</v>
      </c>
      <c r="I2065" s="1">
        <v>30.73</v>
      </c>
      <c r="J2065" s="1">
        <v>30.73</v>
      </c>
      <c r="K2065" s="1">
        <v>21.95</v>
      </c>
      <c r="L2065" s="2">
        <v>0.4</v>
      </c>
      <c r="M2065" s="2">
        <v>0.40000000000000013</v>
      </c>
      <c r="N2065" s="2">
        <v>1</v>
      </c>
      <c r="O2065" t="str">
        <v>Yes</v>
      </c>
      <c r="P2065" s="1">
        <f>IF(O2065="Yes",J2065,ROUND(J2065*(1+Model!$B$3),2))</f>
        <v>30.73</v>
      </c>
      <c r="Q2065" s="2">
        <f>ROUND(P2065/(K2065*N2065)-1,4)</f>
        <v>0.4</v>
      </c>
      <c r="R2065" t="str">
        <v/>
      </c>
      <c r="S2065" t="str">
        <v>2026-10-01 10:41:27 UTC</v>
      </c>
      <c r="T2065" t="str">
        <v>Local Line cache</v>
      </c>
      <c r="U2065" t="str">
        <v>HOLD: preserve existing SNAP price</v>
      </c>
    </row>
    <row r="2066">
      <c r="A2066">
        <v>896390</v>
      </c>
      <c r="B2066" t="str">
        <v>Shishito Peppers</v>
      </c>
      <c r="C2066" t="str">
        <v>Grazier's Garden</v>
      </c>
      <c r="D2066">
        <v>637202</v>
      </c>
      <c r="E2066" t="str">
        <v>Lb.</v>
      </c>
      <c r="F2066" t="str">
        <v>Herd Share Members</v>
      </c>
      <c r="G2066" t="str">
        <v>No</v>
      </c>
      <c r="H2066" s="1">
        <v>0</v>
      </c>
      <c r="I2066" s="1">
        <v>3.15</v>
      </c>
      <c r="J2066" s="1">
        <v>3.15</v>
      </c>
      <c r="K2066" s="1">
        <v>2.25</v>
      </c>
      <c r="L2066" s="2">
        <v>0.4</v>
      </c>
      <c r="M2066" s="2">
        <v>0.3999999999999999</v>
      </c>
      <c r="N2066" s="2">
        <v>1</v>
      </c>
      <c r="O2066" t="str">
        <v>No</v>
      </c>
      <c r="P2066" s="1">
        <f>IF(O2066="Yes",J2066,ROUND(J2066*(1+Model!$B$3),2))</f>
        <v>3.4</v>
      </c>
      <c r="Q2066" s="2">
        <f>ROUND(P2066/(K2066*N2066)-1,4)</f>
        <v>0.5111</v>
      </c>
      <c r="R2066" t="str">
        <v/>
      </c>
      <c r="S2066" t="str">
        <v>2026-10-01 10:41:27 UTC</v>
      </c>
      <c r="T2066" t="str">
        <v>Local Line cache</v>
      </c>
      <c r="U2066" t="str">
        <v>Review before publishing</v>
      </c>
    </row>
    <row r="2067">
      <c r="A2067">
        <v>896390</v>
      </c>
      <c r="B2067" t="str">
        <v>Shishito Peppers</v>
      </c>
      <c r="C2067" t="str">
        <v>Grazier's Garden</v>
      </c>
      <c r="D2067">
        <v>637202</v>
      </c>
      <c r="E2067" t="str">
        <v>Lb.</v>
      </c>
      <c r="F2067" t="str">
        <v>CSA Members</v>
      </c>
      <c r="G2067" t="str">
        <v>No</v>
      </c>
      <c r="H2067" s="1">
        <v>0</v>
      </c>
      <c r="I2067" s="1">
        <v>3.15</v>
      </c>
      <c r="J2067" s="1">
        <v>3.15</v>
      </c>
      <c r="K2067" s="1">
        <v>2.25</v>
      </c>
      <c r="L2067" s="2">
        <v>0.4</v>
      </c>
      <c r="M2067" s="2">
        <v>0.3999999999999999</v>
      </c>
      <c r="N2067" s="2">
        <v>1</v>
      </c>
      <c r="O2067" t="str">
        <v>No</v>
      </c>
      <c r="P2067" s="1">
        <f>IF(O2067="Yes",J2067,ROUND(J2067*(1+Model!$B$3),2))</f>
        <v>3.4</v>
      </c>
      <c r="Q2067" s="2">
        <f>ROUND(P2067/(K2067*N2067)-1,4)</f>
        <v>0.5111</v>
      </c>
      <c r="R2067" t="str">
        <v/>
      </c>
      <c r="S2067" t="str">
        <v>2026-10-01 10:41:27 UTC</v>
      </c>
      <c r="T2067" t="str">
        <v>Local Line cache</v>
      </c>
      <c r="U2067" t="str">
        <v>Review before publishing</v>
      </c>
    </row>
    <row r="2068">
      <c r="A2068">
        <v>896390</v>
      </c>
      <c r="B2068" t="str">
        <v>Shishito Peppers</v>
      </c>
      <c r="C2068" t="str">
        <v>Grazier's Garden</v>
      </c>
      <c r="D2068">
        <v>637202</v>
      </c>
      <c r="E2068" t="str">
        <v>Lb.</v>
      </c>
      <c r="F2068" t="str">
        <v>SNAP</v>
      </c>
      <c r="G2068" t="str">
        <v>No</v>
      </c>
      <c r="H2068" s="1">
        <v>0</v>
      </c>
      <c r="I2068" s="1">
        <v>3.15</v>
      </c>
      <c r="J2068" s="1">
        <v>3.15</v>
      </c>
      <c r="K2068" s="1">
        <v>2.25</v>
      </c>
      <c r="L2068" s="2">
        <v>0.4</v>
      </c>
      <c r="M2068" s="2">
        <v>0.3999999999999999</v>
      </c>
      <c r="N2068" s="2">
        <v>1</v>
      </c>
      <c r="O2068" t="str">
        <v>Yes</v>
      </c>
      <c r="P2068" s="1">
        <f>IF(O2068="Yes",J2068,ROUND(J2068*(1+Model!$B$3),2))</f>
        <v>3.15</v>
      </c>
      <c r="Q2068" s="2">
        <f>ROUND(P2068/(K2068*N2068)-1,4)</f>
        <v>0.4</v>
      </c>
      <c r="R2068" t="str">
        <v/>
      </c>
      <c r="S2068" t="str">
        <v>2026-10-01 10:41:27 UTC</v>
      </c>
      <c r="T2068" t="str">
        <v>Local Line cache</v>
      </c>
      <c r="U2068" t="str">
        <v>HOLD: preserve existing SNAP price</v>
      </c>
    </row>
    <row r="2069">
      <c r="A2069">
        <v>897010</v>
      </c>
      <c r="B2069" t="str">
        <v>Dry Herb Mix</v>
      </c>
      <c r="C2069" t="str">
        <v>River Ranch Oregon Olive OIl</v>
      </c>
      <c r="D2069">
        <v>638080</v>
      </c>
      <c r="E2069" t="str">
        <v>ea 1 ounce jar</v>
      </c>
      <c r="F2069" t="str">
        <v>SNAP</v>
      </c>
      <c r="G2069" t="str">
        <v>Yes</v>
      </c>
      <c r="H2069" s="1">
        <v>0</v>
      </c>
      <c r="I2069" s="1">
        <v>9.8</v>
      </c>
      <c r="J2069" s="1">
        <v>9.8</v>
      </c>
      <c r="K2069" s="1">
        <v>7</v>
      </c>
      <c r="L2069" s="2">
        <v>0.4</v>
      </c>
      <c r="M2069" s="2">
        <v>0.40000000000000013</v>
      </c>
      <c r="N2069" s="2">
        <v>1</v>
      </c>
      <c r="O2069" t="str">
        <v>Yes</v>
      </c>
      <c r="P2069" s="1">
        <f>IF(O2069="Yes",J2069,ROUND(J2069*(1+Model!$B$3),2))</f>
        <v>9.8</v>
      </c>
      <c r="Q2069" s="2">
        <f>ROUND(P2069/(K2069*N2069)-1,4)</f>
        <v>0.4</v>
      </c>
      <c r="R2069" t="str">
        <v/>
      </c>
      <c r="S2069" t="str">
        <v>2026-10-01 10:41:27 UTC</v>
      </c>
      <c r="T2069" t="str">
        <v>Local Line cache</v>
      </c>
      <c r="U2069" t="str">
        <v>HOLD: preserve existing SNAP price</v>
      </c>
    </row>
    <row r="2070">
      <c r="A2070">
        <v>897010</v>
      </c>
      <c r="B2070" t="str">
        <v>Dry Herb Mix</v>
      </c>
      <c r="C2070" t="str">
        <v>River Ranch Oregon Olive OIl</v>
      </c>
      <c r="D2070">
        <v>638080</v>
      </c>
      <c r="E2070" t="str">
        <v>ea 1 ounce jar</v>
      </c>
      <c r="F2070" t="str">
        <v>Guest Basket</v>
      </c>
      <c r="G2070" t="str">
        <v>Yes</v>
      </c>
      <c r="H2070" s="1">
        <v>0</v>
      </c>
      <c r="I2070" s="1">
        <v>9.8</v>
      </c>
      <c r="J2070" s="1">
        <v>9.8</v>
      </c>
      <c r="K2070" s="1">
        <v>7</v>
      </c>
      <c r="L2070" s="2">
        <v>0.4</v>
      </c>
      <c r="M2070" s="2">
        <v>0.40000000000000013</v>
      </c>
      <c r="N2070" s="2">
        <v>1</v>
      </c>
      <c r="O2070" t="str">
        <v>No</v>
      </c>
      <c r="P2070" s="1">
        <f>IF(O2070="Yes",J2070,ROUND(J2070*(1+Model!$B$3),2))</f>
        <v>10.58</v>
      </c>
      <c r="Q2070" s="2">
        <f>ROUND(P2070/(K2070*N2070)-1,4)</f>
        <v>0.5114</v>
      </c>
      <c r="R2070" t="str">
        <v/>
      </c>
      <c r="S2070" t="str">
        <v>2026-10-01 10:41:27 UTC</v>
      </c>
      <c r="T2070" t="str">
        <v>Local Line cache</v>
      </c>
      <c r="U2070" t="str">
        <v>Review before publishing</v>
      </c>
    </row>
    <row r="2071">
      <c r="A2071">
        <v>897016</v>
      </c>
      <c r="B2071" t="str">
        <v>Shiro plums</v>
      </c>
      <c r="C2071" t="str">
        <v>Small is Beautiful Farm</v>
      </c>
      <c r="D2071">
        <v>638086</v>
      </c>
      <c r="E2071" t="str">
        <v>dozen</v>
      </c>
      <c r="F2071" t="str">
        <v>CSA Members</v>
      </c>
      <c r="G2071" t="str">
        <v>No</v>
      </c>
      <c r="H2071" s="1">
        <v>0</v>
      </c>
      <c r="I2071" s="1">
        <v>4.9</v>
      </c>
      <c r="J2071" s="1">
        <v>4.9</v>
      </c>
      <c r="K2071" s="1">
        <v>3.5</v>
      </c>
      <c r="L2071" s="2">
        <v>0.4</v>
      </c>
      <c r="M2071" s="2">
        <v>0.40000000000000013</v>
      </c>
      <c r="N2071" s="2">
        <v>1</v>
      </c>
      <c r="O2071" t="str">
        <v>No</v>
      </c>
      <c r="P2071" s="1">
        <f>IF(O2071="Yes",J2071,ROUND(J2071*(1+Model!$B$3),2))</f>
        <v>5.29</v>
      </c>
      <c r="Q2071" s="2">
        <f>ROUND(P2071/(K2071*N2071)-1,4)</f>
        <v>0.5114</v>
      </c>
      <c r="R2071" t="str">
        <v/>
      </c>
      <c r="S2071" t="str">
        <v>2026-10-01 10:41:27 UTC</v>
      </c>
      <c r="T2071" t="str">
        <v>Local Line cache</v>
      </c>
      <c r="U2071" t="str">
        <v>Review before publishing</v>
      </c>
    </row>
    <row r="2072">
      <c r="A2072">
        <v>897016</v>
      </c>
      <c r="B2072" t="str">
        <v>Shiro plums</v>
      </c>
      <c r="C2072" t="str">
        <v>Small is Beautiful Farm</v>
      </c>
      <c r="D2072">
        <v>638086</v>
      </c>
      <c r="E2072" t="str">
        <v>dozen</v>
      </c>
      <c r="F2072" t="str">
        <v>SNAP</v>
      </c>
      <c r="G2072" t="str">
        <v>No</v>
      </c>
      <c r="H2072" s="1">
        <v>0</v>
      </c>
      <c r="I2072" s="1">
        <v>4.9</v>
      </c>
      <c r="J2072" s="1">
        <v>4.9</v>
      </c>
      <c r="K2072" s="1">
        <v>3.5</v>
      </c>
      <c r="L2072" s="2">
        <v>0.4</v>
      </c>
      <c r="M2072" s="2">
        <v>0.40000000000000013</v>
      </c>
      <c r="N2072" s="2">
        <v>1</v>
      </c>
      <c r="O2072" t="str">
        <v>Yes</v>
      </c>
      <c r="P2072" s="1">
        <f>IF(O2072="Yes",J2072,ROUND(J2072*(1+Model!$B$3),2))</f>
        <v>4.9</v>
      </c>
      <c r="Q2072" s="2">
        <f>ROUND(P2072/(K2072*N2072)-1,4)</f>
        <v>0.4</v>
      </c>
      <c r="R2072" t="str">
        <v/>
      </c>
      <c r="S2072" t="str">
        <v>2026-10-01 10:41:27 UTC</v>
      </c>
      <c r="T2072" t="str">
        <v>Local Line cache</v>
      </c>
      <c r="U2072" t="str">
        <v>HOLD: preserve existing SNAP price</v>
      </c>
    </row>
    <row r="2073">
      <c r="A2073">
        <v>897017</v>
      </c>
      <c r="B2073" t="str">
        <v>Fresh Sweet Onion</v>
      </c>
      <c r="C2073" t="str">
        <v>Camas Swale Farm</v>
      </c>
      <c r="D2073">
        <v>638087</v>
      </c>
      <c r="E2073" t="str">
        <v>pound</v>
      </c>
      <c r="F2073" t="str">
        <v>CSA Members</v>
      </c>
      <c r="G2073" t="str">
        <v>No</v>
      </c>
      <c r="H2073" s="1">
        <v>0</v>
      </c>
      <c r="I2073" s="1">
        <v>2.03</v>
      </c>
      <c r="J2073" s="1">
        <v>2.03</v>
      </c>
      <c r="K2073" s="1">
        <v>1.45</v>
      </c>
      <c r="L2073" s="2">
        <v>0.4</v>
      </c>
      <c r="M2073" s="2">
        <v>0.3999999999999999</v>
      </c>
      <c r="N2073" s="2">
        <v>1</v>
      </c>
      <c r="O2073" t="str">
        <v>No</v>
      </c>
      <c r="P2073" s="1">
        <f>IF(O2073="Yes",J2073,ROUND(J2073*(1+Model!$B$3),2))</f>
        <v>2.19</v>
      </c>
      <c r="Q2073" s="2">
        <f>ROUND(P2073/(K2073*N2073)-1,4)</f>
        <v>0.5103</v>
      </c>
      <c r="R2073" t="str">
        <v/>
      </c>
      <c r="S2073" t="str">
        <v>2026-10-01 10:41:27 UTC</v>
      </c>
      <c r="T2073" t="str">
        <v>Local Line cache</v>
      </c>
      <c r="U2073" t="str">
        <v>Review before publishing</v>
      </c>
    </row>
    <row r="2074">
      <c r="A2074">
        <v>897017</v>
      </c>
      <c r="B2074" t="str">
        <v>Fresh Sweet Onion</v>
      </c>
      <c r="C2074" t="str">
        <v>Camas Swale Farm</v>
      </c>
      <c r="D2074">
        <v>638087</v>
      </c>
      <c r="E2074" t="str">
        <v>pound</v>
      </c>
      <c r="F2074" t="str">
        <v>Guest Basket</v>
      </c>
      <c r="G2074" t="str">
        <v>No</v>
      </c>
      <c r="H2074" s="1">
        <v>0</v>
      </c>
      <c r="I2074" s="1">
        <v>2.03</v>
      </c>
      <c r="J2074" s="1">
        <v>2.03</v>
      </c>
      <c r="K2074" s="1">
        <v>1.45</v>
      </c>
      <c r="L2074" s="2">
        <v>0.4</v>
      </c>
      <c r="M2074" s="2">
        <v>0.3999999999999999</v>
      </c>
      <c r="N2074" s="2">
        <v>1</v>
      </c>
      <c r="O2074" t="str">
        <v>No</v>
      </c>
      <c r="P2074" s="1">
        <f>IF(O2074="Yes",J2074,ROUND(J2074*(1+Model!$B$3),2))</f>
        <v>2.19</v>
      </c>
      <c r="Q2074" s="2">
        <f>ROUND(P2074/(K2074*N2074)-1,4)</f>
        <v>0.5103</v>
      </c>
      <c r="R2074" t="str">
        <v/>
      </c>
      <c r="S2074" t="str">
        <v>2026-10-01 10:41:27 UTC</v>
      </c>
      <c r="T2074" t="str">
        <v>Local Line cache</v>
      </c>
      <c r="U2074" t="str">
        <v>Review before publishing</v>
      </c>
    </row>
    <row r="2075">
      <c r="A2075">
        <v>897017</v>
      </c>
      <c r="B2075" t="str">
        <v>Fresh Sweet Onion</v>
      </c>
      <c r="C2075" t="str">
        <v>Camas Swale Farm</v>
      </c>
      <c r="D2075">
        <v>638087</v>
      </c>
      <c r="E2075" t="str">
        <v>pound</v>
      </c>
      <c r="F2075" t="str">
        <v>Herd Share Members</v>
      </c>
      <c r="G2075" t="str">
        <v>No</v>
      </c>
      <c r="H2075" s="1">
        <v>0</v>
      </c>
      <c r="I2075" s="1">
        <v>2.03</v>
      </c>
      <c r="J2075" s="1">
        <v>2.03</v>
      </c>
      <c r="K2075" s="1">
        <v>1.45</v>
      </c>
      <c r="L2075" s="2">
        <v>0.4</v>
      </c>
      <c r="M2075" s="2">
        <v>0.3999999999999999</v>
      </c>
      <c r="N2075" s="2">
        <v>1</v>
      </c>
      <c r="O2075" t="str">
        <v>No</v>
      </c>
      <c r="P2075" s="1">
        <f>IF(O2075="Yes",J2075,ROUND(J2075*(1+Model!$B$3),2))</f>
        <v>2.19</v>
      </c>
      <c r="Q2075" s="2">
        <f>ROUND(P2075/(K2075*N2075)-1,4)</f>
        <v>0.5103</v>
      </c>
      <c r="R2075" t="str">
        <v/>
      </c>
      <c r="S2075" t="str">
        <v>2026-10-01 10:41:27 UTC</v>
      </c>
      <c r="T2075" t="str">
        <v>Local Line cache</v>
      </c>
      <c r="U2075" t="str">
        <v>Review before publishing</v>
      </c>
    </row>
    <row r="2076">
      <c r="A2076">
        <v>897017</v>
      </c>
      <c r="B2076" t="str">
        <v>Fresh Sweet Onion</v>
      </c>
      <c r="C2076" t="str">
        <v>Camas Swale Farm</v>
      </c>
      <c r="D2076">
        <v>638087</v>
      </c>
      <c r="E2076" t="str">
        <v>pound</v>
      </c>
      <c r="F2076" t="str">
        <v>SNAP</v>
      </c>
      <c r="G2076" t="str">
        <v>No</v>
      </c>
      <c r="H2076" s="1">
        <v>0</v>
      </c>
      <c r="I2076" s="1">
        <v>2.03</v>
      </c>
      <c r="J2076" s="1">
        <v>2.03</v>
      </c>
      <c r="K2076" s="1">
        <v>1.45</v>
      </c>
      <c r="L2076" s="2">
        <v>0.4</v>
      </c>
      <c r="M2076" s="2">
        <v>0.3999999999999999</v>
      </c>
      <c r="N2076" s="2">
        <v>1</v>
      </c>
      <c r="O2076" t="str">
        <v>Yes</v>
      </c>
      <c r="P2076" s="1">
        <f>IF(O2076="Yes",J2076,ROUND(J2076*(1+Model!$B$3),2))</f>
        <v>2.03</v>
      </c>
      <c r="Q2076" s="2">
        <f>ROUND(P2076/(K2076*N2076)-1,4)</f>
        <v>0.4</v>
      </c>
      <c r="R2076" t="str">
        <v/>
      </c>
      <c r="S2076" t="str">
        <v>2026-10-01 10:41:27 UTC</v>
      </c>
      <c r="T2076" t="str">
        <v>Local Line cache</v>
      </c>
      <c r="U2076" t="str">
        <v>HOLD: preserve existing SNAP price</v>
      </c>
    </row>
    <row r="2077">
      <c r="A2077">
        <v>897018</v>
      </c>
      <c r="B2077" t="str">
        <v>Lavender Olive Oil Sugar Scrub</v>
      </c>
      <c r="C2077" t="str">
        <v>River Ranch Oregon Olive OIl</v>
      </c>
      <c r="D2077">
        <v>638088</v>
      </c>
      <c r="E2077" t="str">
        <v>ea  4oz. jar</v>
      </c>
      <c r="F2077" t="str">
        <v>CSA Members</v>
      </c>
      <c r="G2077" t="str">
        <v>Yes</v>
      </c>
      <c r="H2077" s="1">
        <v>0</v>
      </c>
      <c r="I2077" s="1">
        <v>7</v>
      </c>
      <c r="J2077" s="1">
        <v>7</v>
      </c>
      <c r="K2077" s="1">
        <v>5</v>
      </c>
      <c r="L2077" s="2">
        <v>0.4</v>
      </c>
      <c r="M2077" s="2">
        <v>0.3999999999999999</v>
      </c>
      <c r="N2077" s="2">
        <v>1</v>
      </c>
      <c r="O2077" t="str">
        <v>No</v>
      </c>
      <c r="P2077" s="1">
        <f>IF(O2077="Yes",J2077,ROUND(J2077*(1+Model!$B$3),2))</f>
        <v>7.56</v>
      </c>
      <c r="Q2077" s="2">
        <f>ROUND(P2077/(K2077*N2077)-1,4)</f>
        <v>0.512</v>
      </c>
      <c r="R2077" t="str">
        <v/>
      </c>
      <c r="S2077" t="str">
        <v>2026-10-01 10:41:27 UTC</v>
      </c>
      <c r="T2077" t="str">
        <v>Local Line cache</v>
      </c>
      <c r="U2077" t="str">
        <v>Review before publishing</v>
      </c>
    </row>
    <row r="2078">
      <c r="A2078">
        <v>897018</v>
      </c>
      <c r="B2078" t="str">
        <v>Lavender Olive Oil Sugar Scrub</v>
      </c>
      <c r="C2078" t="str">
        <v>River Ranch Oregon Olive OIl</v>
      </c>
      <c r="D2078">
        <v>638088</v>
      </c>
      <c r="E2078" t="str">
        <v>ea  4oz. jar</v>
      </c>
      <c r="F2078" t="str">
        <v>SNAP</v>
      </c>
      <c r="G2078" t="str">
        <v>Yes</v>
      </c>
      <c r="H2078" s="1">
        <v>0</v>
      </c>
      <c r="I2078" s="1">
        <v>7</v>
      </c>
      <c r="J2078" s="1">
        <v>7</v>
      </c>
      <c r="K2078" s="1">
        <v>5</v>
      </c>
      <c r="L2078" s="2">
        <v>0.4</v>
      </c>
      <c r="M2078" s="2">
        <v>0.3999999999999999</v>
      </c>
      <c r="N2078" s="2">
        <v>1</v>
      </c>
      <c r="O2078" t="str">
        <v>Yes</v>
      </c>
      <c r="P2078" s="1">
        <f>IF(O2078="Yes",J2078,ROUND(J2078*(1+Model!$B$3),2))</f>
        <v>7</v>
      </c>
      <c r="Q2078" s="2">
        <f>ROUND(P2078/(K2078*N2078)-1,4)</f>
        <v>0.4</v>
      </c>
      <c r="R2078" t="str">
        <v/>
      </c>
      <c r="S2078" t="str">
        <v>2026-10-01 10:41:27 UTC</v>
      </c>
      <c r="T2078" t="str">
        <v>Local Line cache</v>
      </c>
      <c r="U2078" t="str">
        <v>HOLD: preserve existing SNAP price</v>
      </c>
    </row>
    <row r="2079">
      <c r="A2079">
        <v>897022</v>
      </c>
      <c r="B2079" t="str">
        <v>Morning Mist Olive Oil Sugar Scrub</v>
      </c>
      <c r="C2079" t="str">
        <v>River Ranch Oregon Olive OIl</v>
      </c>
      <c r="D2079">
        <v>638092</v>
      </c>
      <c r="E2079" t="str">
        <v>ea 4 oz jar</v>
      </c>
      <c r="F2079" t="str">
        <v>Guest Basket</v>
      </c>
      <c r="G2079" t="str">
        <v>Yes</v>
      </c>
      <c r="H2079" s="1">
        <v>0</v>
      </c>
      <c r="I2079" s="1">
        <v>7</v>
      </c>
      <c r="J2079" s="1">
        <v>7</v>
      </c>
      <c r="K2079" s="1">
        <v>5</v>
      </c>
      <c r="L2079" s="2">
        <v>0.4</v>
      </c>
      <c r="M2079" s="2">
        <v>0.3999999999999999</v>
      </c>
      <c r="N2079" s="2">
        <v>1</v>
      </c>
      <c r="O2079" t="str">
        <v>No</v>
      </c>
      <c r="P2079" s="1">
        <f>IF(O2079="Yes",J2079,ROUND(J2079*(1+Model!$B$3),2))</f>
        <v>7.56</v>
      </c>
      <c r="Q2079" s="2">
        <f>ROUND(P2079/(K2079*N2079)-1,4)</f>
        <v>0.512</v>
      </c>
      <c r="R2079" t="str">
        <v/>
      </c>
      <c r="S2079" t="str">
        <v>2026-10-01 10:41:27 UTC</v>
      </c>
      <c r="T2079" t="str">
        <v>Local Line cache</v>
      </c>
      <c r="U2079" t="str">
        <v>Review before publishing</v>
      </c>
    </row>
    <row r="2080">
      <c r="A2080">
        <v>897022</v>
      </c>
      <c r="B2080" t="str">
        <v>Morning Mist Olive Oil Sugar Scrub</v>
      </c>
      <c r="C2080" t="str">
        <v>River Ranch Oregon Olive OIl</v>
      </c>
      <c r="D2080">
        <v>638092</v>
      </c>
      <c r="E2080" t="str">
        <v>ea 4 oz jar</v>
      </c>
      <c r="F2080" t="str">
        <v>SNAP</v>
      </c>
      <c r="G2080" t="str">
        <v>Yes</v>
      </c>
      <c r="H2080" s="1">
        <v>0</v>
      </c>
      <c r="I2080" s="1">
        <v>7</v>
      </c>
      <c r="J2080" s="1">
        <v>7</v>
      </c>
      <c r="K2080" s="1">
        <v>5</v>
      </c>
      <c r="L2080" s="2">
        <v>0.4</v>
      </c>
      <c r="M2080" s="2">
        <v>0.3999999999999999</v>
      </c>
      <c r="N2080" s="2">
        <v>1</v>
      </c>
      <c r="O2080" t="str">
        <v>Yes</v>
      </c>
      <c r="P2080" s="1">
        <f>IF(O2080="Yes",J2080,ROUND(J2080*(1+Model!$B$3),2))</f>
        <v>7</v>
      </c>
      <c r="Q2080" s="2">
        <f>ROUND(P2080/(K2080*N2080)-1,4)</f>
        <v>0.4</v>
      </c>
      <c r="R2080" t="str">
        <v/>
      </c>
      <c r="S2080" t="str">
        <v>2026-10-01 10:41:27 UTC</v>
      </c>
      <c r="T2080" t="str">
        <v>Local Line cache</v>
      </c>
      <c r="U2080" t="str">
        <v>HOLD: preserve existing SNAP price</v>
      </c>
    </row>
    <row r="2081">
      <c r="A2081">
        <v>897022</v>
      </c>
      <c r="B2081" t="str">
        <v>Morning Mist Olive Oil Sugar Scrub</v>
      </c>
      <c r="C2081" t="str">
        <v>River Ranch Oregon Olive OIl</v>
      </c>
      <c r="D2081">
        <v>638092</v>
      </c>
      <c r="E2081" t="str">
        <v>ea 4 oz jar</v>
      </c>
      <c r="F2081" t="str">
        <v>CSA Members</v>
      </c>
      <c r="G2081" t="str">
        <v>Yes</v>
      </c>
      <c r="H2081" s="1">
        <v>0</v>
      </c>
      <c r="I2081" s="1">
        <v>7</v>
      </c>
      <c r="J2081" s="1">
        <v>7</v>
      </c>
      <c r="K2081" s="1">
        <v>5</v>
      </c>
      <c r="L2081" s="2">
        <v>0.4</v>
      </c>
      <c r="M2081" s="2">
        <v>0.3999999999999999</v>
      </c>
      <c r="N2081" s="2">
        <v>1</v>
      </c>
      <c r="O2081" t="str">
        <v>No</v>
      </c>
      <c r="P2081" s="1">
        <f>IF(O2081="Yes",J2081,ROUND(J2081*(1+Model!$B$3),2))</f>
        <v>7.56</v>
      </c>
      <c r="Q2081" s="2">
        <f>ROUND(P2081/(K2081*N2081)-1,4)</f>
        <v>0.512</v>
      </c>
      <c r="R2081" t="str">
        <v/>
      </c>
      <c r="S2081" t="str">
        <v>2026-10-01 10:41:27 UTC</v>
      </c>
      <c r="T2081" t="str">
        <v>Local Line cache</v>
      </c>
      <c r="U2081" t="str">
        <v>Review before publishing</v>
      </c>
    </row>
    <row r="2082">
      <c r="A2082">
        <v>897026</v>
      </c>
      <c r="B2082" t="str">
        <v>Summer Day Olive Oil Sugar Scrub</v>
      </c>
      <c r="C2082" t="str">
        <v>River Ranch Oregon Olive OIl</v>
      </c>
      <c r="D2082">
        <v>638096</v>
      </c>
      <c r="E2082" t="str">
        <v>ea 4 oz jar</v>
      </c>
      <c r="F2082" t="str">
        <v>Guest Basket</v>
      </c>
      <c r="G2082" t="str">
        <v>Yes</v>
      </c>
      <c r="H2082" s="1">
        <v>0</v>
      </c>
      <c r="I2082" s="1">
        <v>7</v>
      </c>
      <c r="J2082" s="1">
        <v>7</v>
      </c>
      <c r="K2082" s="1">
        <v>5</v>
      </c>
      <c r="L2082" s="2">
        <v>0.4</v>
      </c>
      <c r="M2082" s="2">
        <v>0.3999999999999999</v>
      </c>
      <c r="N2082" s="2">
        <v>1</v>
      </c>
      <c r="O2082" t="str">
        <v>No</v>
      </c>
      <c r="P2082" s="1">
        <f>IF(O2082="Yes",J2082,ROUND(J2082*(1+Model!$B$3),2))</f>
        <v>7.56</v>
      </c>
      <c r="Q2082" s="2">
        <f>ROUND(P2082/(K2082*N2082)-1,4)</f>
        <v>0.512</v>
      </c>
      <c r="R2082" t="str">
        <v/>
      </c>
      <c r="S2082" t="str">
        <v>2026-10-01 10:41:27 UTC</v>
      </c>
      <c r="T2082" t="str">
        <v>Local Line cache</v>
      </c>
      <c r="U2082" t="str">
        <v>Review before publishing</v>
      </c>
    </row>
    <row r="2083">
      <c r="A2083">
        <v>897026</v>
      </c>
      <c r="B2083" t="str">
        <v>Summer Day Olive Oil Sugar Scrub</v>
      </c>
      <c r="C2083" t="str">
        <v>River Ranch Oregon Olive OIl</v>
      </c>
      <c r="D2083">
        <v>638096</v>
      </c>
      <c r="E2083" t="str">
        <v>ea 4 oz jar</v>
      </c>
      <c r="F2083" t="str">
        <v>CSA Members</v>
      </c>
      <c r="G2083" t="str">
        <v>Yes</v>
      </c>
      <c r="H2083" s="1">
        <v>0</v>
      </c>
      <c r="I2083" s="1">
        <v>7</v>
      </c>
      <c r="J2083" s="1">
        <v>7</v>
      </c>
      <c r="K2083" s="1">
        <v>5</v>
      </c>
      <c r="L2083" s="2">
        <v>0.4</v>
      </c>
      <c r="M2083" s="2">
        <v>0.3999999999999999</v>
      </c>
      <c r="N2083" s="2">
        <v>1</v>
      </c>
      <c r="O2083" t="str">
        <v>No</v>
      </c>
      <c r="P2083" s="1">
        <f>IF(O2083="Yes",J2083,ROUND(J2083*(1+Model!$B$3),2))</f>
        <v>7.56</v>
      </c>
      <c r="Q2083" s="2">
        <f>ROUND(P2083/(K2083*N2083)-1,4)</f>
        <v>0.512</v>
      </c>
      <c r="R2083" t="str">
        <v/>
      </c>
      <c r="S2083" t="str">
        <v>2026-10-01 10:41:27 UTC</v>
      </c>
      <c r="T2083" t="str">
        <v>Local Line cache</v>
      </c>
      <c r="U2083" t="str">
        <v>Review before publishing</v>
      </c>
    </row>
    <row r="2084">
      <c r="A2084">
        <v>897026</v>
      </c>
      <c r="B2084" t="str">
        <v>Summer Day Olive Oil Sugar Scrub</v>
      </c>
      <c r="C2084" t="str">
        <v>River Ranch Oregon Olive OIl</v>
      </c>
      <c r="D2084">
        <v>638096</v>
      </c>
      <c r="E2084" t="str">
        <v>ea 4 oz jar</v>
      </c>
      <c r="F2084" t="str">
        <v>SNAP</v>
      </c>
      <c r="G2084" t="str">
        <v>Yes</v>
      </c>
      <c r="H2084" s="1">
        <v>0</v>
      </c>
      <c r="I2084" s="1">
        <v>7</v>
      </c>
      <c r="J2084" s="1">
        <v>7</v>
      </c>
      <c r="K2084" s="1">
        <v>5</v>
      </c>
      <c r="L2084" s="2">
        <v>0.4</v>
      </c>
      <c r="M2084" s="2">
        <v>0.3999999999999999</v>
      </c>
      <c r="N2084" s="2">
        <v>1</v>
      </c>
      <c r="O2084" t="str">
        <v>Yes</v>
      </c>
      <c r="P2084" s="1">
        <f>IF(O2084="Yes",J2084,ROUND(J2084*(1+Model!$B$3),2))</f>
        <v>7</v>
      </c>
      <c r="Q2084" s="2">
        <f>ROUND(P2084/(K2084*N2084)-1,4)</f>
        <v>0.4</v>
      </c>
      <c r="R2084" t="str">
        <v/>
      </c>
      <c r="S2084" t="str">
        <v>2026-10-01 10:41:27 UTC</v>
      </c>
      <c r="T2084" t="str">
        <v>Local Line cache</v>
      </c>
      <c r="U2084" t="str">
        <v>HOLD: preserve existing SNAP price</v>
      </c>
    </row>
    <row r="2085">
      <c r="A2085">
        <v>897027</v>
      </c>
      <c r="B2085" t="str">
        <v>Colliding Rivers Olive Oil Sugar Scrub</v>
      </c>
      <c r="C2085" t="str">
        <v>River Ranch Oregon Olive OIl</v>
      </c>
      <c r="D2085">
        <v>638097</v>
      </c>
      <c r="E2085" t="str">
        <v>ea 4 oz jar</v>
      </c>
      <c r="F2085" t="str">
        <v>CSA Members</v>
      </c>
      <c r="G2085" t="str">
        <v>Yes</v>
      </c>
      <c r="H2085" s="1">
        <v>0</v>
      </c>
      <c r="I2085" s="1">
        <v>7</v>
      </c>
      <c r="J2085" s="1">
        <v>7</v>
      </c>
      <c r="K2085" s="1">
        <v>5</v>
      </c>
      <c r="L2085" s="2">
        <v>0.4</v>
      </c>
      <c r="M2085" s="2">
        <v>0.3999999999999999</v>
      </c>
      <c r="N2085" s="2">
        <v>1</v>
      </c>
      <c r="O2085" t="str">
        <v>No</v>
      </c>
      <c r="P2085" s="1">
        <f>IF(O2085="Yes",J2085,ROUND(J2085*(1+Model!$B$3),2))</f>
        <v>7.56</v>
      </c>
      <c r="Q2085" s="2">
        <f>ROUND(P2085/(K2085*N2085)-1,4)</f>
        <v>0.512</v>
      </c>
      <c r="R2085" t="str">
        <v/>
      </c>
      <c r="S2085" t="str">
        <v>2026-10-01 10:41:27 UTC</v>
      </c>
      <c r="T2085" t="str">
        <v>Local Line cache</v>
      </c>
      <c r="U2085" t="str">
        <v>Review before publishing</v>
      </c>
    </row>
    <row r="2086">
      <c r="A2086">
        <v>897027</v>
      </c>
      <c r="B2086" t="str">
        <v>Colliding Rivers Olive Oil Sugar Scrub</v>
      </c>
      <c r="C2086" t="str">
        <v>River Ranch Oregon Olive OIl</v>
      </c>
      <c r="D2086">
        <v>638097</v>
      </c>
      <c r="E2086" t="str">
        <v>ea 4 oz jar</v>
      </c>
      <c r="F2086" t="str">
        <v>Herd Share Members</v>
      </c>
      <c r="G2086" t="str">
        <v>Yes</v>
      </c>
      <c r="H2086" s="1">
        <v>0</v>
      </c>
      <c r="I2086" s="1">
        <v>7</v>
      </c>
      <c r="J2086" s="1">
        <v>7</v>
      </c>
      <c r="K2086" s="1">
        <v>5</v>
      </c>
      <c r="L2086" s="2">
        <v>0.4</v>
      </c>
      <c r="M2086" s="2">
        <v>0.3999999999999999</v>
      </c>
      <c r="N2086" s="2">
        <v>1</v>
      </c>
      <c r="O2086" t="str">
        <v>No</v>
      </c>
      <c r="P2086" s="1">
        <f>IF(O2086="Yes",J2086,ROUND(J2086*(1+Model!$B$3),2))</f>
        <v>7.56</v>
      </c>
      <c r="Q2086" s="2">
        <f>ROUND(P2086/(K2086*N2086)-1,4)</f>
        <v>0.512</v>
      </c>
      <c r="R2086" t="str">
        <v/>
      </c>
      <c r="S2086" t="str">
        <v>2026-10-01 10:41:27 UTC</v>
      </c>
      <c r="T2086" t="str">
        <v>Local Line cache</v>
      </c>
      <c r="U2086" t="str">
        <v>Review before publishing</v>
      </c>
    </row>
    <row r="2087">
      <c r="A2087">
        <v>897027</v>
      </c>
      <c r="B2087" t="str">
        <v>Colliding Rivers Olive Oil Sugar Scrub</v>
      </c>
      <c r="C2087" t="str">
        <v>River Ranch Oregon Olive OIl</v>
      </c>
      <c r="D2087">
        <v>638097</v>
      </c>
      <c r="E2087" t="str">
        <v>ea 4 oz jar</v>
      </c>
      <c r="F2087" t="str">
        <v>Guest Basket</v>
      </c>
      <c r="G2087" t="str">
        <v>Yes</v>
      </c>
      <c r="H2087" s="1">
        <v>0</v>
      </c>
      <c r="I2087" s="1">
        <v>7</v>
      </c>
      <c r="J2087" s="1">
        <v>7</v>
      </c>
      <c r="K2087" s="1">
        <v>5</v>
      </c>
      <c r="L2087" s="2">
        <v>0.4</v>
      </c>
      <c r="M2087" s="2">
        <v>0.3999999999999999</v>
      </c>
      <c r="N2087" s="2">
        <v>1</v>
      </c>
      <c r="O2087" t="str">
        <v>No</v>
      </c>
      <c r="P2087" s="1">
        <f>IF(O2087="Yes",J2087,ROUND(J2087*(1+Model!$B$3),2))</f>
        <v>7.56</v>
      </c>
      <c r="Q2087" s="2">
        <f>ROUND(P2087/(K2087*N2087)-1,4)</f>
        <v>0.512</v>
      </c>
      <c r="R2087" t="str">
        <v/>
      </c>
      <c r="S2087" t="str">
        <v>2026-10-01 10:41:27 UTC</v>
      </c>
      <c r="T2087" t="str">
        <v>Local Line cache</v>
      </c>
      <c r="U2087" t="str">
        <v>Review before publishing</v>
      </c>
    </row>
    <row r="2088">
      <c r="A2088">
        <v>897027</v>
      </c>
      <c r="B2088" t="str">
        <v>Colliding Rivers Olive Oil Sugar Scrub</v>
      </c>
      <c r="C2088" t="str">
        <v>River Ranch Oregon Olive OIl</v>
      </c>
      <c r="D2088">
        <v>638097</v>
      </c>
      <c r="E2088" t="str">
        <v>ea 4 oz jar</v>
      </c>
      <c r="F2088" t="str">
        <v>SNAP</v>
      </c>
      <c r="G2088" t="str">
        <v>Yes</v>
      </c>
      <c r="H2088" s="1">
        <v>0</v>
      </c>
      <c r="I2088" s="1">
        <v>7</v>
      </c>
      <c r="J2088" s="1">
        <v>7</v>
      </c>
      <c r="K2088" s="1">
        <v>5</v>
      </c>
      <c r="L2088" s="2">
        <v>0.4</v>
      </c>
      <c r="M2088" s="2">
        <v>0.3999999999999999</v>
      </c>
      <c r="N2088" s="2">
        <v>1</v>
      </c>
      <c r="O2088" t="str">
        <v>Yes</v>
      </c>
      <c r="P2088" s="1">
        <f>IF(O2088="Yes",J2088,ROUND(J2088*(1+Model!$B$3),2))</f>
        <v>7</v>
      </c>
      <c r="Q2088" s="2">
        <f>ROUND(P2088/(K2088*N2088)-1,4)</f>
        <v>0.4</v>
      </c>
      <c r="R2088" t="str">
        <v/>
      </c>
      <c r="S2088" t="str">
        <v>2026-10-01 10:41:27 UTC</v>
      </c>
      <c r="T2088" t="str">
        <v>Local Line cache</v>
      </c>
      <c r="U2088" t="str">
        <v>HOLD: preserve existing SNAP price</v>
      </c>
    </row>
    <row r="2089">
      <c r="A2089">
        <v>897379</v>
      </c>
      <c r="B2089" t="str">
        <v>Green beans</v>
      </c>
      <c r="C2089" t="str">
        <v>Little Wings</v>
      </c>
      <c r="D2089">
        <v>638626</v>
      </c>
      <c r="E2089" t="str">
        <v>pound</v>
      </c>
      <c r="F2089" t="str">
        <v>CSA Members</v>
      </c>
      <c r="G2089" t="str">
        <v>No</v>
      </c>
      <c r="H2089" s="1">
        <v>0</v>
      </c>
      <c r="I2089" s="1">
        <v>6.3</v>
      </c>
      <c r="J2089" s="1">
        <v>6.3</v>
      </c>
      <c r="K2089" s="1">
        <v>4.5</v>
      </c>
      <c r="L2089" s="2">
        <v>0.4</v>
      </c>
      <c r="M2089" s="2">
        <v>0.3999999999999999</v>
      </c>
      <c r="N2089" s="2">
        <v>1</v>
      </c>
      <c r="O2089" t="str">
        <v>No</v>
      </c>
      <c r="P2089" s="1">
        <f>IF(O2089="Yes",J2089,ROUND(J2089*(1+Model!$B$3),2))</f>
        <v>6.8</v>
      </c>
      <c r="Q2089" s="2">
        <f>ROUND(P2089/(K2089*N2089)-1,4)</f>
        <v>0.5111</v>
      </c>
      <c r="R2089" t="str">
        <v/>
      </c>
      <c r="S2089" t="str">
        <v>2026-10-01 10:41:27 UTC</v>
      </c>
      <c r="T2089" t="str">
        <v>Local Line cache</v>
      </c>
      <c r="U2089" t="str">
        <v>Review before publishing</v>
      </c>
    </row>
    <row r="2090">
      <c r="A2090">
        <v>897379</v>
      </c>
      <c r="B2090" t="str">
        <v>Green beans</v>
      </c>
      <c r="C2090" t="str">
        <v>Little Wings</v>
      </c>
      <c r="D2090">
        <v>638626</v>
      </c>
      <c r="E2090" t="str">
        <v>pound</v>
      </c>
      <c r="F2090" t="str">
        <v>SNAP</v>
      </c>
      <c r="G2090" t="str">
        <v>No</v>
      </c>
      <c r="H2090" s="1">
        <v>0</v>
      </c>
      <c r="I2090" s="1">
        <v>6.3</v>
      </c>
      <c r="J2090" s="1">
        <v>6.3</v>
      </c>
      <c r="K2090" s="1">
        <v>4.5</v>
      </c>
      <c r="L2090" s="2">
        <v>0.4</v>
      </c>
      <c r="M2090" s="2">
        <v>0.3999999999999999</v>
      </c>
      <c r="N2090" s="2">
        <v>1</v>
      </c>
      <c r="O2090" t="str">
        <v>Yes</v>
      </c>
      <c r="P2090" s="1">
        <f>IF(O2090="Yes",J2090,ROUND(J2090*(1+Model!$B$3),2))</f>
        <v>6.3</v>
      </c>
      <c r="Q2090" s="2">
        <f>ROUND(P2090/(K2090*N2090)-1,4)</f>
        <v>0.4</v>
      </c>
      <c r="R2090" t="str">
        <v/>
      </c>
      <c r="S2090" t="str">
        <v>2026-10-01 10:41:27 UTC</v>
      </c>
      <c r="T2090" t="str">
        <v>Local Line cache</v>
      </c>
      <c r="U2090" t="str">
        <v>HOLD: preserve existing SNAP price</v>
      </c>
    </row>
    <row r="2091">
      <c r="A2091">
        <v>897403</v>
      </c>
      <c r="B2091" t="str">
        <v>Raspberry Swirl - 2009 Tall Bearded Iris - Stunning Award Winner (Rhizome)</v>
      </c>
      <c r="C2091" t="str">
        <v>RL Plants &amp; Home Goods</v>
      </c>
      <c r="D2091">
        <v>638660</v>
      </c>
      <c r="E2091" t="str">
        <v>ea</v>
      </c>
      <c r="F2091" t="str">
        <v>CSA Members</v>
      </c>
      <c r="G2091" t="str">
        <v>No</v>
      </c>
      <c r="H2091" s="1">
        <v>0</v>
      </c>
      <c r="I2091" s="1">
        <v>9.8</v>
      </c>
      <c r="J2091" s="1">
        <v>9.8</v>
      </c>
      <c r="K2091" s="1">
        <v>7</v>
      </c>
      <c r="L2091" s="2">
        <v>0.4</v>
      </c>
      <c r="M2091" s="2">
        <v>0.40000000000000013</v>
      </c>
      <c r="N2091" s="2">
        <v>1</v>
      </c>
      <c r="O2091" t="str">
        <v>No</v>
      </c>
      <c r="P2091" s="1">
        <f>IF(O2091="Yes",J2091,ROUND(J2091*(1+Model!$B$3),2))</f>
        <v>10.58</v>
      </c>
      <c r="Q2091" s="2">
        <f>ROUND(P2091/(K2091*N2091)-1,4)</f>
        <v>0.5114</v>
      </c>
      <c r="R2091" t="str">
        <v/>
      </c>
      <c r="S2091" t="str">
        <v>2026-10-01 10:41:27 UTC</v>
      </c>
      <c r="T2091" t="str">
        <v>Local Line cache</v>
      </c>
      <c r="U2091" t="str">
        <v>Review before publishing</v>
      </c>
    </row>
    <row r="2092">
      <c r="A2092">
        <v>897403</v>
      </c>
      <c r="B2092" t="str">
        <v>Raspberry Swirl - 2009 Tall Bearded Iris - Stunning Award Winner (Rhizome)</v>
      </c>
      <c r="C2092" t="str">
        <v>RL Plants &amp; Home Goods</v>
      </c>
      <c r="D2092">
        <v>638660</v>
      </c>
      <c r="E2092" t="str">
        <v>ea</v>
      </c>
      <c r="F2092" t="str">
        <v>Guest Basket</v>
      </c>
      <c r="G2092" t="str">
        <v>No</v>
      </c>
      <c r="H2092" s="1">
        <v>0</v>
      </c>
      <c r="I2092" s="1">
        <v>9.8</v>
      </c>
      <c r="J2092" s="1">
        <v>9.8</v>
      </c>
      <c r="K2092" s="1">
        <v>7</v>
      </c>
      <c r="L2092" s="2">
        <v>0.4</v>
      </c>
      <c r="M2092" s="2">
        <v>0.40000000000000013</v>
      </c>
      <c r="N2092" s="2">
        <v>1</v>
      </c>
      <c r="O2092" t="str">
        <v>No</v>
      </c>
      <c r="P2092" s="1">
        <f>IF(O2092="Yes",J2092,ROUND(J2092*(1+Model!$B$3),2))</f>
        <v>10.58</v>
      </c>
      <c r="Q2092" s="2">
        <f>ROUND(P2092/(K2092*N2092)-1,4)</f>
        <v>0.5114</v>
      </c>
      <c r="R2092" t="str">
        <v/>
      </c>
      <c r="S2092" t="str">
        <v>2026-10-01 10:41:27 UTC</v>
      </c>
      <c r="T2092" t="str">
        <v>Local Line cache</v>
      </c>
      <c r="U2092" t="str">
        <v>Review before publishing</v>
      </c>
    </row>
    <row r="2093">
      <c r="A2093">
        <v>897404</v>
      </c>
      <c r="B2093" t="str">
        <v>Pepi Dwarf Iris Rhizome</v>
      </c>
      <c r="C2093" t="str">
        <v>RL Plants &amp; Home Goods</v>
      </c>
      <c r="D2093">
        <v>638661</v>
      </c>
      <c r="E2093" t="str">
        <v>ea</v>
      </c>
      <c r="F2093" t="str">
        <v>CSA Members</v>
      </c>
      <c r="G2093" t="str">
        <v>No</v>
      </c>
      <c r="H2093" s="1">
        <v>0</v>
      </c>
      <c r="I2093" s="1">
        <v>8.4</v>
      </c>
      <c r="J2093" s="1">
        <v>8.4</v>
      </c>
      <c r="K2093" s="1">
        <v>6</v>
      </c>
      <c r="L2093" s="2">
        <v>0.4</v>
      </c>
      <c r="M2093" s="2">
        <v>0.40000000000000013</v>
      </c>
      <c r="N2093" s="2">
        <v>1</v>
      </c>
      <c r="O2093" t="str">
        <v>No</v>
      </c>
      <c r="P2093" s="1">
        <f>IF(O2093="Yes",J2093,ROUND(J2093*(1+Model!$B$3),2))</f>
        <v>9.07</v>
      </c>
      <c r="Q2093" s="2">
        <f>ROUND(P2093/(K2093*N2093)-1,4)</f>
        <v>0.5117</v>
      </c>
      <c r="R2093" t="str">
        <v/>
      </c>
      <c r="S2093" t="str">
        <v>2026-10-01 10:41:27 UTC</v>
      </c>
      <c r="T2093" t="str">
        <v>Local Line cache</v>
      </c>
      <c r="U2093" t="str">
        <v>Review before publishing</v>
      </c>
    </row>
    <row r="2094">
      <c r="A2094">
        <v>897404</v>
      </c>
      <c r="B2094" t="str">
        <v>Pepi Dwarf Iris Rhizome</v>
      </c>
      <c r="C2094" t="str">
        <v>RL Plants &amp; Home Goods</v>
      </c>
      <c r="D2094">
        <v>638661</v>
      </c>
      <c r="E2094" t="str">
        <v>ea</v>
      </c>
      <c r="F2094" t="str">
        <v>Guest Basket</v>
      </c>
      <c r="G2094" t="str">
        <v>No</v>
      </c>
      <c r="H2094" s="1">
        <v>0</v>
      </c>
      <c r="I2094" s="1">
        <v>8.4</v>
      </c>
      <c r="J2094" s="1">
        <v>8.4</v>
      </c>
      <c r="K2094" s="1">
        <v>6</v>
      </c>
      <c r="L2094" s="2">
        <v>0.4</v>
      </c>
      <c r="M2094" s="2">
        <v>0.40000000000000013</v>
      </c>
      <c r="N2094" s="2">
        <v>1</v>
      </c>
      <c r="O2094" t="str">
        <v>No</v>
      </c>
      <c r="P2094" s="1">
        <f>IF(O2094="Yes",J2094,ROUND(J2094*(1+Model!$B$3),2))</f>
        <v>9.07</v>
      </c>
      <c r="Q2094" s="2">
        <f>ROUND(P2094/(K2094*N2094)-1,4)</f>
        <v>0.5117</v>
      </c>
      <c r="R2094" t="str">
        <v/>
      </c>
      <c r="S2094" t="str">
        <v>2026-10-01 10:41:27 UTC</v>
      </c>
      <c r="T2094" t="str">
        <v>Local Line cache</v>
      </c>
      <c r="U2094" t="str">
        <v>Review before publishing</v>
      </c>
    </row>
    <row r="2095">
      <c r="A2095">
        <v>897406</v>
      </c>
      <c r="B2095" t="str">
        <v>DOXIE DOODLES - 2011 Standard Dwarf Bearded Iris - Fragrant (rhizome)</v>
      </c>
      <c r="C2095" t="str">
        <v>RL Plants &amp; Home Goods</v>
      </c>
      <c r="D2095">
        <v>638663</v>
      </c>
      <c r="E2095" t="str">
        <v>ea</v>
      </c>
      <c r="F2095" t="str">
        <v>CSA Members</v>
      </c>
      <c r="G2095" t="str">
        <v>No</v>
      </c>
      <c r="H2095" s="1">
        <v>0</v>
      </c>
      <c r="I2095" s="1">
        <v>8.4</v>
      </c>
      <c r="J2095" s="1">
        <v>8.4</v>
      </c>
      <c r="K2095" s="1">
        <v>6</v>
      </c>
      <c r="L2095" s="2">
        <v>0.4</v>
      </c>
      <c r="M2095" s="2">
        <v>0.40000000000000013</v>
      </c>
      <c r="N2095" s="2">
        <v>1</v>
      </c>
      <c r="O2095" t="str">
        <v>No</v>
      </c>
      <c r="P2095" s="1">
        <f>IF(O2095="Yes",J2095,ROUND(J2095*(1+Model!$B$3),2))</f>
        <v>9.07</v>
      </c>
      <c r="Q2095" s="2">
        <f>ROUND(P2095/(K2095*N2095)-1,4)</f>
        <v>0.5117</v>
      </c>
      <c r="R2095" t="str">
        <v/>
      </c>
      <c r="S2095" t="str">
        <v>2026-10-01 10:41:27 UTC</v>
      </c>
      <c r="T2095" t="str">
        <v>Local Line cache</v>
      </c>
      <c r="U2095" t="str">
        <v>Review before publishing</v>
      </c>
    </row>
    <row r="2096">
      <c r="A2096">
        <v>897406</v>
      </c>
      <c r="B2096" t="str">
        <v>DOXIE DOODLES - 2011 Standard Dwarf Bearded Iris - Fragrant (rhizome)</v>
      </c>
      <c r="C2096" t="str">
        <v>RL Plants &amp; Home Goods</v>
      </c>
      <c r="D2096">
        <v>638663</v>
      </c>
      <c r="E2096" t="str">
        <v>ea</v>
      </c>
      <c r="F2096" t="str">
        <v>Guest Basket</v>
      </c>
      <c r="G2096" t="str">
        <v>No</v>
      </c>
      <c r="H2096" s="1">
        <v>0</v>
      </c>
      <c r="I2096" s="1">
        <v>8.4</v>
      </c>
      <c r="J2096" s="1">
        <v>8.4</v>
      </c>
      <c r="K2096" s="1">
        <v>6</v>
      </c>
      <c r="L2096" s="2">
        <v>0.4</v>
      </c>
      <c r="M2096" s="2">
        <v>0.40000000000000013</v>
      </c>
      <c r="N2096" s="2">
        <v>1</v>
      </c>
      <c r="O2096" t="str">
        <v>No</v>
      </c>
      <c r="P2096" s="1">
        <f>IF(O2096="Yes",J2096,ROUND(J2096*(1+Model!$B$3),2))</f>
        <v>9.07</v>
      </c>
      <c r="Q2096" s="2">
        <f>ROUND(P2096/(K2096*N2096)-1,4)</f>
        <v>0.5117</v>
      </c>
      <c r="R2096" t="str">
        <v/>
      </c>
      <c r="S2096" t="str">
        <v>2026-10-01 10:41:27 UTC</v>
      </c>
      <c r="T2096" t="str">
        <v>Local Line cache</v>
      </c>
      <c r="U2096" t="str">
        <v>Review before publishing</v>
      </c>
    </row>
    <row r="2097">
      <c r="A2097">
        <v>897629</v>
      </c>
      <c r="B2097" t="str">
        <v>Emmer Farro</v>
      </c>
      <c r="C2097" t="str">
        <v>Lonesome Whistle</v>
      </c>
      <c r="D2097">
        <v>638988</v>
      </c>
      <c r="E2097" t="str">
        <v>1.25 lb Bag</v>
      </c>
      <c r="F2097" t="str">
        <v>SNAP</v>
      </c>
      <c r="G2097" t="str">
        <v>Yes</v>
      </c>
      <c r="H2097" s="1">
        <v>0</v>
      </c>
      <c r="I2097" s="1">
        <v>6.3</v>
      </c>
      <c r="J2097" s="1">
        <v>6.3</v>
      </c>
      <c r="K2097" s="1">
        <v>4.5</v>
      </c>
      <c r="L2097" s="2">
        <v>0.4</v>
      </c>
      <c r="M2097" s="2">
        <v>0.3999999999999999</v>
      </c>
      <c r="N2097" s="2">
        <v>1</v>
      </c>
      <c r="O2097" t="str">
        <v>Yes</v>
      </c>
      <c r="P2097" s="1">
        <f>IF(O2097="Yes",J2097,ROUND(J2097*(1+Model!$B$3),2))</f>
        <v>6.3</v>
      </c>
      <c r="Q2097" s="2">
        <f>ROUND(P2097/(K2097*N2097)-1,4)</f>
        <v>0.4</v>
      </c>
      <c r="R2097" t="str">
        <v/>
      </c>
      <c r="S2097" t="str">
        <v>2026-10-01 10:41:27 UTC</v>
      </c>
      <c r="T2097" t="str">
        <v>Local Line cache</v>
      </c>
      <c r="U2097" t="str">
        <v>HOLD: preserve existing SNAP price</v>
      </c>
    </row>
    <row r="2098">
      <c r="A2098">
        <v>897631</v>
      </c>
      <c r="B2098" t="str">
        <v>Dark Northern Rye Flour</v>
      </c>
      <c r="C2098" t="str">
        <v>Lonesome Whistle</v>
      </c>
      <c r="D2098">
        <v>638990</v>
      </c>
      <c r="E2098" t="str">
        <v>1.6 lbs</v>
      </c>
      <c r="F2098" t="str">
        <v>SNAP</v>
      </c>
      <c r="G2098" t="str">
        <v>Yes</v>
      </c>
      <c r="H2098" s="1">
        <v>0</v>
      </c>
      <c r="I2098" s="1">
        <v>6.3</v>
      </c>
      <c r="J2098" s="1">
        <v>6.3</v>
      </c>
      <c r="K2098" s="1">
        <v>4.5</v>
      </c>
      <c r="L2098" s="2">
        <v>0.4</v>
      </c>
      <c r="M2098" s="2">
        <v>0.3999999999999999</v>
      </c>
      <c r="N2098" s="2">
        <v>1</v>
      </c>
      <c r="O2098" t="str">
        <v>Yes</v>
      </c>
      <c r="P2098" s="1">
        <f>IF(O2098="Yes",J2098,ROUND(J2098*(1+Model!$B$3),2))</f>
        <v>6.3</v>
      </c>
      <c r="Q2098" s="2">
        <f>ROUND(P2098/(K2098*N2098)-1,4)</f>
        <v>0.4</v>
      </c>
      <c r="R2098" t="str">
        <v/>
      </c>
      <c r="S2098" t="str">
        <v>2026-10-01 10:41:27 UTC</v>
      </c>
      <c r="T2098" t="str">
        <v>Local Line cache</v>
      </c>
      <c r="U2098" t="str">
        <v>HOLD: preserve existing SNAP price</v>
      </c>
    </row>
    <row r="2099">
      <c r="A2099">
        <v>897631</v>
      </c>
      <c r="B2099" t="str">
        <v>Dark Northern Rye Flour</v>
      </c>
      <c r="C2099" t="str">
        <v>Lonesome Whistle</v>
      </c>
      <c r="D2099">
        <v>638990</v>
      </c>
      <c r="E2099" t="str">
        <v>1.6 lbs</v>
      </c>
      <c r="F2099" t="str">
        <v>Guest Basket</v>
      </c>
      <c r="G2099" t="str">
        <v>Yes</v>
      </c>
      <c r="H2099" s="1">
        <v>0</v>
      </c>
      <c r="I2099" s="1">
        <v>6.3</v>
      </c>
      <c r="J2099" s="1">
        <v>6.3</v>
      </c>
      <c r="K2099" s="1">
        <v>4.5</v>
      </c>
      <c r="L2099" s="2">
        <v>0.4</v>
      </c>
      <c r="M2099" s="2">
        <v>0.3999999999999999</v>
      </c>
      <c r="N2099" s="2">
        <v>1</v>
      </c>
      <c r="O2099" t="str">
        <v>No</v>
      </c>
      <c r="P2099" s="1">
        <f>IF(O2099="Yes",J2099,ROUND(J2099*(1+Model!$B$3),2))</f>
        <v>6.8</v>
      </c>
      <c r="Q2099" s="2">
        <f>ROUND(P2099/(K2099*N2099)-1,4)</f>
        <v>0.5111</v>
      </c>
      <c r="R2099" t="str">
        <v/>
      </c>
      <c r="S2099" t="str">
        <v>2026-10-01 10:41:27 UTC</v>
      </c>
      <c r="T2099" t="str">
        <v>Local Line cache</v>
      </c>
      <c r="U2099" t="str">
        <v>Review before publishing</v>
      </c>
    </row>
    <row r="2100">
      <c r="A2100">
        <v>899372</v>
      </c>
      <c r="B2100" t="str">
        <v>Serrano pepper</v>
      </c>
      <c r="C2100" t="str">
        <v>Camas Swale Farm</v>
      </c>
      <c r="D2100">
        <v>641156</v>
      </c>
      <c r="E2100" t="str">
        <v>1 lb</v>
      </c>
      <c r="F2100" t="str">
        <v>CSA Members</v>
      </c>
      <c r="G2100" t="str">
        <v>No</v>
      </c>
      <c r="H2100" s="1">
        <v>0</v>
      </c>
      <c r="I2100" s="1">
        <v>5.6</v>
      </c>
      <c r="J2100" s="1">
        <v>5.6</v>
      </c>
      <c r="K2100" s="1">
        <v>4</v>
      </c>
      <c r="L2100" s="2">
        <v>0.4</v>
      </c>
      <c r="M2100" s="2">
        <v>0.3999999999999999</v>
      </c>
      <c r="N2100" s="2">
        <v>1</v>
      </c>
      <c r="O2100" t="str">
        <v>No</v>
      </c>
      <c r="P2100" s="1">
        <f>IF(O2100="Yes",J2100,ROUND(J2100*(1+Model!$B$3),2))</f>
        <v>6.05</v>
      </c>
      <c r="Q2100" s="2">
        <f>ROUND(P2100/(K2100*N2100)-1,4)</f>
        <v>0.5125</v>
      </c>
      <c r="R2100" t="str">
        <v/>
      </c>
      <c r="S2100" t="str">
        <v>2026-10-01 10:41:27 UTC</v>
      </c>
      <c r="T2100" t="str">
        <v>Local Line cache</v>
      </c>
      <c r="U2100" t="str">
        <v>Review before publishing</v>
      </c>
    </row>
    <row r="2101">
      <c r="A2101">
        <v>899372</v>
      </c>
      <c r="B2101" t="str">
        <v>Serrano pepper</v>
      </c>
      <c r="C2101" t="str">
        <v>Camas Swale Farm</v>
      </c>
      <c r="D2101">
        <v>641156</v>
      </c>
      <c r="E2101" t="str">
        <v>1 lb</v>
      </c>
      <c r="F2101" t="str">
        <v>Guest Basket</v>
      </c>
      <c r="G2101" t="str">
        <v>No</v>
      </c>
      <c r="H2101" s="1">
        <v>0</v>
      </c>
      <c r="I2101" s="1">
        <v>5.6</v>
      </c>
      <c r="J2101" s="1">
        <v>5.6</v>
      </c>
      <c r="K2101" s="1">
        <v>4</v>
      </c>
      <c r="L2101" s="2">
        <v>0.4</v>
      </c>
      <c r="M2101" s="2">
        <v>0.3999999999999999</v>
      </c>
      <c r="N2101" s="2">
        <v>1</v>
      </c>
      <c r="O2101" t="str">
        <v>No</v>
      </c>
      <c r="P2101" s="1">
        <f>IF(O2101="Yes",J2101,ROUND(J2101*(1+Model!$B$3),2))</f>
        <v>6.05</v>
      </c>
      <c r="Q2101" s="2">
        <f>ROUND(P2101/(K2101*N2101)-1,4)</f>
        <v>0.5125</v>
      </c>
      <c r="R2101" t="str">
        <v/>
      </c>
      <c r="S2101" t="str">
        <v>2026-10-01 10:41:27 UTC</v>
      </c>
      <c r="T2101" t="str">
        <v>Local Line cache</v>
      </c>
      <c r="U2101" t="str">
        <v>Review before publishing</v>
      </c>
    </row>
    <row r="2102">
      <c r="A2102">
        <v>899372</v>
      </c>
      <c r="B2102" t="str">
        <v>Serrano pepper</v>
      </c>
      <c r="C2102" t="str">
        <v>Camas Swale Farm</v>
      </c>
      <c r="D2102">
        <v>641156</v>
      </c>
      <c r="E2102" t="str">
        <v>1 lb</v>
      </c>
      <c r="F2102" t="str">
        <v>SNAP</v>
      </c>
      <c r="G2102" t="str">
        <v>No</v>
      </c>
      <c r="H2102" s="1">
        <v>0</v>
      </c>
      <c r="I2102" s="1">
        <v>5.6</v>
      </c>
      <c r="J2102" s="1">
        <v>5.6</v>
      </c>
      <c r="K2102" s="1">
        <v>4</v>
      </c>
      <c r="L2102" s="2">
        <v>0.4</v>
      </c>
      <c r="M2102" s="2">
        <v>0.3999999999999999</v>
      </c>
      <c r="N2102" s="2">
        <v>1</v>
      </c>
      <c r="O2102" t="str">
        <v>Yes</v>
      </c>
      <c r="P2102" s="1">
        <f>IF(O2102="Yes",J2102,ROUND(J2102*(1+Model!$B$3),2))</f>
        <v>5.6</v>
      </c>
      <c r="Q2102" s="2">
        <f>ROUND(P2102/(K2102*N2102)-1,4)</f>
        <v>0.4</v>
      </c>
      <c r="R2102" t="str">
        <v/>
      </c>
      <c r="S2102" t="str">
        <v>2026-10-01 10:41:27 UTC</v>
      </c>
      <c r="T2102" t="str">
        <v>Local Line cache</v>
      </c>
      <c r="U2102" t="str">
        <v>HOLD: preserve existing SNAP price</v>
      </c>
    </row>
    <row r="2103">
      <c r="A2103">
        <v>899373</v>
      </c>
      <c r="B2103" t="str">
        <v>Tropea onion</v>
      </c>
      <c r="C2103" t="str">
        <v>Full Farm CSA</v>
      </c>
      <c r="D2103">
        <v>641157</v>
      </c>
      <c r="E2103" t="str">
        <v>lb</v>
      </c>
      <c r="F2103" t="str">
        <v>SNAP</v>
      </c>
      <c r="G2103" t="str">
        <v>No</v>
      </c>
      <c r="H2103" s="1">
        <v>0</v>
      </c>
      <c r="I2103" s="1">
        <v>3.08</v>
      </c>
      <c r="J2103" s="1">
        <v>3.08</v>
      </c>
      <c r="K2103" s="1">
        <v>2.2</v>
      </c>
      <c r="L2103" s="2">
        <v>0.4</v>
      </c>
      <c r="M2103" s="2">
        <v>0.3999999999999999</v>
      </c>
      <c r="N2103" s="2">
        <v>1</v>
      </c>
      <c r="O2103" t="str">
        <v>Yes</v>
      </c>
      <c r="P2103" s="1">
        <f>IF(O2103="Yes",J2103,ROUND(J2103*(1+Model!$B$3),2))</f>
        <v>3.08</v>
      </c>
      <c r="Q2103" s="2">
        <f>ROUND(P2103/(K2103*N2103)-1,4)</f>
        <v>0.4</v>
      </c>
      <c r="R2103" t="str">
        <v/>
      </c>
      <c r="S2103" t="str">
        <v>2026-10-01 10:41:27 UTC</v>
      </c>
      <c r="T2103" t="str">
        <v>Local Line cache</v>
      </c>
      <c r="U2103" t="str">
        <v>HOLD: preserve existing SNAP price</v>
      </c>
    </row>
    <row r="2104">
      <c r="A2104">
        <v>899373</v>
      </c>
      <c r="B2104" t="str">
        <v>Tropea onion</v>
      </c>
      <c r="C2104" t="str">
        <v>Full Farm CSA</v>
      </c>
      <c r="D2104">
        <v>641157</v>
      </c>
      <c r="E2104" t="str">
        <v>lb</v>
      </c>
      <c r="F2104" t="str">
        <v>CSA Members</v>
      </c>
      <c r="G2104" t="str">
        <v>No</v>
      </c>
      <c r="H2104" s="1">
        <v>0</v>
      </c>
      <c r="I2104" s="1">
        <v>3.08</v>
      </c>
      <c r="J2104" s="1">
        <v>3.08</v>
      </c>
      <c r="K2104" s="1">
        <v>2.2</v>
      </c>
      <c r="L2104" s="2">
        <v>0.4</v>
      </c>
      <c r="M2104" s="2">
        <v>0.3999999999999999</v>
      </c>
      <c r="N2104" s="2">
        <v>1</v>
      </c>
      <c r="O2104" t="str">
        <v>No</v>
      </c>
      <c r="P2104" s="1">
        <f>IF(O2104="Yes",J2104,ROUND(J2104*(1+Model!$B$3),2))</f>
        <v>3.33</v>
      </c>
      <c r="Q2104" s="2">
        <f>ROUND(P2104/(K2104*N2104)-1,4)</f>
        <v>0.5136</v>
      </c>
      <c r="R2104" t="str">
        <v/>
      </c>
      <c r="S2104" t="str">
        <v>2026-10-01 10:41:27 UTC</v>
      </c>
      <c r="T2104" t="str">
        <v>Local Line cache</v>
      </c>
      <c r="U2104" t="str">
        <v>Review before publishing</v>
      </c>
    </row>
    <row r="2105">
      <c r="A2105">
        <v>899377</v>
      </c>
      <c r="B2105" t="str">
        <v>Granny Smith Apple (WA)</v>
      </c>
      <c r="C2105" t="str">
        <v>Organically Grown Company</v>
      </c>
      <c r="D2105">
        <v>641182</v>
      </c>
      <c r="E2105" t="str">
        <v>ea</v>
      </c>
      <c r="F2105" t="str">
        <v>SNAP</v>
      </c>
      <c r="G2105" t="str">
        <v>No</v>
      </c>
      <c r="H2105" s="1">
        <v>0</v>
      </c>
      <c r="I2105" s="1">
        <v>1.26</v>
      </c>
      <c r="J2105" s="1">
        <v>1.35</v>
      </c>
      <c r="K2105" s="1">
        <v>0.9</v>
      </c>
      <c r="L2105" s="2">
        <v>0.4</v>
      </c>
      <c r="M2105" s="2">
        <v>0.5</v>
      </c>
      <c r="N2105" s="2">
        <v>1</v>
      </c>
      <c r="O2105" t="str">
        <v>Yes</v>
      </c>
      <c r="P2105" s="1">
        <f>IF(O2105="Yes",J2105,ROUND(J2105*(1+Model!$B$3),2))</f>
        <v>1.35</v>
      </c>
      <c r="Q2105" s="2">
        <f>ROUND(P2105/(K2105*N2105)-1,4)</f>
        <v>0.5</v>
      </c>
      <c r="R2105" t="str">
        <v>Review</v>
      </c>
      <c r="S2105" t="str">
        <v>2026-10-01 10:41:27 UTC</v>
      </c>
      <c r="T2105" t="str">
        <v>Local Line cache</v>
      </c>
      <c r="U2105" t="str">
        <v>HOLD: preserve existing SNAP price</v>
      </c>
    </row>
    <row r="2106">
      <c r="A2106">
        <v>899379</v>
      </c>
      <c r="B2106" t="str">
        <v>Honey Crisp Apple (WA)</v>
      </c>
      <c r="C2106" t="str">
        <v>Organically Grown Company</v>
      </c>
      <c r="D2106">
        <v>641205</v>
      </c>
      <c r="E2106" t="str">
        <v>ea</v>
      </c>
      <c r="F2106" t="str">
        <v>SNAP</v>
      </c>
      <c r="G2106" t="str">
        <v>No</v>
      </c>
      <c r="H2106" s="1">
        <v>0</v>
      </c>
      <c r="I2106" s="1">
        <v>2.45</v>
      </c>
      <c r="J2106" s="1">
        <v>2.63</v>
      </c>
      <c r="K2106" s="1">
        <v>1.75</v>
      </c>
      <c r="L2106" s="2">
        <v>0.4</v>
      </c>
      <c r="M2106" s="2">
        <v>0.5028571428571429</v>
      </c>
      <c r="N2106" s="2">
        <v>1</v>
      </c>
      <c r="O2106" t="str">
        <v>Yes</v>
      </c>
      <c r="P2106" s="1">
        <f>IF(O2106="Yes",J2106,ROUND(J2106*(1+Model!$B$3),2))</f>
        <v>2.63</v>
      </c>
      <c r="Q2106" s="2">
        <f>ROUND(P2106/(K2106*N2106)-1,4)</f>
        <v>0.5029</v>
      </c>
      <c r="R2106" t="str">
        <v>Review</v>
      </c>
      <c r="S2106" t="str">
        <v>2026-10-01 10:41:27 UTC</v>
      </c>
      <c r="T2106" t="str">
        <v>Local Line cache</v>
      </c>
      <c r="U2106" t="str">
        <v>HOLD: preserve existing SNAP price</v>
      </c>
    </row>
    <row r="2107">
      <c r="A2107">
        <v>899381</v>
      </c>
      <c r="B2107" t="str">
        <v>Suncrest Peach</v>
      </c>
      <c r="C2107" t="str">
        <v>Small is Beautiful Farm</v>
      </c>
      <c r="D2107">
        <v>641228</v>
      </c>
      <c r="E2107" t="str">
        <v>ea</v>
      </c>
      <c r="F2107" t="str">
        <v>CSA Members</v>
      </c>
      <c r="G2107" t="str">
        <v>No</v>
      </c>
      <c r="H2107" s="1">
        <v>0</v>
      </c>
      <c r="I2107" s="1">
        <v>1.75</v>
      </c>
      <c r="J2107" s="1">
        <v>1.75</v>
      </c>
      <c r="K2107" s="1">
        <v>1.25</v>
      </c>
      <c r="L2107" s="2">
        <v>0.4</v>
      </c>
      <c r="M2107" s="2">
        <v>0.3999999999999999</v>
      </c>
      <c r="N2107" s="2">
        <v>1</v>
      </c>
      <c r="O2107" t="str">
        <v>No</v>
      </c>
      <c r="P2107" s="1">
        <f>IF(O2107="Yes",J2107,ROUND(J2107*(1+Model!$B$3),2))</f>
        <v>1.89</v>
      </c>
      <c r="Q2107" s="2">
        <f>ROUND(P2107/(K2107*N2107)-1,4)</f>
        <v>0.512</v>
      </c>
      <c r="R2107" t="str">
        <v/>
      </c>
      <c r="S2107" t="str">
        <v>2026-10-01 10:41:27 UTC</v>
      </c>
      <c r="T2107" t="str">
        <v>Local Line cache</v>
      </c>
      <c r="U2107" t="str">
        <v>Review before publishing</v>
      </c>
    </row>
    <row r="2108">
      <c r="A2108">
        <v>899381</v>
      </c>
      <c r="B2108" t="str">
        <v>Suncrest Peach</v>
      </c>
      <c r="C2108" t="str">
        <v>Small is Beautiful Farm</v>
      </c>
      <c r="D2108">
        <v>641228</v>
      </c>
      <c r="E2108" t="str">
        <v>ea</v>
      </c>
      <c r="F2108" t="str">
        <v>Herd Share Members</v>
      </c>
      <c r="G2108" t="str">
        <v>No</v>
      </c>
      <c r="H2108" s="1">
        <v>0</v>
      </c>
      <c r="I2108" s="1">
        <v>1.75</v>
      </c>
      <c r="J2108" s="1">
        <v>1.75</v>
      </c>
      <c r="K2108" s="1">
        <v>1.25</v>
      </c>
      <c r="L2108" s="2">
        <v>0.4</v>
      </c>
      <c r="M2108" s="2">
        <v>0.3999999999999999</v>
      </c>
      <c r="N2108" s="2">
        <v>1</v>
      </c>
      <c r="O2108" t="str">
        <v>No</v>
      </c>
      <c r="P2108" s="1">
        <f>IF(O2108="Yes",J2108,ROUND(J2108*(1+Model!$B$3),2))</f>
        <v>1.89</v>
      </c>
      <c r="Q2108" s="2">
        <f>ROUND(P2108/(K2108*N2108)-1,4)</f>
        <v>0.512</v>
      </c>
      <c r="R2108" t="str">
        <v/>
      </c>
      <c r="S2108" t="str">
        <v>2026-10-01 10:41:27 UTC</v>
      </c>
      <c r="T2108" t="str">
        <v>Local Line cache</v>
      </c>
      <c r="U2108" t="str">
        <v>Review before publishing</v>
      </c>
    </row>
    <row r="2109">
      <c r="A2109">
        <v>899381</v>
      </c>
      <c r="B2109" t="str">
        <v>Suncrest Peach</v>
      </c>
      <c r="C2109" t="str">
        <v>Small is Beautiful Farm</v>
      </c>
      <c r="D2109">
        <v>641228</v>
      </c>
      <c r="E2109" t="str">
        <v>ea</v>
      </c>
      <c r="F2109" t="str">
        <v>Guest Basket</v>
      </c>
      <c r="G2109" t="str">
        <v>No</v>
      </c>
      <c r="H2109" s="1">
        <v>0</v>
      </c>
      <c r="I2109" s="1">
        <v>1.75</v>
      </c>
      <c r="J2109" s="1">
        <v>1.75</v>
      </c>
      <c r="K2109" s="1">
        <v>1.25</v>
      </c>
      <c r="L2109" s="2">
        <v>0.4</v>
      </c>
      <c r="M2109" s="2">
        <v>0.3999999999999999</v>
      </c>
      <c r="N2109" s="2">
        <v>1</v>
      </c>
      <c r="O2109" t="str">
        <v>No</v>
      </c>
      <c r="P2109" s="1">
        <f>IF(O2109="Yes",J2109,ROUND(J2109*(1+Model!$B$3),2))</f>
        <v>1.89</v>
      </c>
      <c r="Q2109" s="2">
        <f>ROUND(P2109/(K2109*N2109)-1,4)</f>
        <v>0.512</v>
      </c>
      <c r="R2109" t="str">
        <v/>
      </c>
      <c r="S2109" t="str">
        <v>2026-10-01 10:41:27 UTC</v>
      </c>
      <c r="T2109" t="str">
        <v>Local Line cache</v>
      </c>
      <c r="U2109" t="str">
        <v>Review before publishing</v>
      </c>
    </row>
    <row r="2110">
      <c r="A2110">
        <v>899381</v>
      </c>
      <c r="B2110" t="str">
        <v>Suncrest Peach</v>
      </c>
      <c r="C2110" t="str">
        <v>Small is Beautiful Farm</v>
      </c>
      <c r="D2110">
        <v>641228</v>
      </c>
      <c r="E2110" t="str">
        <v>ea</v>
      </c>
      <c r="F2110" t="str">
        <v>SNAP</v>
      </c>
      <c r="G2110" t="str">
        <v>No</v>
      </c>
      <c r="H2110" s="1">
        <v>0</v>
      </c>
      <c r="I2110" s="1">
        <v>1.75</v>
      </c>
      <c r="J2110" s="1">
        <v>1.75</v>
      </c>
      <c r="K2110" s="1">
        <v>1.25</v>
      </c>
      <c r="L2110" s="2">
        <v>0.4</v>
      </c>
      <c r="M2110" s="2">
        <v>0.3999999999999999</v>
      </c>
      <c r="N2110" s="2">
        <v>1</v>
      </c>
      <c r="O2110" t="str">
        <v>Yes</v>
      </c>
      <c r="P2110" s="1">
        <f>IF(O2110="Yes",J2110,ROUND(J2110*(1+Model!$B$3),2))</f>
        <v>1.75</v>
      </c>
      <c r="Q2110" s="2">
        <f>ROUND(P2110/(K2110*N2110)-1,4)</f>
        <v>0.4</v>
      </c>
      <c r="R2110" t="str">
        <v/>
      </c>
      <c r="S2110" t="str">
        <v>2026-10-01 10:41:27 UTC</v>
      </c>
      <c r="T2110" t="str">
        <v>Local Line cache</v>
      </c>
      <c r="U2110" t="str">
        <v>HOLD: preserve existing SNAP price</v>
      </c>
    </row>
    <row r="2111">
      <c r="A2111">
        <v>899385</v>
      </c>
      <c r="B2111" t="str">
        <v>Broccoli</v>
      </c>
      <c r="C2111" t="str">
        <v>Camas Swale Farm</v>
      </c>
      <c r="D2111">
        <v>641280</v>
      </c>
      <c r="E2111" t="str">
        <v>ea</v>
      </c>
      <c r="F2111" t="str">
        <v>SNAP</v>
      </c>
      <c r="G2111" t="str">
        <v>No</v>
      </c>
      <c r="H2111" s="1">
        <v>0</v>
      </c>
      <c r="I2111" s="1">
        <v>7</v>
      </c>
      <c r="J2111" s="1">
        <v>7</v>
      </c>
      <c r="K2111" s="1">
        <v>5</v>
      </c>
      <c r="L2111" s="2">
        <v>0.4</v>
      </c>
      <c r="M2111" s="2">
        <v>0.3999999999999999</v>
      </c>
      <c r="N2111" s="2">
        <v>1</v>
      </c>
      <c r="O2111" t="str">
        <v>Yes</v>
      </c>
      <c r="P2111" s="1">
        <f>IF(O2111="Yes",J2111,ROUND(J2111*(1+Model!$B$3),2))</f>
        <v>7</v>
      </c>
      <c r="Q2111" s="2">
        <f>ROUND(P2111/(K2111*N2111)-1,4)</f>
        <v>0.4</v>
      </c>
      <c r="R2111" t="str">
        <v/>
      </c>
      <c r="S2111" t="str">
        <v>2026-10-01 10:41:27 UTC</v>
      </c>
      <c r="T2111" t="str">
        <v>Local Line cache</v>
      </c>
      <c r="U2111" t="str">
        <v>HOLD: preserve existing SNAP price</v>
      </c>
    </row>
    <row r="2112">
      <c r="A2112">
        <v>899388</v>
      </c>
      <c r="B2112" t="str">
        <v>Oyster Mushrooms</v>
      </c>
      <c r="C2112" t="str">
        <v>Organically Grown Company</v>
      </c>
      <c r="D2112">
        <v>641283</v>
      </c>
      <c r="E2112" t="str">
        <v>1/2 lb</v>
      </c>
      <c r="F2112" t="str">
        <v>CSA Members</v>
      </c>
      <c r="G2112" t="str">
        <v>No</v>
      </c>
      <c r="H2112" s="1">
        <v>0</v>
      </c>
      <c r="I2112" s="1">
        <v>5.25</v>
      </c>
      <c r="J2112" s="1">
        <v>5.25</v>
      </c>
      <c r="K2112" s="1">
        <v>3.75</v>
      </c>
      <c r="L2112" s="2">
        <v>0.4</v>
      </c>
      <c r="M2112" s="2">
        <v>0.3999999999999999</v>
      </c>
      <c r="N2112" s="2">
        <v>1</v>
      </c>
      <c r="O2112" t="str">
        <v>No</v>
      </c>
      <c r="P2112" s="1">
        <f>IF(O2112="Yes",J2112,ROUND(J2112*(1+Model!$B$3),2))</f>
        <v>5.67</v>
      </c>
      <c r="Q2112" s="2">
        <f>ROUND(P2112/(K2112*N2112)-1,4)</f>
        <v>0.512</v>
      </c>
      <c r="R2112" t="str">
        <v/>
      </c>
      <c r="S2112" t="str">
        <v>2026-10-01 10:41:27 UTC</v>
      </c>
      <c r="T2112" t="str">
        <v>Local Line cache</v>
      </c>
      <c r="U2112" t="str">
        <v>Review before publishing</v>
      </c>
    </row>
    <row r="2113">
      <c r="A2113">
        <v>899388</v>
      </c>
      <c r="B2113" t="str">
        <v>Oyster Mushrooms</v>
      </c>
      <c r="C2113" t="str">
        <v>Organically Grown Company</v>
      </c>
      <c r="D2113">
        <v>641283</v>
      </c>
      <c r="E2113" t="str">
        <v>1/2 lb</v>
      </c>
      <c r="F2113" t="str">
        <v>Herd Share Members</v>
      </c>
      <c r="G2113" t="str">
        <v>No</v>
      </c>
      <c r="H2113" s="1">
        <v>0</v>
      </c>
      <c r="I2113" s="1">
        <v>5.25</v>
      </c>
      <c r="J2113" s="1">
        <v>5.25</v>
      </c>
      <c r="K2113" s="1">
        <v>3.75</v>
      </c>
      <c r="L2113" s="2">
        <v>0.4</v>
      </c>
      <c r="M2113" s="2">
        <v>0.3999999999999999</v>
      </c>
      <c r="N2113" s="2">
        <v>1</v>
      </c>
      <c r="O2113" t="str">
        <v>No</v>
      </c>
      <c r="P2113" s="1">
        <f>IF(O2113="Yes",J2113,ROUND(J2113*(1+Model!$B$3),2))</f>
        <v>5.67</v>
      </c>
      <c r="Q2113" s="2">
        <f>ROUND(P2113/(K2113*N2113)-1,4)</f>
        <v>0.512</v>
      </c>
      <c r="R2113" t="str">
        <v/>
      </c>
      <c r="S2113" t="str">
        <v>2026-10-01 10:41:27 UTC</v>
      </c>
      <c r="T2113" t="str">
        <v>Local Line cache</v>
      </c>
      <c r="U2113" t="str">
        <v>Review before publishing</v>
      </c>
    </row>
    <row r="2114">
      <c r="A2114">
        <v>899388</v>
      </c>
      <c r="B2114" t="str">
        <v>Oyster Mushrooms</v>
      </c>
      <c r="C2114" t="str">
        <v>Organically Grown Company</v>
      </c>
      <c r="D2114">
        <v>641283</v>
      </c>
      <c r="E2114" t="str">
        <v>1/2 lb</v>
      </c>
      <c r="F2114" t="str">
        <v>Guest Basket</v>
      </c>
      <c r="G2114" t="str">
        <v>No</v>
      </c>
      <c r="H2114" s="1">
        <v>0</v>
      </c>
      <c r="I2114" s="1">
        <v>5.25</v>
      </c>
      <c r="J2114" s="1">
        <v>5.25</v>
      </c>
      <c r="K2114" s="1">
        <v>3.75</v>
      </c>
      <c r="L2114" s="2">
        <v>0.4</v>
      </c>
      <c r="M2114" s="2">
        <v>0.3999999999999999</v>
      </c>
      <c r="N2114" s="2">
        <v>1</v>
      </c>
      <c r="O2114" t="str">
        <v>No</v>
      </c>
      <c r="P2114" s="1">
        <f>IF(O2114="Yes",J2114,ROUND(J2114*(1+Model!$B$3),2))</f>
        <v>5.67</v>
      </c>
      <c r="Q2114" s="2">
        <f>ROUND(P2114/(K2114*N2114)-1,4)</f>
        <v>0.512</v>
      </c>
      <c r="R2114" t="str">
        <v/>
      </c>
      <c r="S2114" t="str">
        <v>2026-10-01 10:41:27 UTC</v>
      </c>
      <c r="T2114" t="str">
        <v>Local Line cache</v>
      </c>
      <c r="U2114" t="str">
        <v>Review before publishing</v>
      </c>
    </row>
    <row r="2115">
      <c r="A2115">
        <v>899388</v>
      </c>
      <c r="B2115" t="str">
        <v>Oyster Mushrooms</v>
      </c>
      <c r="C2115" t="str">
        <v>Organically Grown Company</v>
      </c>
      <c r="D2115">
        <v>641283</v>
      </c>
      <c r="E2115" t="str">
        <v>1/2 lb</v>
      </c>
      <c r="F2115" t="str">
        <v>SNAP</v>
      </c>
      <c r="G2115" t="str">
        <v>No</v>
      </c>
      <c r="H2115" s="1">
        <v>0</v>
      </c>
      <c r="I2115" s="1">
        <v>5.25</v>
      </c>
      <c r="J2115" s="1">
        <v>5.25</v>
      </c>
      <c r="K2115" s="1">
        <v>3.75</v>
      </c>
      <c r="L2115" s="2">
        <v>0.4</v>
      </c>
      <c r="M2115" s="2">
        <v>0.3999999999999999</v>
      </c>
      <c r="N2115" s="2">
        <v>1</v>
      </c>
      <c r="O2115" t="str">
        <v>Yes</v>
      </c>
      <c r="P2115" s="1">
        <f>IF(O2115="Yes",J2115,ROUND(J2115*(1+Model!$B$3),2))</f>
        <v>5.25</v>
      </c>
      <c r="Q2115" s="2">
        <f>ROUND(P2115/(K2115*N2115)-1,4)</f>
        <v>0.4</v>
      </c>
      <c r="R2115" t="str">
        <v/>
      </c>
      <c r="S2115" t="str">
        <v>2026-10-01 10:41:27 UTC</v>
      </c>
      <c r="T2115" t="str">
        <v>Local Line cache</v>
      </c>
      <c r="U2115" t="str">
        <v>HOLD: preserve existing SNAP price</v>
      </c>
    </row>
    <row r="2116">
      <c r="A2116">
        <v>899390</v>
      </c>
      <c r="B2116" t="str">
        <v>Mini Sweet Mix Bell Peppers</v>
      </c>
      <c r="C2116" t="str">
        <v>Organically Grown Company</v>
      </c>
      <c r="D2116">
        <v>641285</v>
      </c>
      <c r="E2116" t="str">
        <v>1 lb bag</v>
      </c>
      <c r="F2116" t="str">
        <v>Herd Share Members</v>
      </c>
      <c r="G2116" t="str">
        <v>No</v>
      </c>
      <c r="H2116" s="1">
        <v>0</v>
      </c>
      <c r="I2116" s="1">
        <v>6.43</v>
      </c>
      <c r="J2116" s="1">
        <v>6.43</v>
      </c>
      <c r="K2116" s="1">
        <v>4.59</v>
      </c>
      <c r="L2116" s="2">
        <v>0.4</v>
      </c>
      <c r="M2116" s="2">
        <v>0.40087145969498916</v>
      </c>
      <c r="N2116" s="2">
        <v>1</v>
      </c>
      <c r="O2116" t="str">
        <v>No</v>
      </c>
      <c r="P2116" s="1">
        <f>IF(O2116="Yes",J2116,ROUND(J2116*(1+Model!$B$3),2))</f>
        <v>6.94</v>
      </c>
      <c r="Q2116" s="2">
        <f>ROUND(P2116/(K2116*N2116)-1,4)</f>
        <v>0.512</v>
      </c>
      <c r="R2116" t="str">
        <v/>
      </c>
      <c r="S2116" t="str">
        <v>2026-10-01 10:41:27 UTC</v>
      </c>
      <c r="T2116" t="str">
        <v>Local Line cache</v>
      </c>
      <c r="U2116" t="str">
        <v>Review before publishing</v>
      </c>
    </row>
    <row r="2117">
      <c r="A2117">
        <v>899390</v>
      </c>
      <c r="B2117" t="str">
        <v>Mini Sweet Mix Bell Peppers</v>
      </c>
      <c r="C2117" t="str">
        <v>Organically Grown Company</v>
      </c>
      <c r="D2117">
        <v>641285</v>
      </c>
      <c r="E2117" t="str">
        <v>1 lb bag</v>
      </c>
      <c r="F2117" t="str">
        <v>Guest Basket</v>
      </c>
      <c r="G2117" t="str">
        <v>No</v>
      </c>
      <c r="H2117" s="1">
        <v>0</v>
      </c>
      <c r="I2117" s="1">
        <v>6.43</v>
      </c>
      <c r="J2117" s="1">
        <v>6.43</v>
      </c>
      <c r="K2117" s="1">
        <v>4.59</v>
      </c>
      <c r="L2117" s="2">
        <v>0.4</v>
      </c>
      <c r="M2117" s="2">
        <v>0.40087145969498916</v>
      </c>
      <c r="N2117" s="2">
        <v>1</v>
      </c>
      <c r="O2117" t="str">
        <v>No</v>
      </c>
      <c r="P2117" s="1">
        <f>IF(O2117="Yes",J2117,ROUND(J2117*(1+Model!$B$3),2))</f>
        <v>6.94</v>
      </c>
      <c r="Q2117" s="2">
        <f>ROUND(P2117/(K2117*N2117)-1,4)</f>
        <v>0.512</v>
      </c>
      <c r="R2117" t="str">
        <v/>
      </c>
      <c r="S2117" t="str">
        <v>2026-10-01 10:41:27 UTC</v>
      </c>
      <c r="T2117" t="str">
        <v>Local Line cache</v>
      </c>
      <c r="U2117" t="str">
        <v>Review before publishing</v>
      </c>
    </row>
    <row r="2118">
      <c r="A2118">
        <v>899390</v>
      </c>
      <c r="B2118" t="str">
        <v>Mini Sweet Mix Bell Peppers</v>
      </c>
      <c r="C2118" t="str">
        <v>Organically Grown Company</v>
      </c>
      <c r="D2118">
        <v>641285</v>
      </c>
      <c r="E2118" t="str">
        <v>1 lb bag</v>
      </c>
      <c r="F2118" t="str">
        <v>CSA Members</v>
      </c>
      <c r="G2118" t="str">
        <v>No</v>
      </c>
      <c r="H2118" s="1">
        <v>0</v>
      </c>
      <c r="I2118" s="1">
        <v>6.43</v>
      </c>
      <c r="J2118" s="1">
        <v>6.43</v>
      </c>
      <c r="K2118" s="1">
        <v>4.59</v>
      </c>
      <c r="L2118" s="2">
        <v>0.4</v>
      </c>
      <c r="M2118" s="2">
        <v>0.40087145969498916</v>
      </c>
      <c r="N2118" s="2">
        <v>1</v>
      </c>
      <c r="O2118" t="str">
        <v>No</v>
      </c>
      <c r="P2118" s="1">
        <f>IF(O2118="Yes",J2118,ROUND(J2118*(1+Model!$B$3),2))</f>
        <v>6.94</v>
      </c>
      <c r="Q2118" s="2">
        <f>ROUND(P2118/(K2118*N2118)-1,4)</f>
        <v>0.512</v>
      </c>
      <c r="R2118" t="str">
        <v/>
      </c>
      <c r="S2118" t="str">
        <v>2026-10-01 10:41:27 UTC</v>
      </c>
      <c r="T2118" t="str">
        <v>Local Line cache</v>
      </c>
      <c r="U2118" t="str">
        <v>Review before publishing</v>
      </c>
    </row>
    <row r="2119">
      <c r="A2119">
        <v>899390</v>
      </c>
      <c r="B2119" t="str">
        <v>Mini Sweet Mix Bell Peppers</v>
      </c>
      <c r="C2119" t="str">
        <v>Organically Grown Company</v>
      </c>
      <c r="D2119">
        <v>641285</v>
      </c>
      <c r="E2119" t="str">
        <v>1 lb bag</v>
      </c>
      <c r="F2119" t="str">
        <v>SNAP</v>
      </c>
      <c r="G2119" t="str">
        <v>No</v>
      </c>
      <c r="H2119" s="1">
        <v>0</v>
      </c>
      <c r="I2119" s="1">
        <v>6.43</v>
      </c>
      <c r="J2119" s="1">
        <v>6.43</v>
      </c>
      <c r="K2119" s="1">
        <v>4.59</v>
      </c>
      <c r="L2119" s="2">
        <v>0.4</v>
      </c>
      <c r="M2119" s="2">
        <v>0.40087145969498916</v>
      </c>
      <c r="N2119" s="2">
        <v>1</v>
      </c>
      <c r="O2119" t="str">
        <v>Yes</v>
      </c>
      <c r="P2119" s="1">
        <f>IF(O2119="Yes",J2119,ROUND(J2119*(1+Model!$B$3),2))</f>
        <v>6.43</v>
      </c>
      <c r="Q2119" s="2">
        <f>ROUND(P2119/(K2119*N2119)-1,4)</f>
        <v>0.4009</v>
      </c>
      <c r="R2119" t="str">
        <v/>
      </c>
      <c r="S2119" t="str">
        <v>2026-10-01 10:41:27 UTC</v>
      </c>
      <c r="T2119" t="str">
        <v>Local Line cache</v>
      </c>
      <c r="U2119" t="str">
        <v>HOLD: preserve existing SNAP price</v>
      </c>
    </row>
    <row r="2120">
      <c r="A2120">
        <v>900126</v>
      </c>
      <c r="B2120" t="str">
        <v>Organic 7-Grain Cereal</v>
      </c>
      <c r="C2120" t="str">
        <v>Camas Country Mill</v>
      </c>
      <c r="D2120">
        <v>642136</v>
      </c>
      <c r="E2120" t="str">
        <v>3 lbs</v>
      </c>
      <c r="F2120" t="str">
        <v>Guest Basket</v>
      </c>
      <c r="G2120" t="str">
        <v>No</v>
      </c>
      <c r="H2120" s="1">
        <v>0</v>
      </c>
      <c r="I2120" s="1">
        <v>18.55</v>
      </c>
      <c r="J2120" s="1">
        <v>18.55</v>
      </c>
      <c r="K2120" s="1">
        <v>13.25</v>
      </c>
      <c r="L2120" s="2">
        <v>0.4</v>
      </c>
      <c r="M2120" s="2">
        <v>0.40000000000000013</v>
      </c>
      <c r="N2120" s="2">
        <v>1</v>
      </c>
      <c r="O2120" t="str">
        <v>No</v>
      </c>
      <c r="P2120" s="1">
        <f>IF(O2120="Yes",J2120,ROUND(J2120*(1+Model!$B$3),2))</f>
        <v>20.03</v>
      </c>
      <c r="Q2120" s="2">
        <f>ROUND(P2120/(K2120*N2120)-1,4)</f>
        <v>0.5117</v>
      </c>
      <c r="R2120" t="str">
        <v/>
      </c>
      <c r="S2120" t="str">
        <v>2026-10-01 10:41:27 UTC</v>
      </c>
      <c r="T2120" t="str">
        <v>Local Line cache</v>
      </c>
      <c r="U2120" t="str">
        <v>Review before publishing</v>
      </c>
    </row>
    <row r="2121">
      <c r="A2121">
        <v>900126</v>
      </c>
      <c r="B2121" t="str">
        <v>Organic 7-Grain Cereal</v>
      </c>
      <c r="C2121" t="str">
        <v>Camas Country Mill</v>
      </c>
      <c r="D2121">
        <v>642136</v>
      </c>
      <c r="E2121" t="str">
        <v>3 lbs</v>
      </c>
      <c r="F2121" t="str">
        <v>CSA Members</v>
      </c>
      <c r="G2121" t="str">
        <v>No</v>
      </c>
      <c r="H2121" s="1">
        <v>0</v>
      </c>
      <c r="I2121" s="1">
        <v>18.55</v>
      </c>
      <c r="J2121" s="1">
        <v>18.55</v>
      </c>
      <c r="K2121" s="1">
        <v>13.25</v>
      </c>
      <c r="L2121" s="2">
        <v>0.4</v>
      </c>
      <c r="M2121" s="2">
        <v>0.40000000000000013</v>
      </c>
      <c r="N2121" s="2">
        <v>1</v>
      </c>
      <c r="O2121" t="str">
        <v>No</v>
      </c>
      <c r="P2121" s="1">
        <f>IF(O2121="Yes",J2121,ROUND(J2121*(1+Model!$B$3),2))</f>
        <v>20.03</v>
      </c>
      <c r="Q2121" s="2">
        <f>ROUND(P2121/(K2121*N2121)-1,4)</f>
        <v>0.5117</v>
      </c>
      <c r="R2121" t="str">
        <v/>
      </c>
      <c r="S2121" t="str">
        <v>2026-10-01 10:41:27 UTC</v>
      </c>
      <c r="T2121" t="str">
        <v>Local Line cache</v>
      </c>
      <c r="U2121" t="str">
        <v>Review before publishing</v>
      </c>
    </row>
    <row r="2122">
      <c r="A2122">
        <v>900126</v>
      </c>
      <c r="B2122" t="str">
        <v>Organic 7-Grain Cereal</v>
      </c>
      <c r="C2122" t="str">
        <v>Camas Country Mill</v>
      </c>
      <c r="D2122">
        <v>642136</v>
      </c>
      <c r="E2122" t="str">
        <v>3 lbs</v>
      </c>
      <c r="F2122" t="str">
        <v>SNAP</v>
      </c>
      <c r="G2122" t="str">
        <v>No</v>
      </c>
      <c r="H2122" s="1">
        <v>0</v>
      </c>
      <c r="I2122" s="1">
        <v>18.55</v>
      </c>
      <c r="J2122" s="1">
        <v>18.55</v>
      </c>
      <c r="K2122" s="1">
        <v>13.25</v>
      </c>
      <c r="L2122" s="2">
        <v>0.4</v>
      </c>
      <c r="M2122" s="2">
        <v>0.40000000000000013</v>
      </c>
      <c r="N2122" s="2">
        <v>1</v>
      </c>
      <c r="O2122" t="str">
        <v>Yes</v>
      </c>
      <c r="P2122" s="1">
        <f>IF(O2122="Yes",J2122,ROUND(J2122*(1+Model!$B$3),2))</f>
        <v>18.55</v>
      </c>
      <c r="Q2122" s="2">
        <f>ROUND(P2122/(K2122*N2122)-1,4)</f>
        <v>0.4</v>
      </c>
      <c r="R2122" t="str">
        <v/>
      </c>
      <c r="S2122" t="str">
        <v>2026-10-01 10:41:27 UTC</v>
      </c>
      <c r="T2122" t="str">
        <v>Local Line cache</v>
      </c>
      <c r="U2122" t="str">
        <v>HOLD: preserve existing SNAP price</v>
      </c>
    </row>
    <row r="2123">
      <c r="A2123">
        <v>900152</v>
      </c>
      <c r="B2123" t="str">
        <v>Garbanzo Beans/ Chickpeas, Organic</v>
      </c>
      <c r="C2123" t="str">
        <v>Camas Country Mill</v>
      </c>
      <c r="D2123">
        <v>642166</v>
      </c>
      <c r="E2123" t="str">
        <v>3 lbs</v>
      </c>
      <c r="F2123" t="str">
        <v>SNAP</v>
      </c>
      <c r="G2123" t="str">
        <v>No</v>
      </c>
      <c r="H2123" s="1">
        <v>0</v>
      </c>
      <c r="I2123" s="1">
        <v>16.8</v>
      </c>
      <c r="J2123" s="1">
        <v>16.8</v>
      </c>
      <c r="K2123" s="1">
        <v>12</v>
      </c>
      <c r="L2123" s="2">
        <v>0.4</v>
      </c>
      <c r="M2123" s="2">
        <v>0.40000000000000013</v>
      </c>
      <c r="N2123" s="2">
        <v>1</v>
      </c>
      <c r="O2123" t="str">
        <v>Yes</v>
      </c>
      <c r="P2123" s="1">
        <f>IF(O2123="Yes",J2123,ROUND(J2123*(1+Model!$B$3),2))</f>
        <v>16.8</v>
      </c>
      <c r="Q2123" s="2">
        <f>ROUND(P2123/(K2123*N2123)-1,4)</f>
        <v>0.4</v>
      </c>
      <c r="R2123" t="str">
        <v/>
      </c>
      <c r="S2123" t="str">
        <v>2026-10-01 10:41:27 UTC</v>
      </c>
      <c r="T2123" t="str">
        <v>Local Line cache</v>
      </c>
      <c r="U2123" t="str">
        <v>HOLD: preserve existing SNAP price</v>
      </c>
    </row>
    <row r="2124">
      <c r="A2124">
        <v>900154</v>
      </c>
      <c r="B2124" t="str">
        <v>Holly's Dog Biscuit Mix</v>
      </c>
      <c r="C2124" t="str">
        <v>Camas Country Mill</v>
      </c>
      <c r="D2124">
        <v>642168</v>
      </c>
      <c r="E2124" t="str">
        <v>3 lb bag</v>
      </c>
      <c r="F2124" t="str">
        <v>CSA Members</v>
      </c>
      <c r="G2124" t="str">
        <v>No</v>
      </c>
      <c r="H2124" s="1">
        <v>0</v>
      </c>
      <c r="I2124" s="1">
        <v>14</v>
      </c>
      <c r="J2124" s="1">
        <v>14</v>
      </c>
      <c r="K2124" s="1">
        <v>10</v>
      </c>
      <c r="L2124" s="2">
        <v>0.4</v>
      </c>
      <c r="M2124" s="2">
        <v>0.3999999999999999</v>
      </c>
      <c r="N2124" s="2">
        <v>1</v>
      </c>
      <c r="O2124" t="str">
        <v>No</v>
      </c>
      <c r="P2124" s="1">
        <f>IF(O2124="Yes",J2124,ROUND(J2124*(1+Model!$B$3),2))</f>
        <v>15.12</v>
      </c>
      <c r="Q2124" s="2">
        <f>ROUND(P2124/(K2124*N2124)-1,4)</f>
        <v>0.512</v>
      </c>
      <c r="R2124" t="str">
        <v/>
      </c>
      <c r="S2124" t="str">
        <v>2026-10-01 10:41:27 UTC</v>
      </c>
      <c r="T2124" t="str">
        <v>Local Line cache</v>
      </c>
      <c r="U2124" t="str">
        <v>Review before publishing</v>
      </c>
    </row>
    <row r="2125">
      <c r="A2125">
        <v>900154</v>
      </c>
      <c r="B2125" t="str">
        <v>Holly's Dog Biscuit Mix</v>
      </c>
      <c r="C2125" t="str">
        <v>Camas Country Mill</v>
      </c>
      <c r="D2125">
        <v>642168</v>
      </c>
      <c r="E2125" t="str">
        <v>3 lb bag</v>
      </c>
      <c r="F2125" t="str">
        <v>SNAP</v>
      </c>
      <c r="G2125" t="str">
        <v>No</v>
      </c>
      <c r="H2125" s="1">
        <v>0</v>
      </c>
      <c r="I2125" s="1">
        <v>14</v>
      </c>
      <c r="J2125" s="1">
        <v>14</v>
      </c>
      <c r="K2125" s="1">
        <v>10</v>
      </c>
      <c r="L2125" s="2">
        <v>0.4</v>
      </c>
      <c r="M2125" s="2">
        <v>0.3999999999999999</v>
      </c>
      <c r="N2125" s="2">
        <v>1</v>
      </c>
      <c r="O2125" t="str">
        <v>Yes</v>
      </c>
      <c r="P2125" s="1">
        <f>IF(O2125="Yes",J2125,ROUND(J2125*(1+Model!$B$3),2))</f>
        <v>14</v>
      </c>
      <c r="Q2125" s="2">
        <f>ROUND(P2125/(K2125*N2125)-1,4)</f>
        <v>0.4</v>
      </c>
      <c r="R2125" t="str">
        <v/>
      </c>
      <c r="S2125" t="str">
        <v>2026-10-01 10:41:27 UTC</v>
      </c>
      <c r="T2125" t="str">
        <v>Local Line cache</v>
      </c>
      <c r="U2125" t="str">
        <v>HOLD: preserve existing SNAP price</v>
      </c>
    </row>
    <row r="2126">
      <c r="A2126">
        <v>900158</v>
      </c>
      <c r="B2126" t="str">
        <v>Organic Blue Cornmeal</v>
      </c>
      <c r="C2126" t="str">
        <v>Camas Country Mill</v>
      </c>
      <c r="D2126">
        <v>642174</v>
      </c>
      <c r="E2126" t="str">
        <v>3 lb bag</v>
      </c>
      <c r="F2126" t="str">
        <v>SNAP</v>
      </c>
      <c r="G2126" t="str">
        <v>Yes</v>
      </c>
      <c r="H2126" s="1">
        <v>0</v>
      </c>
      <c r="I2126" s="1">
        <v>14.56</v>
      </c>
      <c r="J2126" s="1">
        <v>14.56</v>
      </c>
      <c r="K2126" s="1">
        <v>10.4</v>
      </c>
      <c r="L2126" s="2">
        <v>0.4</v>
      </c>
      <c r="M2126" s="2">
        <v>0.3999999999999999</v>
      </c>
      <c r="N2126" s="2">
        <v>1</v>
      </c>
      <c r="O2126" t="str">
        <v>Yes</v>
      </c>
      <c r="P2126" s="1">
        <f>IF(O2126="Yes",J2126,ROUND(J2126*(1+Model!$B$3),2))</f>
        <v>14.56</v>
      </c>
      <c r="Q2126" s="2">
        <f>ROUND(P2126/(K2126*N2126)-1,4)</f>
        <v>0.4</v>
      </c>
      <c r="R2126" t="str">
        <v/>
      </c>
      <c r="S2126" t="str">
        <v>2026-10-01 10:41:27 UTC</v>
      </c>
      <c r="T2126" t="str">
        <v>Local Line cache</v>
      </c>
      <c r="U2126" t="str">
        <v>HOLD: preserve existing SNAP price</v>
      </c>
    </row>
    <row r="2127">
      <c r="A2127">
        <v>900310</v>
      </c>
      <c r="B2127" t="str">
        <v>Summer Herb Lamb Sausage Links</v>
      </c>
      <c r="C2127" t="str">
        <v>Deck Family Farm's Hyland Artisinal Meats</v>
      </c>
      <c r="D2127">
        <v>642339</v>
      </c>
      <c r="E2127" t="str">
        <v>4 links/ pack 14 oz pack</v>
      </c>
      <c r="F2127" t="str">
        <v>Guest Basket</v>
      </c>
      <c r="G2127" t="str">
        <v>No</v>
      </c>
      <c r="H2127" s="1">
        <v>0</v>
      </c>
      <c r="I2127" s="1">
        <v>19.74</v>
      </c>
      <c r="J2127" s="1">
        <v>19.74</v>
      </c>
      <c r="K2127" s="1">
        <v>11.91</v>
      </c>
      <c r="L2127" s="2">
        <v>0.6574</v>
      </c>
      <c r="M2127" s="2">
        <v>0.6574307304785894</v>
      </c>
      <c r="N2127" s="2">
        <v>1</v>
      </c>
      <c r="O2127" t="str">
        <v>No</v>
      </c>
      <c r="P2127" s="1">
        <f>IF(O2127="Yes",J2127,ROUND(J2127*(1+Model!$B$3),2))</f>
        <v>21.32</v>
      </c>
      <c r="Q2127" s="2">
        <f>ROUND(P2127/(K2127*N2127)-1,4)</f>
        <v>0.7901</v>
      </c>
      <c r="R2127" t="str">
        <v/>
      </c>
      <c r="S2127" t="str">
        <v>2026-10-01 10:41:27 UTC</v>
      </c>
      <c r="T2127" t="str">
        <v>Local Line cache</v>
      </c>
      <c r="U2127" t="str">
        <v>Review before publishing</v>
      </c>
    </row>
    <row r="2128">
      <c r="A2128">
        <v>900310</v>
      </c>
      <c r="B2128" t="str">
        <v>Summer Herb Lamb Sausage Links</v>
      </c>
      <c r="C2128" t="str">
        <v>Deck Family Farm's Hyland Artisinal Meats</v>
      </c>
      <c r="D2128">
        <v>642339</v>
      </c>
      <c r="E2128" t="str">
        <v>4 links/ pack 14 oz pack</v>
      </c>
      <c r="F2128" t="str">
        <v>Herd Share Members</v>
      </c>
      <c r="G2128" t="str">
        <v>No</v>
      </c>
      <c r="H2128" s="1">
        <v>0</v>
      </c>
      <c r="I2128" s="1">
        <v>19.74</v>
      </c>
      <c r="J2128" s="1">
        <v>19.74</v>
      </c>
      <c r="K2128" s="1">
        <v>11.91</v>
      </c>
      <c r="L2128" s="2">
        <v>0.6574</v>
      </c>
      <c r="M2128" s="2">
        <v>0.6574307304785894</v>
      </c>
      <c r="N2128" s="2">
        <v>1</v>
      </c>
      <c r="O2128" t="str">
        <v>No</v>
      </c>
      <c r="P2128" s="1">
        <f>IF(O2128="Yes",J2128,ROUND(J2128*(1+Model!$B$3),2))</f>
        <v>21.32</v>
      </c>
      <c r="Q2128" s="2">
        <f>ROUND(P2128/(K2128*N2128)-1,4)</f>
        <v>0.7901</v>
      </c>
      <c r="R2128" t="str">
        <v/>
      </c>
      <c r="S2128" t="str">
        <v>2026-10-01 10:41:27 UTC</v>
      </c>
      <c r="T2128" t="str">
        <v>Local Line cache</v>
      </c>
      <c r="U2128" t="str">
        <v>Review before publishing</v>
      </c>
    </row>
    <row r="2129">
      <c r="A2129">
        <v>900310</v>
      </c>
      <c r="B2129" t="str">
        <v>Summer Herb Lamb Sausage Links</v>
      </c>
      <c r="C2129" t="str">
        <v>Deck Family Farm's Hyland Artisinal Meats</v>
      </c>
      <c r="D2129">
        <v>642339</v>
      </c>
      <c r="E2129" t="str">
        <v>4 links/ pack 14 oz pack</v>
      </c>
      <c r="F2129" t="str">
        <v>SNAP</v>
      </c>
      <c r="G2129" t="str">
        <v>No</v>
      </c>
      <c r="H2129" s="1">
        <v>0</v>
      </c>
      <c r="I2129" s="1">
        <v>19.74</v>
      </c>
      <c r="J2129" s="1">
        <v>19.74</v>
      </c>
      <c r="K2129" s="1">
        <v>11.91</v>
      </c>
      <c r="L2129" s="2">
        <v>0.6574</v>
      </c>
      <c r="M2129" s="2">
        <v>0.6574307304785894</v>
      </c>
      <c r="N2129" s="2">
        <v>1</v>
      </c>
      <c r="O2129" t="str">
        <v>Yes</v>
      </c>
      <c r="P2129" s="1">
        <f>IF(O2129="Yes",J2129,ROUND(J2129*(1+Model!$B$3),2))</f>
        <v>19.74</v>
      </c>
      <c r="Q2129" s="2">
        <f>ROUND(P2129/(K2129*N2129)-1,4)</f>
        <v>0.6574</v>
      </c>
      <c r="R2129" t="str">
        <v/>
      </c>
      <c r="S2129" t="str">
        <v>2026-10-01 10:41:27 UTC</v>
      </c>
      <c r="T2129" t="str">
        <v>Local Line cache</v>
      </c>
      <c r="U2129" t="str">
        <v>HOLD: preserve existing SNAP price</v>
      </c>
    </row>
    <row r="2130">
      <c r="A2130">
        <v>900310</v>
      </c>
      <c r="B2130" t="str">
        <v>Summer Herb Lamb Sausage Links</v>
      </c>
      <c r="C2130" t="str">
        <v>Deck Family Farm's Hyland Artisinal Meats</v>
      </c>
      <c r="D2130">
        <v>642339</v>
      </c>
      <c r="E2130" t="str">
        <v>4 links/ pack 14 oz pack</v>
      </c>
      <c r="F2130" t="str">
        <v>CSA Members</v>
      </c>
      <c r="G2130" t="str">
        <v>No</v>
      </c>
      <c r="H2130" s="1">
        <v>0</v>
      </c>
      <c r="I2130" s="1">
        <v>19.74</v>
      </c>
      <c r="J2130" s="1">
        <v>19.74</v>
      </c>
      <c r="K2130" s="1">
        <v>11.91</v>
      </c>
      <c r="L2130" s="2">
        <v>0.6574</v>
      </c>
      <c r="M2130" s="2">
        <v>0.6574307304785894</v>
      </c>
      <c r="N2130" s="2">
        <v>1</v>
      </c>
      <c r="O2130" t="str">
        <v>No</v>
      </c>
      <c r="P2130" s="1">
        <f>IF(O2130="Yes",J2130,ROUND(J2130*(1+Model!$B$3),2))</f>
        <v>21.32</v>
      </c>
      <c r="Q2130" s="2">
        <f>ROUND(P2130/(K2130*N2130)-1,4)</f>
        <v>0.7901</v>
      </c>
      <c r="R2130" t="str">
        <v/>
      </c>
      <c r="S2130" t="str">
        <v>2026-10-01 10:41:27 UTC</v>
      </c>
      <c r="T2130" t="str">
        <v>Local Line cache</v>
      </c>
      <c r="U2130" t="str">
        <v>Review before publishing</v>
      </c>
    </row>
    <row r="2131">
      <c r="A2131">
        <v>900311</v>
      </c>
      <c r="B2131" t="str">
        <v>Blueberry Maple Sausage Links</v>
      </c>
      <c r="C2131" t="str">
        <v>Deck Family Farm's Hyland Artisinal Meats</v>
      </c>
      <c r="D2131">
        <v>642340</v>
      </c>
      <c r="E2131" t="str">
        <v>4 links/ pack 14 oz pack</v>
      </c>
      <c r="F2131" t="str">
        <v>Guest Basket</v>
      </c>
      <c r="G2131" t="str">
        <v>No</v>
      </c>
      <c r="H2131" s="1">
        <v>0</v>
      </c>
      <c r="I2131" s="1">
        <v>17.93</v>
      </c>
      <c r="J2131" s="1">
        <v>17.93</v>
      </c>
      <c r="K2131" s="1">
        <v>10.82</v>
      </c>
      <c r="L2131" s="2">
        <v>0.6574</v>
      </c>
      <c r="M2131" s="2">
        <v>0.6571164510166358</v>
      </c>
      <c r="N2131" s="2">
        <v>1</v>
      </c>
      <c r="O2131" t="str">
        <v>No</v>
      </c>
      <c r="P2131" s="1">
        <f>IF(O2131="Yes",J2131,ROUND(J2131*(1+Model!$B$3),2))</f>
        <v>19.36</v>
      </c>
      <c r="Q2131" s="2">
        <f>ROUND(P2131/(K2131*N2131)-1,4)</f>
        <v>0.7893</v>
      </c>
      <c r="R2131" t="str">
        <v/>
      </c>
      <c r="S2131" t="str">
        <v>2026-10-01 10:41:27 UTC</v>
      </c>
      <c r="T2131" t="str">
        <v>Local Line cache</v>
      </c>
      <c r="U2131" t="str">
        <v>Review before publishing</v>
      </c>
    </row>
    <row r="2132">
      <c r="A2132">
        <v>900311</v>
      </c>
      <c r="B2132" t="str">
        <v>Blueberry Maple Sausage Links</v>
      </c>
      <c r="C2132" t="str">
        <v>Deck Family Farm's Hyland Artisinal Meats</v>
      </c>
      <c r="D2132">
        <v>642340</v>
      </c>
      <c r="E2132" t="str">
        <v>4 links/ pack 14 oz pack</v>
      </c>
      <c r="F2132" t="str">
        <v>CSA Members</v>
      </c>
      <c r="G2132" t="str">
        <v>No</v>
      </c>
      <c r="H2132" s="1">
        <v>0</v>
      </c>
      <c r="I2132" s="1">
        <v>17.93</v>
      </c>
      <c r="J2132" s="1">
        <v>17.93</v>
      </c>
      <c r="K2132" s="1">
        <v>10.82</v>
      </c>
      <c r="L2132" s="2">
        <v>0.6574</v>
      </c>
      <c r="M2132" s="2">
        <v>0.6571164510166358</v>
      </c>
      <c r="N2132" s="2">
        <v>1</v>
      </c>
      <c r="O2132" t="str">
        <v>No</v>
      </c>
      <c r="P2132" s="1">
        <f>IF(O2132="Yes",J2132,ROUND(J2132*(1+Model!$B$3),2))</f>
        <v>19.36</v>
      </c>
      <c r="Q2132" s="2">
        <f>ROUND(P2132/(K2132*N2132)-1,4)</f>
        <v>0.7893</v>
      </c>
      <c r="R2132" t="str">
        <v/>
      </c>
      <c r="S2132" t="str">
        <v>2026-10-01 10:41:27 UTC</v>
      </c>
      <c r="T2132" t="str">
        <v>Local Line cache</v>
      </c>
      <c r="U2132" t="str">
        <v>Review before publishing</v>
      </c>
    </row>
    <row r="2133">
      <c r="A2133">
        <v>900311</v>
      </c>
      <c r="B2133" t="str">
        <v>Blueberry Maple Sausage Links</v>
      </c>
      <c r="C2133" t="str">
        <v>Deck Family Farm's Hyland Artisinal Meats</v>
      </c>
      <c r="D2133">
        <v>642340</v>
      </c>
      <c r="E2133" t="str">
        <v>4 links/ pack 14 oz pack</v>
      </c>
      <c r="F2133" t="str">
        <v>Herd Share Members</v>
      </c>
      <c r="G2133" t="str">
        <v>No</v>
      </c>
      <c r="H2133" s="1">
        <v>0</v>
      </c>
      <c r="I2133" s="1">
        <v>17.93</v>
      </c>
      <c r="J2133" s="1">
        <v>17.93</v>
      </c>
      <c r="K2133" s="1">
        <v>10.82</v>
      </c>
      <c r="L2133" s="2">
        <v>0.6574</v>
      </c>
      <c r="M2133" s="2">
        <v>0.6571164510166358</v>
      </c>
      <c r="N2133" s="2">
        <v>1</v>
      </c>
      <c r="O2133" t="str">
        <v>No</v>
      </c>
      <c r="P2133" s="1">
        <f>IF(O2133="Yes",J2133,ROUND(J2133*(1+Model!$B$3),2))</f>
        <v>19.36</v>
      </c>
      <c r="Q2133" s="2">
        <f>ROUND(P2133/(K2133*N2133)-1,4)</f>
        <v>0.7893</v>
      </c>
      <c r="R2133" t="str">
        <v/>
      </c>
      <c r="S2133" t="str">
        <v>2026-10-01 10:41:27 UTC</v>
      </c>
      <c r="T2133" t="str">
        <v>Local Line cache</v>
      </c>
      <c r="U2133" t="str">
        <v>Review before publishing</v>
      </c>
    </row>
    <row r="2134">
      <c r="A2134">
        <v>900311</v>
      </c>
      <c r="B2134" t="str">
        <v>Blueberry Maple Sausage Links</v>
      </c>
      <c r="C2134" t="str">
        <v>Deck Family Farm's Hyland Artisinal Meats</v>
      </c>
      <c r="D2134">
        <v>642340</v>
      </c>
      <c r="E2134" t="str">
        <v>4 links/ pack 14 oz pack</v>
      </c>
      <c r="F2134" t="str">
        <v>SNAP</v>
      </c>
      <c r="G2134" t="str">
        <v>No</v>
      </c>
      <c r="H2134" s="1">
        <v>0</v>
      </c>
      <c r="I2134" s="1">
        <v>17.93</v>
      </c>
      <c r="J2134" s="1">
        <v>17.93</v>
      </c>
      <c r="K2134" s="1">
        <v>10.82</v>
      </c>
      <c r="L2134" s="2">
        <v>0.6574</v>
      </c>
      <c r="M2134" s="2">
        <v>0.6571164510166358</v>
      </c>
      <c r="N2134" s="2">
        <v>1</v>
      </c>
      <c r="O2134" t="str">
        <v>Yes</v>
      </c>
      <c r="P2134" s="1">
        <f>IF(O2134="Yes",J2134,ROUND(J2134*(1+Model!$B$3),2))</f>
        <v>17.93</v>
      </c>
      <c r="Q2134" s="2">
        <f>ROUND(P2134/(K2134*N2134)-1,4)</f>
        <v>0.6571</v>
      </c>
      <c r="R2134" t="str">
        <v/>
      </c>
      <c r="S2134" t="str">
        <v>2026-10-01 10:41:27 UTC</v>
      </c>
      <c r="T2134" t="str">
        <v>Local Line cache</v>
      </c>
      <c r="U2134" t="str">
        <v>HOLD: preserve existing SNAP price</v>
      </c>
    </row>
    <row r="2135">
      <c r="A2135">
        <v>901383</v>
      </c>
      <c r="B2135" t="str">
        <v>Open Your Eyes- Iris Rhizome</v>
      </c>
      <c r="C2135" t="str">
        <v>RL Plants &amp; Home Goods</v>
      </c>
      <c r="D2135">
        <v>643631</v>
      </c>
      <c r="E2135" t="str">
        <v>ea</v>
      </c>
      <c r="F2135" t="str">
        <v>Herd Share Members</v>
      </c>
      <c r="G2135" t="str">
        <v>No</v>
      </c>
      <c r="H2135" s="1">
        <v>0</v>
      </c>
      <c r="I2135" s="1">
        <v>11.2</v>
      </c>
      <c r="J2135" s="1">
        <v>11.2</v>
      </c>
      <c r="K2135" s="1">
        <v>8</v>
      </c>
      <c r="L2135" s="2">
        <v>0.4</v>
      </c>
      <c r="M2135" s="2">
        <v>0.3999999999999999</v>
      </c>
      <c r="N2135" s="2">
        <v>1</v>
      </c>
      <c r="O2135" t="str">
        <v>No</v>
      </c>
      <c r="P2135" s="1">
        <f>IF(O2135="Yes",J2135,ROUND(J2135*(1+Model!$B$3),2))</f>
        <v>12.1</v>
      </c>
      <c r="Q2135" s="2">
        <f>ROUND(P2135/(K2135*N2135)-1,4)</f>
        <v>0.5125</v>
      </c>
      <c r="R2135" t="str">
        <v/>
      </c>
      <c r="S2135" t="str">
        <v>2026-10-01 10:41:27 UTC</v>
      </c>
      <c r="T2135" t="str">
        <v>Local Line cache</v>
      </c>
      <c r="U2135" t="str">
        <v>Review before publishing</v>
      </c>
    </row>
    <row r="2136">
      <c r="A2136">
        <v>901383</v>
      </c>
      <c r="B2136" t="str">
        <v>Open Your Eyes- Iris Rhizome</v>
      </c>
      <c r="C2136" t="str">
        <v>RL Plants &amp; Home Goods</v>
      </c>
      <c r="D2136">
        <v>643631</v>
      </c>
      <c r="E2136" t="str">
        <v>ea</v>
      </c>
      <c r="F2136" t="str">
        <v>SNAP</v>
      </c>
      <c r="G2136" t="str">
        <v>No</v>
      </c>
      <c r="H2136" s="1">
        <v>0</v>
      </c>
      <c r="I2136" s="1">
        <v>11.2</v>
      </c>
      <c r="J2136" s="1">
        <v>11.2</v>
      </c>
      <c r="K2136" s="1">
        <v>8</v>
      </c>
      <c r="L2136" s="2">
        <v>0.4</v>
      </c>
      <c r="M2136" s="2">
        <v>0.3999999999999999</v>
      </c>
      <c r="N2136" s="2">
        <v>1</v>
      </c>
      <c r="O2136" t="str">
        <v>Yes</v>
      </c>
      <c r="P2136" s="1">
        <f>IF(O2136="Yes",J2136,ROUND(J2136*(1+Model!$B$3),2))</f>
        <v>11.2</v>
      </c>
      <c r="Q2136" s="2">
        <f>ROUND(P2136/(K2136*N2136)-1,4)</f>
        <v>0.4</v>
      </c>
      <c r="R2136" t="str">
        <v/>
      </c>
      <c r="S2136" t="str">
        <v>2026-10-01 10:41:27 UTC</v>
      </c>
      <c r="T2136" t="str">
        <v>Local Line cache</v>
      </c>
      <c r="U2136" t="str">
        <v>HOLD: preserve existing SNAP price</v>
      </c>
    </row>
    <row r="2137">
      <c r="A2137">
        <v>901383</v>
      </c>
      <c r="B2137" t="str">
        <v>Open Your Eyes- Iris Rhizome</v>
      </c>
      <c r="C2137" t="str">
        <v>RL Plants &amp; Home Goods</v>
      </c>
      <c r="D2137">
        <v>643631</v>
      </c>
      <c r="E2137" t="str">
        <v>ea</v>
      </c>
      <c r="F2137" t="str">
        <v>CSA Members</v>
      </c>
      <c r="G2137" t="str">
        <v>No</v>
      </c>
      <c r="H2137" s="1">
        <v>0</v>
      </c>
      <c r="I2137" s="1">
        <v>11.2</v>
      </c>
      <c r="J2137" s="1">
        <v>11.2</v>
      </c>
      <c r="K2137" s="1">
        <v>8</v>
      </c>
      <c r="L2137" s="2">
        <v>0.4</v>
      </c>
      <c r="M2137" s="2">
        <v>0.3999999999999999</v>
      </c>
      <c r="N2137" s="2">
        <v>1</v>
      </c>
      <c r="O2137" t="str">
        <v>No</v>
      </c>
      <c r="P2137" s="1">
        <f>IF(O2137="Yes",J2137,ROUND(J2137*(1+Model!$B$3),2))</f>
        <v>12.1</v>
      </c>
      <c r="Q2137" s="2">
        <f>ROUND(P2137/(K2137*N2137)-1,4)</f>
        <v>0.5125</v>
      </c>
      <c r="R2137" t="str">
        <v/>
      </c>
      <c r="S2137" t="str">
        <v>2026-10-01 10:41:27 UTC</v>
      </c>
      <c r="T2137" t="str">
        <v>Local Line cache</v>
      </c>
      <c r="U2137" t="str">
        <v>Review before publishing</v>
      </c>
    </row>
    <row r="2138">
      <c r="A2138">
        <v>901386</v>
      </c>
      <c r="B2138" t="str">
        <v>Fall Decor- Iris Rhizome</v>
      </c>
      <c r="C2138" t="str">
        <v>RL Plants &amp; Home Goods</v>
      </c>
      <c r="D2138">
        <v>643634</v>
      </c>
      <c r="E2138" t="str">
        <v>ea</v>
      </c>
      <c r="F2138" t="str">
        <v>CSA Members</v>
      </c>
      <c r="G2138" t="str">
        <v>No</v>
      </c>
      <c r="H2138" s="1">
        <v>0</v>
      </c>
      <c r="I2138" s="1">
        <v>11.2</v>
      </c>
      <c r="J2138" s="1">
        <v>11.2</v>
      </c>
      <c r="K2138" s="1">
        <v>8</v>
      </c>
      <c r="L2138" s="2">
        <v>0.4</v>
      </c>
      <c r="M2138" s="2">
        <v>0.3999999999999999</v>
      </c>
      <c r="N2138" s="2">
        <v>1</v>
      </c>
      <c r="O2138" t="str">
        <v>No</v>
      </c>
      <c r="P2138" s="1">
        <f>IF(O2138="Yes",J2138,ROUND(J2138*(1+Model!$B$3),2))</f>
        <v>12.1</v>
      </c>
      <c r="Q2138" s="2">
        <f>ROUND(P2138/(K2138*N2138)-1,4)</f>
        <v>0.5125</v>
      </c>
      <c r="R2138" t="str">
        <v/>
      </c>
      <c r="S2138" t="str">
        <v>2026-10-01 10:41:27 UTC</v>
      </c>
      <c r="T2138" t="str">
        <v>Local Line cache</v>
      </c>
      <c r="U2138" t="str">
        <v>Review before publishing</v>
      </c>
    </row>
    <row r="2139">
      <c r="A2139">
        <v>901386</v>
      </c>
      <c r="B2139" t="str">
        <v>Fall Decor- Iris Rhizome</v>
      </c>
      <c r="C2139" t="str">
        <v>RL Plants &amp; Home Goods</v>
      </c>
      <c r="D2139">
        <v>643634</v>
      </c>
      <c r="E2139" t="str">
        <v>ea</v>
      </c>
      <c r="F2139" t="str">
        <v>Guest Basket</v>
      </c>
      <c r="G2139" t="str">
        <v>No</v>
      </c>
      <c r="H2139" s="1">
        <v>0</v>
      </c>
      <c r="I2139" s="1">
        <v>11.2</v>
      </c>
      <c r="J2139" s="1">
        <v>11.2</v>
      </c>
      <c r="K2139" s="1">
        <v>8</v>
      </c>
      <c r="L2139" s="2">
        <v>0.4</v>
      </c>
      <c r="M2139" s="2">
        <v>0.3999999999999999</v>
      </c>
      <c r="N2139" s="2">
        <v>1</v>
      </c>
      <c r="O2139" t="str">
        <v>No</v>
      </c>
      <c r="P2139" s="1">
        <f>IF(O2139="Yes",J2139,ROUND(J2139*(1+Model!$B$3),2))</f>
        <v>12.1</v>
      </c>
      <c r="Q2139" s="2">
        <f>ROUND(P2139/(K2139*N2139)-1,4)</f>
        <v>0.5125</v>
      </c>
      <c r="R2139" t="str">
        <v/>
      </c>
      <c r="S2139" t="str">
        <v>2026-10-01 10:41:27 UTC</v>
      </c>
      <c r="T2139" t="str">
        <v>Local Line cache</v>
      </c>
      <c r="U2139" t="str">
        <v>Review before publishing</v>
      </c>
    </row>
    <row r="2140">
      <c r="A2140">
        <v>901471</v>
      </c>
      <c r="B2140" t="str">
        <v>Bartlett Pears</v>
      </c>
      <c r="C2140" t="str">
        <v>Small is Beautiful Farm</v>
      </c>
      <c r="D2140">
        <v>643754</v>
      </c>
      <c r="E2140" t="str">
        <v>ea</v>
      </c>
      <c r="F2140" t="str">
        <v>SNAP</v>
      </c>
      <c r="G2140" t="str">
        <v>No</v>
      </c>
      <c r="H2140" s="1">
        <v>0</v>
      </c>
      <c r="I2140" s="1">
        <v>1.4</v>
      </c>
      <c r="J2140" s="1">
        <v>1.4</v>
      </c>
      <c r="K2140" s="1">
        <v>1</v>
      </c>
      <c r="L2140" s="2">
        <v>0.4</v>
      </c>
      <c r="M2140" s="2">
        <v>0.3999999999999999</v>
      </c>
      <c r="N2140" s="2">
        <v>1</v>
      </c>
      <c r="O2140" t="str">
        <v>Yes</v>
      </c>
      <c r="P2140" s="1">
        <f>IF(O2140="Yes",J2140,ROUND(J2140*(1+Model!$B$3),2))</f>
        <v>1.4</v>
      </c>
      <c r="Q2140" s="2">
        <f>ROUND(P2140/(K2140*N2140)-1,4)</f>
        <v>0.4</v>
      </c>
      <c r="R2140" t="str">
        <v/>
      </c>
      <c r="S2140" t="str">
        <v>2026-10-01 10:41:27 UTC</v>
      </c>
      <c r="T2140" t="str">
        <v>Local Line cache</v>
      </c>
      <c r="U2140" t="str">
        <v>HOLD: preserve existing SNAP price</v>
      </c>
    </row>
    <row r="2141">
      <c r="A2141">
        <v>901471</v>
      </c>
      <c r="B2141" t="str">
        <v>Bartlett Pears</v>
      </c>
      <c r="C2141" t="str">
        <v>Small is Beautiful Farm</v>
      </c>
      <c r="D2141">
        <v>643754</v>
      </c>
      <c r="E2141" t="str">
        <v>ea</v>
      </c>
      <c r="F2141" t="str">
        <v>CSA Members</v>
      </c>
      <c r="G2141" t="str">
        <v>No</v>
      </c>
      <c r="H2141" s="1">
        <v>0</v>
      </c>
      <c r="I2141" s="1">
        <v>1.4</v>
      </c>
      <c r="J2141" s="1">
        <v>1.4</v>
      </c>
      <c r="K2141" s="1">
        <v>1</v>
      </c>
      <c r="L2141" s="2">
        <v>0.4</v>
      </c>
      <c r="M2141" s="2">
        <v>0.3999999999999999</v>
      </c>
      <c r="N2141" s="2">
        <v>1</v>
      </c>
      <c r="O2141" t="str">
        <v>No</v>
      </c>
      <c r="P2141" s="1">
        <f>IF(O2141="Yes",J2141,ROUND(J2141*(1+Model!$B$3),2))</f>
        <v>1.51</v>
      </c>
      <c r="Q2141" s="2">
        <f>ROUND(P2141/(K2141*N2141)-1,4)</f>
        <v>0.51</v>
      </c>
      <c r="R2141" t="str">
        <v/>
      </c>
      <c r="S2141" t="str">
        <v>2026-10-01 10:41:27 UTC</v>
      </c>
      <c r="T2141" t="str">
        <v>Local Line cache</v>
      </c>
      <c r="U2141" t="str">
        <v>Review before publishing</v>
      </c>
    </row>
    <row r="2142">
      <c r="A2142">
        <v>901488</v>
      </c>
      <c r="B2142" t="str">
        <v>Jalapeno</v>
      </c>
      <c r="C2142" t="str">
        <v>Organically Grown Company</v>
      </c>
      <c r="D2142">
        <v>643774</v>
      </c>
      <c r="E2142" t="str">
        <v>lb</v>
      </c>
      <c r="F2142" t="str">
        <v>SNAP</v>
      </c>
      <c r="G2142" t="str">
        <v>No</v>
      </c>
      <c r="H2142" s="1">
        <v>0</v>
      </c>
      <c r="I2142" s="1">
        <v>7</v>
      </c>
      <c r="J2142" s="1">
        <v>7</v>
      </c>
      <c r="K2142" s="1">
        <v>5</v>
      </c>
      <c r="L2142" s="2">
        <v>0.4</v>
      </c>
      <c r="M2142" s="2">
        <v>0.3999999999999999</v>
      </c>
      <c r="N2142" s="2">
        <v>1</v>
      </c>
      <c r="O2142" t="str">
        <v>Yes</v>
      </c>
      <c r="P2142" s="1">
        <f>IF(O2142="Yes",J2142,ROUND(J2142*(1+Model!$B$3),2))</f>
        <v>7</v>
      </c>
      <c r="Q2142" s="2">
        <f>ROUND(P2142/(K2142*N2142)-1,4)</f>
        <v>0.4</v>
      </c>
      <c r="R2142" t="str">
        <v/>
      </c>
      <c r="S2142" t="str">
        <v>2026-10-01 10:41:27 UTC</v>
      </c>
      <c r="T2142" t="str">
        <v>Local Line cache</v>
      </c>
      <c r="U2142" t="str">
        <v>HOLD: preserve existing SNAP price</v>
      </c>
    </row>
    <row r="2143">
      <c r="A2143">
        <v>901489</v>
      </c>
      <c r="B2143" t="str">
        <v>Ambition Shallots</v>
      </c>
      <c r="C2143" t="str">
        <v>Red Tail Growers</v>
      </c>
      <c r="D2143">
        <v>643775</v>
      </c>
      <c r="E2143" t="str">
        <v>1 lb</v>
      </c>
      <c r="F2143" t="str">
        <v>CSA Members</v>
      </c>
      <c r="G2143" t="str">
        <v>No</v>
      </c>
      <c r="H2143" s="1">
        <v>0</v>
      </c>
      <c r="I2143" s="1">
        <v>4.9</v>
      </c>
      <c r="J2143" s="1">
        <v>4.9</v>
      </c>
      <c r="K2143" s="1">
        <v>3.5</v>
      </c>
      <c r="L2143" s="2">
        <v>0.4</v>
      </c>
      <c r="M2143" s="2">
        <v>0.40000000000000013</v>
      </c>
      <c r="N2143" s="2">
        <v>1</v>
      </c>
      <c r="O2143" t="str">
        <v>No</v>
      </c>
      <c r="P2143" s="1">
        <f>IF(O2143="Yes",J2143,ROUND(J2143*(1+Model!$B$3),2))</f>
        <v>5.29</v>
      </c>
      <c r="Q2143" s="2">
        <f>ROUND(P2143/(K2143*N2143)-1,4)</f>
        <v>0.5114</v>
      </c>
      <c r="R2143" t="str">
        <v/>
      </c>
      <c r="S2143" t="str">
        <v>2026-10-01 10:41:27 UTC</v>
      </c>
      <c r="T2143" t="str">
        <v>Local Line cache</v>
      </c>
      <c r="U2143" t="str">
        <v>Review before publishing</v>
      </c>
    </row>
    <row r="2144">
      <c r="A2144">
        <v>901489</v>
      </c>
      <c r="B2144" t="str">
        <v>Ambition Shallots</v>
      </c>
      <c r="C2144" t="str">
        <v>Red Tail Growers</v>
      </c>
      <c r="D2144">
        <v>643775</v>
      </c>
      <c r="E2144" t="str">
        <v>1 lb</v>
      </c>
      <c r="F2144" t="str">
        <v>Herd Share Members</v>
      </c>
      <c r="G2144" t="str">
        <v>No</v>
      </c>
      <c r="H2144" s="1">
        <v>0</v>
      </c>
      <c r="I2144" s="1">
        <v>4.9</v>
      </c>
      <c r="J2144" s="1">
        <v>4.9</v>
      </c>
      <c r="K2144" s="1">
        <v>3.5</v>
      </c>
      <c r="L2144" s="2">
        <v>0.4</v>
      </c>
      <c r="M2144" s="2">
        <v>0.40000000000000013</v>
      </c>
      <c r="N2144" s="2">
        <v>1</v>
      </c>
      <c r="O2144" t="str">
        <v>No</v>
      </c>
      <c r="P2144" s="1">
        <f>IF(O2144="Yes",J2144,ROUND(J2144*(1+Model!$B$3),2))</f>
        <v>5.29</v>
      </c>
      <c r="Q2144" s="2">
        <f>ROUND(P2144/(K2144*N2144)-1,4)</f>
        <v>0.5114</v>
      </c>
      <c r="R2144" t="str">
        <v/>
      </c>
      <c r="S2144" t="str">
        <v>2026-10-01 10:41:27 UTC</v>
      </c>
      <c r="T2144" t="str">
        <v>Local Line cache</v>
      </c>
      <c r="U2144" t="str">
        <v>Review before publishing</v>
      </c>
    </row>
    <row r="2145">
      <c r="A2145">
        <v>901489</v>
      </c>
      <c r="B2145" t="str">
        <v>Ambition Shallots</v>
      </c>
      <c r="C2145" t="str">
        <v>Red Tail Growers</v>
      </c>
      <c r="D2145">
        <v>643775</v>
      </c>
      <c r="E2145" t="str">
        <v>1 lb</v>
      </c>
      <c r="F2145" t="str">
        <v>Guest Basket</v>
      </c>
      <c r="G2145" t="str">
        <v>No</v>
      </c>
      <c r="H2145" s="1">
        <v>0</v>
      </c>
      <c r="I2145" s="1">
        <v>4.9</v>
      </c>
      <c r="J2145" s="1">
        <v>4.9</v>
      </c>
      <c r="K2145" s="1">
        <v>3.5</v>
      </c>
      <c r="L2145" s="2">
        <v>0.4</v>
      </c>
      <c r="M2145" s="2">
        <v>0.40000000000000013</v>
      </c>
      <c r="N2145" s="2">
        <v>1</v>
      </c>
      <c r="O2145" t="str">
        <v>No</v>
      </c>
      <c r="P2145" s="1">
        <f>IF(O2145="Yes",J2145,ROUND(J2145*(1+Model!$B$3),2))</f>
        <v>5.29</v>
      </c>
      <c r="Q2145" s="2">
        <f>ROUND(P2145/(K2145*N2145)-1,4)</f>
        <v>0.5114</v>
      </c>
      <c r="R2145" t="str">
        <v/>
      </c>
      <c r="S2145" t="str">
        <v>2026-10-01 10:41:27 UTC</v>
      </c>
      <c r="T2145" t="str">
        <v>Local Line cache</v>
      </c>
      <c r="U2145" t="str">
        <v>Review before publishing</v>
      </c>
    </row>
    <row r="2146">
      <c r="A2146">
        <v>901489</v>
      </c>
      <c r="B2146" t="str">
        <v>Ambition Shallots</v>
      </c>
      <c r="C2146" t="str">
        <v>Red Tail Growers</v>
      </c>
      <c r="D2146">
        <v>643775</v>
      </c>
      <c r="E2146" t="str">
        <v>1 lb</v>
      </c>
      <c r="F2146" t="str">
        <v>SNAP</v>
      </c>
      <c r="G2146" t="str">
        <v>No</v>
      </c>
      <c r="H2146" s="1">
        <v>0</v>
      </c>
      <c r="I2146" s="1">
        <v>4.9</v>
      </c>
      <c r="J2146" s="1">
        <v>4.9</v>
      </c>
      <c r="K2146" s="1">
        <v>3.5</v>
      </c>
      <c r="L2146" s="2">
        <v>0.4</v>
      </c>
      <c r="M2146" s="2">
        <v>0.40000000000000013</v>
      </c>
      <c r="N2146" s="2">
        <v>1</v>
      </c>
      <c r="O2146" t="str">
        <v>Yes</v>
      </c>
      <c r="P2146" s="1">
        <f>IF(O2146="Yes",J2146,ROUND(J2146*(1+Model!$B$3),2))</f>
        <v>4.9</v>
      </c>
      <c r="Q2146" s="2">
        <f>ROUND(P2146/(K2146*N2146)-1,4)</f>
        <v>0.4</v>
      </c>
      <c r="R2146" t="str">
        <v/>
      </c>
      <c r="S2146" t="str">
        <v>2026-10-01 10:41:27 UTC</v>
      </c>
      <c r="T2146" t="str">
        <v>Local Line cache</v>
      </c>
      <c r="U2146" t="str">
        <v>HOLD: preserve existing SNAP price</v>
      </c>
    </row>
    <row r="2147">
      <c r="A2147">
        <v>901753</v>
      </c>
      <c r="B2147" t="str">
        <v>Olympia Provisions Saucisson D'Arles Salami</v>
      </c>
      <c r="C2147" t="str">
        <v>Deck Family Farm</v>
      </c>
      <c r="D2147">
        <v>644080</v>
      </c>
      <c r="E2147" t="str">
        <v>4.5 oz</v>
      </c>
      <c r="F2147" t="str">
        <v>SNAP</v>
      </c>
      <c r="G2147" t="str">
        <v>Yes</v>
      </c>
      <c r="H2147" s="1">
        <v>0</v>
      </c>
      <c r="I2147" s="1">
        <v>13.46</v>
      </c>
      <c r="J2147" s="1">
        <v>13.46</v>
      </c>
      <c r="K2147" s="1">
        <v>8.12</v>
      </c>
      <c r="L2147" s="2">
        <v>0.6574</v>
      </c>
      <c r="M2147" s="2">
        <v>0.6576354679802958</v>
      </c>
      <c r="N2147" s="2">
        <v>1</v>
      </c>
      <c r="O2147" t="str">
        <v>Yes</v>
      </c>
      <c r="P2147" s="1">
        <f>IF(O2147="Yes",J2147,ROUND(J2147*(1+Model!$B$3),2))</f>
        <v>13.46</v>
      </c>
      <c r="Q2147" s="2">
        <f>ROUND(P2147/(K2147*N2147)-1,4)</f>
        <v>0.6576</v>
      </c>
      <c r="R2147" t="str">
        <v/>
      </c>
      <c r="S2147" t="str">
        <v>2026-10-01 10:41:27 UTC</v>
      </c>
      <c r="T2147" t="str">
        <v>Local Line cache</v>
      </c>
      <c r="U2147" t="str">
        <v>HOLD: preserve existing SNAP price</v>
      </c>
    </row>
    <row r="2148">
      <c r="A2148">
        <v>901753</v>
      </c>
      <c r="B2148" t="str">
        <v>Olympia Provisions Saucisson D'Arles Salami</v>
      </c>
      <c r="C2148" t="str">
        <v>Deck Family Farm</v>
      </c>
      <c r="D2148">
        <v>644080</v>
      </c>
      <c r="E2148" t="str">
        <v>4.5 oz</v>
      </c>
      <c r="F2148" t="str">
        <v>CSA Members</v>
      </c>
      <c r="G2148" t="str">
        <v>Yes</v>
      </c>
      <c r="H2148" s="1">
        <v>0</v>
      </c>
      <c r="I2148" s="1">
        <v>13.46</v>
      </c>
      <c r="J2148" s="1">
        <v>13.46</v>
      </c>
      <c r="K2148" s="1">
        <v>8.12</v>
      </c>
      <c r="L2148" s="2">
        <v>0.6574</v>
      </c>
      <c r="M2148" s="2">
        <v>0.6576354679802958</v>
      </c>
      <c r="N2148" s="2">
        <v>1</v>
      </c>
      <c r="O2148" t="str">
        <v>No</v>
      </c>
      <c r="P2148" s="1">
        <f>IF(O2148="Yes",J2148,ROUND(J2148*(1+Model!$B$3),2))</f>
        <v>14.54</v>
      </c>
      <c r="Q2148" s="2">
        <f>ROUND(P2148/(K2148*N2148)-1,4)</f>
        <v>0.7906</v>
      </c>
      <c r="R2148" t="str">
        <v/>
      </c>
      <c r="S2148" t="str">
        <v>2026-10-01 10:41:27 UTC</v>
      </c>
      <c r="T2148" t="str">
        <v>Local Line cache</v>
      </c>
      <c r="U2148" t="str">
        <v>Review before publishing</v>
      </c>
    </row>
    <row r="2149">
      <c r="A2149">
        <v>903477</v>
      </c>
      <c r="B2149" t="str">
        <v>Toybox Cherry Tomatoes</v>
      </c>
      <c r="C2149" t="str">
        <v>Little Wings</v>
      </c>
      <c r="D2149">
        <v>646322</v>
      </c>
      <c r="E2149" t="str">
        <v>1 pt</v>
      </c>
      <c r="F2149" t="str">
        <v>CSA Members</v>
      </c>
      <c r="G2149" t="str">
        <v>No</v>
      </c>
      <c r="H2149" s="1">
        <v>0</v>
      </c>
      <c r="I2149" s="1">
        <v>5.88</v>
      </c>
      <c r="J2149" s="1">
        <v>5.88</v>
      </c>
      <c r="K2149" s="1">
        <v>4.2</v>
      </c>
      <c r="L2149" s="2">
        <v>0.4</v>
      </c>
      <c r="M2149" s="2">
        <v>0.3999999999999999</v>
      </c>
      <c r="N2149" s="2">
        <v>1</v>
      </c>
      <c r="O2149" t="str">
        <v>No</v>
      </c>
      <c r="P2149" s="1">
        <f>IF(O2149="Yes",J2149,ROUND(J2149*(1+Model!$B$3),2))</f>
        <v>6.35</v>
      </c>
      <c r="Q2149" s="2">
        <f>ROUND(P2149/(K2149*N2149)-1,4)</f>
        <v>0.5119</v>
      </c>
      <c r="R2149" t="str">
        <v/>
      </c>
      <c r="S2149" t="str">
        <v>2026-10-01 10:41:27 UTC</v>
      </c>
      <c r="T2149" t="str">
        <v>Local Line cache</v>
      </c>
      <c r="U2149" t="str">
        <v>Review before publishing</v>
      </c>
    </row>
    <row r="2150">
      <c r="A2150">
        <v>903477</v>
      </c>
      <c r="B2150" t="str">
        <v>Toybox Cherry Tomatoes</v>
      </c>
      <c r="C2150" t="str">
        <v>Little Wings</v>
      </c>
      <c r="D2150">
        <v>646322</v>
      </c>
      <c r="E2150" t="str">
        <v>1 pt</v>
      </c>
      <c r="F2150" t="str">
        <v>SNAP</v>
      </c>
      <c r="G2150" t="str">
        <v>No</v>
      </c>
      <c r="H2150" s="1">
        <v>0</v>
      </c>
      <c r="I2150" s="1">
        <v>5.88</v>
      </c>
      <c r="J2150" s="1">
        <v>5.88</v>
      </c>
      <c r="K2150" s="1">
        <v>4.2</v>
      </c>
      <c r="L2150" s="2">
        <v>0.4</v>
      </c>
      <c r="M2150" s="2">
        <v>0.3999999999999999</v>
      </c>
      <c r="N2150" s="2">
        <v>1</v>
      </c>
      <c r="O2150" t="str">
        <v>Yes</v>
      </c>
      <c r="P2150" s="1">
        <f>IF(O2150="Yes",J2150,ROUND(J2150*(1+Model!$B$3),2))</f>
        <v>5.88</v>
      </c>
      <c r="Q2150" s="2">
        <f>ROUND(P2150/(K2150*N2150)-1,4)</f>
        <v>0.4</v>
      </c>
      <c r="R2150" t="str">
        <v/>
      </c>
      <c r="S2150" t="str">
        <v>2026-10-01 10:41:27 UTC</v>
      </c>
      <c r="T2150" t="str">
        <v>Local Line cache</v>
      </c>
      <c r="U2150" t="str">
        <v>HOLD: preserve existing SNAP price</v>
      </c>
    </row>
    <row r="2151">
      <c r="A2151">
        <v>904032</v>
      </c>
      <c r="B2151" t="str">
        <v>Green Seedless Table Grapes</v>
      </c>
      <c r="C2151" t="str">
        <v>Small is Beautiful Farm</v>
      </c>
      <c r="D2151">
        <v>647015</v>
      </c>
      <c r="E2151" t="str">
        <v>pt</v>
      </c>
      <c r="F2151" t="str">
        <v>CSA Members</v>
      </c>
      <c r="G2151" t="str">
        <v>No</v>
      </c>
      <c r="H2151" s="1">
        <v>0</v>
      </c>
      <c r="I2151" s="1">
        <v>4.9</v>
      </c>
      <c r="J2151" s="1">
        <v>4.9</v>
      </c>
      <c r="K2151" s="1">
        <v>3.5</v>
      </c>
      <c r="L2151" s="2">
        <v>0.4</v>
      </c>
      <c r="M2151" s="2">
        <v>0.40000000000000013</v>
      </c>
      <c r="N2151" s="2">
        <v>1</v>
      </c>
      <c r="O2151" t="str">
        <v>No</v>
      </c>
      <c r="P2151" s="1">
        <f>IF(O2151="Yes",J2151,ROUND(J2151*(1+Model!$B$3),2))</f>
        <v>5.29</v>
      </c>
      <c r="Q2151" s="2">
        <f>ROUND(P2151/(K2151*N2151)-1,4)</f>
        <v>0.5114</v>
      </c>
      <c r="R2151" t="str">
        <v/>
      </c>
      <c r="S2151" t="str">
        <v>2026-10-01 10:41:27 UTC</v>
      </c>
      <c r="T2151" t="str">
        <v>Local Line cache</v>
      </c>
      <c r="U2151" t="str">
        <v>Review before publishing</v>
      </c>
    </row>
    <row r="2152">
      <c r="A2152">
        <v>904032</v>
      </c>
      <c r="B2152" t="str">
        <v>Green Seedless Table Grapes</v>
      </c>
      <c r="C2152" t="str">
        <v>Small is Beautiful Farm</v>
      </c>
      <c r="D2152">
        <v>647015</v>
      </c>
      <c r="E2152" t="str">
        <v>pt</v>
      </c>
      <c r="F2152" t="str">
        <v>SNAP</v>
      </c>
      <c r="G2152" t="str">
        <v>No</v>
      </c>
      <c r="H2152" s="1">
        <v>0</v>
      </c>
      <c r="I2152" s="1">
        <v>4.9</v>
      </c>
      <c r="J2152" s="1">
        <v>4.9</v>
      </c>
      <c r="K2152" s="1">
        <v>3.5</v>
      </c>
      <c r="L2152" s="2">
        <v>0.4</v>
      </c>
      <c r="M2152" s="2">
        <v>0.40000000000000013</v>
      </c>
      <c r="N2152" s="2">
        <v>1</v>
      </c>
      <c r="O2152" t="str">
        <v>Yes</v>
      </c>
      <c r="P2152" s="1">
        <f>IF(O2152="Yes",J2152,ROUND(J2152*(1+Model!$B$3),2))</f>
        <v>4.9</v>
      </c>
      <c r="Q2152" s="2">
        <f>ROUND(P2152/(K2152*N2152)-1,4)</f>
        <v>0.4</v>
      </c>
      <c r="R2152" t="str">
        <v/>
      </c>
      <c r="S2152" t="str">
        <v>2026-10-01 10:41:27 UTC</v>
      </c>
      <c r="T2152" t="str">
        <v>Local Line cache</v>
      </c>
      <c r="U2152" t="str">
        <v>HOLD: preserve existing SNAP price</v>
      </c>
    </row>
    <row r="2153">
      <c r="A2153">
        <v>905272</v>
      </c>
      <c r="B2153" t="str">
        <v>Pickled Garlic Scapes</v>
      </c>
      <c r="C2153" t="str">
        <v>Grazier's Garden</v>
      </c>
      <c r="D2153">
        <v>648936</v>
      </c>
      <c r="E2153" t="str">
        <v>pt</v>
      </c>
      <c r="F2153" t="str">
        <v>CSA Members</v>
      </c>
      <c r="G2153" t="str">
        <v>No</v>
      </c>
      <c r="H2153" s="1">
        <v>0</v>
      </c>
      <c r="I2153" s="1">
        <v>11.2</v>
      </c>
      <c r="J2153" s="1">
        <v>11.2</v>
      </c>
      <c r="K2153" s="1">
        <v>8</v>
      </c>
      <c r="L2153" s="2">
        <v>0.4</v>
      </c>
      <c r="M2153" s="2">
        <v>0.3999999999999999</v>
      </c>
      <c r="N2153" s="2">
        <v>1</v>
      </c>
      <c r="O2153" t="str">
        <v>No</v>
      </c>
      <c r="P2153" s="1">
        <f>IF(O2153="Yes",J2153,ROUND(J2153*(1+Model!$B$3),2))</f>
        <v>12.1</v>
      </c>
      <c r="Q2153" s="2">
        <f>ROUND(P2153/(K2153*N2153)-1,4)</f>
        <v>0.5125</v>
      </c>
      <c r="R2153" t="str">
        <v/>
      </c>
      <c r="S2153" t="str">
        <v>2026-10-01 10:41:27 UTC</v>
      </c>
      <c r="T2153" t="str">
        <v>Local Line cache</v>
      </c>
      <c r="U2153" t="str">
        <v>Review before publishing</v>
      </c>
    </row>
    <row r="2154">
      <c r="A2154">
        <v>905272</v>
      </c>
      <c r="B2154" t="str">
        <v>Pickled Garlic Scapes</v>
      </c>
      <c r="C2154" t="str">
        <v>Grazier's Garden</v>
      </c>
      <c r="D2154">
        <v>648936</v>
      </c>
      <c r="E2154" t="str">
        <v>pt</v>
      </c>
      <c r="F2154" t="str">
        <v>Herd Share Members</v>
      </c>
      <c r="G2154" t="str">
        <v>No</v>
      </c>
      <c r="H2154" s="1">
        <v>0</v>
      </c>
      <c r="I2154" s="1">
        <v>11.2</v>
      </c>
      <c r="J2154" s="1">
        <v>11.2</v>
      </c>
      <c r="K2154" s="1">
        <v>8</v>
      </c>
      <c r="L2154" s="2">
        <v>0.4</v>
      </c>
      <c r="M2154" s="2">
        <v>0.3999999999999999</v>
      </c>
      <c r="N2154" s="2">
        <v>1</v>
      </c>
      <c r="O2154" t="str">
        <v>No</v>
      </c>
      <c r="P2154" s="1">
        <f>IF(O2154="Yes",J2154,ROUND(J2154*(1+Model!$B$3),2))</f>
        <v>12.1</v>
      </c>
      <c r="Q2154" s="2">
        <f>ROUND(P2154/(K2154*N2154)-1,4)</f>
        <v>0.5125</v>
      </c>
      <c r="R2154" t="str">
        <v/>
      </c>
      <c r="S2154" t="str">
        <v>2026-10-01 10:41:27 UTC</v>
      </c>
      <c r="T2154" t="str">
        <v>Local Line cache</v>
      </c>
      <c r="U2154" t="str">
        <v>Review before publishing</v>
      </c>
    </row>
    <row r="2155">
      <c r="A2155">
        <v>905272</v>
      </c>
      <c r="B2155" t="str">
        <v>Pickled Garlic Scapes</v>
      </c>
      <c r="C2155" t="str">
        <v>Grazier's Garden</v>
      </c>
      <c r="D2155">
        <v>648936</v>
      </c>
      <c r="E2155" t="str">
        <v>pt</v>
      </c>
      <c r="F2155" t="str">
        <v>SNAP</v>
      </c>
      <c r="G2155" t="str">
        <v>No</v>
      </c>
      <c r="H2155" s="1">
        <v>0</v>
      </c>
      <c r="I2155" s="1">
        <v>11.2</v>
      </c>
      <c r="J2155" s="1">
        <v>11.2</v>
      </c>
      <c r="K2155" s="1">
        <v>8</v>
      </c>
      <c r="L2155" s="2">
        <v>0.4</v>
      </c>
      <c r="M2155" s="2">
        <v>0.3999999999999999</v>
      </c>
      <c r="N2155" s="2">
        <v>1</v>
      </c>
      <c r="O2155" t="str">
        <v>Yes</v>
      </c>
      <c r="P2155" s="1">
        <f>IF(O2155="Yes",J2155,ROUND(J2155*(1+Model!$B$3),2))</f>
        <v>11.2</v>
      </c>
      <c r="Q2155" s="2">
        <f>ROUND(P2155/(K2155*N2155)-1,4)</f>
        <v>0.4</v>
      </c>
      <c r="R2155" t="str">
        <v/>
      </c>
      <c r="S2155" t="str">
        <v>2026-10-01 10:41:27 UTC</v>
      </c>
      <c r="T2155" t="str">
        <v>Local Line cache</v>
      </c>
      <c r="U2155" t="str">
        <v>HOLD: preserve existing SNAP price</v>
      </c>
    </row>
    <row r="2156">
      <c r="A2156">
        <v>906533</v>
      </c>
      <c r="B2156" t="str">
        <v>Braising mix (chard and kale)</v>
      </c>
      <c r="C2156" t="str">
        <v>Red Tail Growers</v>
      </c>
      <c r="D2156">
        <v>650559</v>
      </c>
      <c r="E2156" t="str">
        <v>1/2 lb</v>
      </c>
      <c r="F2156" t="str">
        <v>SNAP</v>
      </c>
      <c r="G2156" t="str">
        <v>Yes</v>
      </c>
      <c r="H2156" s="1">
        <v>0</v>
      </c>
      <c r="I2156" s="1">
        <v>5.95</v>
      </c>
      <c r="J2156" s="1">
        <v>5.95</v>
      </c>
      <c r="K2156" s="1">
        <v>4.25</v>
      </c>
      <c r="L2156" s="2">
        <v>0.4</v>
      </c>
      <c r="M2156" s="2">
        <v>0.40000000000000013</v>
      </c>
      <c r="N2156" s="2">
        <v>1</v>
      </c>
      <c r="O2156" t="str">
        <v>Yes</v>
      </c>
      <c r="P2156" s="1">
        <f>IF(O2156="Yes",J2156,ROUND(J2156*(1+Model!$B$3),2))</f>
        <v>5.95</v>
      </c>
      <c r="Q2156" s="2">
        <f>ROUND(P2156/(K2156*N2156)-1,4)</f>
        <v>0.4</v>
      </c>
      <c r="R2156" t="str">
        <v/>
      </c>
      <c r="S2156" t="str">
        <v>2026-10-01 10:41:27 UTC</v>
      </c>
      <c r="T2156" t="str">
        <v>Local Line cache</v>
      </c>
      <c r="U2156" t="str">
        <v>HOLD: preserve existing SNAP price</v>
      </c>
    </row>
    <row r="2157">
      <c r="A2157">
        <v>906533</v>
      </c>
      <c r="B2157" t="str">
        <v>Braising mix (chard and kale)</v>
      </c>
      <c r="C2157" t="str">
        <v>Red Tail Growers</v>
      </c>
      <c r="D2157">
        <v>650559</v>
      </c>
      <c r="E2157" t="str">
        <v>1/2 lb</v>
      </c>
      <c r="F2157" t="str">
        <v>Guest Basket</v>
      </c>
      <c r="G2157" t="str">
        <v>Yes</v>
      </c>
      <c r="H2157" s="1">
        <v>0</v>
      </c>
      <c r="I2157" s="1">
        <v>5.95</v>
      </c>
      <c r="J2157" s="1">
        <v>5.95</v>
      </c>
      <c r="K2157" s="1">
        <v>4.25</v>
      </c>
      <c r="L2157" s="2">
        <v>0.4</v>
      </c>
      <c r="M2157" s="2">
        <v>0.40000000000000013</v>
      </c>
      <c r="N2157" s="2">
        <v>1</v>
      </c>
      <c r="O2157" t="str">
        <v>No</v>
      </c>
      <c r="P2157" s="1">
        <f>IF(O2157="Yes",J2157,ROUND(J2157*(1+Model!$B$3),2))</f>
        <v>6.43</v>
      </c>
      <c r="Q2157" s="2">
        <f>ROUND(P2157/(K2157*N2157)-1,4)</f>
        <v>0.5129</v>
      </c>
      <c r="R2157" t="str">
        <v/>
      </c>
      <c r="S2157" t="str">
        <v>2026-10-01 10:41:27 UTC</v>
      </c>
      <c r="T2157" t="str">
        <v>Local Line cache</v>
      </c>
      <c r="U2157" t="str">
        <v>Review before publishing</v>
      </c>
    </row>
    <row r="2158">
      <c r="A2158">
        <v>906533</v>
      </c>
      <c r="B2158" t="str">
        <v>Braising mix (chard and kale)</v>
      </c>
      <c r="C2158" t="str">
        <v>Red Tail Growers</v>
      </c>
      <c r="D2158">
        <v>650559</v>
      </c>
      <c r="E2158" t="str">
        <v>1/2 lb</v>
      </c>
      <c r="F2158" t="str">
        <v>CSA Members</v>
      </c>
      <c r="G2158" t="str">
        <v>Yes</v>
      </c>
      <c r="H2158" s="1">
        <v>0</v>
      </c>
      <c r="I2158" s="1">
        <v>5.95</v>
      </c>
      <c r="J2158" s="1">
        <v>5.95</v>
      </c>
      <c r="K2158" s="1">
        <v>4.25</v>
      </c>
      <c r="L2158" s="2">
        <v>0.4</v>
      </c>
      <c r="M2158" s="2">
        <v>0.40000000000000013</v>
      </c>
      <c r="N2158" s="2">
        <v>1</v>
      </c>
      <c r="O2158" t="str">
        <v>No</v>
      </c>
      <c r="P2158" s="1">
        <f>IF(O2158="Yes",J2158,ROUND(J2158*(1+Model!$B$3),2))</f>
        <v>6.43</v>
      </c>
      <c r="Q2158" s="2">
        <f>ROUND(P2158/(K2158*N2158)-1,4)</f>
        <v>0.5129</v>
      </c>
      <c r="R2158" t="str">
        <v/>
      </c>
      <c r="S2158" t="str">
        <v>2026-10-01 10:41:27 UTC</v>
      </c>
      <c r="T2158" t="str">
        <v>Local Line cache</v>
      </c>
      <c r="U2158" t="str">
        <v>Review before publishing</v>
      </c>
    </row>
    <row r="2159">
      <c r="A2159">
        <v>906534</v>
      </c>
      <c r="B2159" t="str">
        <v>Bietola/chard mix</v>
      </c>
      <c r="C2159" t="str">
        <v>Red Tail Growers</v>
      </c>
      <c r="D2159">
        <v>650560</v>
      </c>
      <c r="E2159" t="str">
        <v>1/2 lb bag</v>
      </c>
      <c r="F2159" t="str">
        <v>CSA Members</v>
      </c>
      <c r="G2159" t="str">
        <v>No</v>
      </c>
      <c r="H2159" s="1">
        <v>0</v>
      </c>
      <c r="I2159" s="1">
        <v>4.9</v>
      </c>
      <c r="J2159" s="1">
        <v>4.9</v>
      </c>
      <c r="K2159" s="1">
        <v>3.5</v>
      </c>
      <c r="L2159" s="2">
        <v>0.4</v>
      </c>
      <c r="M2159" s="2">
        <v>0.40000000000000013</v>
      </c>
      <c r="N2159" s="2">
        <v>1</v>
      </c>
      <c r="O2159" t="str">
        <v>No</v>
      </c>
      <c r="P2159" s="1">
        <f>IF(O2159="Yes",J2159,ROUND(J2159*(1+Model!$B$3),2))</f>
        <v>5.29</v>
      </c>
      <c r="Q2159" s="2">
        <f>ROUND(P2159/(K2159*N2159)-1,4)</f>
        <v>0.5114</v>
      </c>
      <c r="R2159" t="str">
        <v/>
      </c>
      <c r="S2159" t="str">
        <v>2026-10-01 10:41:27 UTC</v>
      </c>
      <c r="T2159" t="str">
        <v>Local Line cache</v>
      </c>
      <c r="U2159" t="str">
        <v>Review before publishing</v>
      </c>
    </row>
    <row r="2160">
      <c r="A2160">
        <v>906534</v>
      </c>
      <c r="B2160" t="str">
        <v>Bietola/chard mix</v>
      </c>
      <c r="C2160" t="str">
        <v>Red Tail Growers</v>
      </c>
      <c r="D2160">
        <v>650560</v>
      </c>
      <c r="E2160" t="str">
        <v>1/2 lb bag</v>
      </c>
      <c r="F2160" t="str">
        <v>Herd Share Members</v>
      </c>
      <c r="G2160" t="str">
        <v>No</v>
      </c>
      <c r="H2160" s="1">
        <v>0</v>
      </c>
      <c r="I2160" s="1">
        <v>4.9</v>
      </c>
      <c r="J2160" s="1">
        <v>4.9</v>
      </c>
      <c r="K2160" s="1">
        <v>3.5</v>
      </c>
      <c r="L2160" s="2">
        <v>0.4</v>
      </c>
      <c r="M2160" s="2">
        <v>0.40000000000000013</v>
      </c>
      <c r="N2160" s="2">
        <v>1</v>
      </c>
      <c r="O2160" t="str">
        <v>No</v>
      </c>
      <c r="P2160" s="1">
        <f>IF(O2160="Yes",J2160,ROUND(J2160*(1+Model!$B$3),2))</f>
        <v>5.29</v>
      </c>
      <c r="Q2160" s="2">
        <f>ROUND(P2160/(K2160*N2160)-1,4)</f>
        <v>0.5114</v>
      </c>
      <c r="R2160" t="str">
        <v/>
      </c>
      <c r="S2160" t="str">
        <v>2026-10-01 10:41:27 UTC</v>
      </c>
      <c r="T2160" t="str">
        <v>Local Line cache</v>
      </c>
      <c r="U2160" t="str">
        <v>Review before publishing</v>
      </c>
    </row>
    <row r="2161">
      <c r="A2161">
        <v>906534</v>
      </c>
      <c r="B2161" t="str">
        <v>Bietola/chard mix</v>
      </c>
      <c r="C2161" t="str">
        <v>Red Tail Growers</v>
      </c>
      <c r="D2161">
        <v>650560</v>
      </c>
      <c r="E2161" t="str">
        <v>1/2 lb bag</v>
      </c>
      <c r="F2161" t="str">
        <v>Guest Basket</v>
      </c>
      <c r="G2161" t="str">
        <v>No</v>
      </c>
      <c r="H2161" s="1">
        <v>0</v>
      </c>
      <c r="I2161" s="1">
        <v>4.9</v>
      </c>
      <c r="J2161" s="1">
        <v>4.9</v>
      </c>
      <c r="K2161" s="1">
        <v>3.5</v>
      </c>
      <c r="L2161" s="2">
        <v>0.4</v>
      </c>
      <c r="M2161" s="2">
        <v>0.40000000000000013</v>
      </c>
      <c r="N2161" s="2">
        <v>1</v>
      </c>
      <c r="O2161" t="str">
        <v>No</v>
      </c>
      <c r="P2161" s="1">
        <f>IF(O2161="Yes",J2161,ROUND(J2161*(1+Model!$B$3),2))</f>
        <v>5.29</v>
      </c>
      <c r="Q2161" s="2">
        <f>ROUND(P2161/(K2161*N2161)-1,4)</f>
        <v>0.5114</v>
      </c>
      <c r="R2161" t="str">
        <v/>
      </c>
      <c r="S2161" t="str">
        <v>2026-10-01 10:41:27 UTC</v>
      </c>
      <c r="T2161" t="str">
        <v>Local Line cache</v>
      </c>
      <c r="U2161" t="str">
        <v>Review before publishing</v>
      </c>
    </row>
    <row r="2162">
      <c r="A2162">
        <v>906534</v>
      </c>
      <c r="B2162" t="str">
        <v>Bietola/chard mix</v>
      </c>
      <c r="C2162" t="str">
        <v>Red Tail Growers</v>
      </c>
      <c r="D2162">
        <v>650560</v>
      </c>
      <c r="E2162" t="str">
        <v>1/2 lb bag</v>
      </c>
      <c r="F2162" t="str">
        <v>SNAP</v>
      </c>
      <c r="G2162" t="str">
        <v>No</v>
      </c>
      <c r="H2162" s="1">
        <v>0</v>
      </c>
      <c r="I2162" s="1">
        <v>4.9</v>
      </c>
      <c r="J2162" s="1">
        <v>4.9</v>
      </c>
      <c r="K2162" s="1">
        <v>3.5</v>
      </c>
      <c r="L2162" s="2">
        <v>0.4</v>
      </c>
      <c r="M2162" s="2">
        <v>0.40000000000000013</v>
      </c>
      <c r="N2162" s="2">
        <v>1</v>
      </c>
      <c r="O2162" t="str">
        <v>Yes</v>
      </c>
      <c r="P2162" s="1">
        <f>IF(O2162="Yes",J2162,ROUND(J2162*(1+Model!$B$3),2))</f>
        <v>4.9</v>
      </c>
      <c r="Q2162" s="2">
        <f>ROUND(P2162/(K2162*N2162)-1,4)</f>
        <v>0.4</v>
      </c>
      <c r="R2162" t="str">
        <v/>
      </c>
      <c r="S2162" t="str">
        <v>2026-10-01 10:41:27 UTC</v>
      </c>
      <c r="T2162" t="str">
        <v>Local Line cache</v>
      </c>
      <c r="U2162" t="str">
        <v>HOLD: preserve existing SNAP price</v>
      </c>
    </row>
    <row r="2163">
      <c r="A2163">
        <v>906535</v>
      </c>
      <c r="B2163" t="str">
        <v>Bietola</v>
      </c>
      <c r="C2163" t="str">
        <v>Red Tail Growers</v>
      </c>
      <c r="D2163">
        <v>650561</v>
      </c>
      <c r="E2163" t="str">
        <v>ea</v>
      </c>
      <c r="F2163" t="str">
        <v>CSA Members</v>
      </c>
      <c r="G2163" t="str">
        <v>No</v>
      </c>
      <c r="H2163" s="1">
        <v>0</v>
      </c>
      <c r="I2163" s="1">
        <v>2.8</v>
      </c>
      <c r="J2163" s="1">
        <v>2.8</v>
      </c>
      <c r="K2163" s="1">
        <v>2</v>
      </c>
      <c r="L2163" s="2">
        <v>0.4</v>
      </c>
      <c r="M2163" s="2">
        <v>0.3999999999999999</v>
      </c>
      <c r="N2163" s="2">
        <v>1</v>
      </c>
      <c r="O2163" t="str">
        <v>No</v>
      </c>
      <c r="P2163" s="1">
        <f>IF(O2163="Yes",J2163,ROUND(J2163*(1+Model!$B$3),2))</f>
        <v>3.02</v>
      </c>
      <c r="Q2163" s="2">
        <f>ROUND(P2163/(K2163*N2163)-1,4)</f>
        <v>0.51</v>
      </c>
      <c r="R2163" t="str">
        <v/>
      </c>
      <c r="S2163" t="str">
        <v>2026-10-01 10:41:27 UTC</v>
      </c>
      <c r="T2163" t="str">
        <v>Local Line cache</v>
      </c>
      <c r="U2163" t="str">
        <v>Review before publishing</v>
      </c>
    </row>
    <row r="2164">
      <c r="A2164">
        <v>906535</v>
      </c>
      <c r="B2164" t="str">
        <v>Bietola</v>
      </c>
      <c r="C2164" t="str">
        <v>Red Tail Growers</v>
      </c>
      <c r="D2164">
        <v>650561</v>
      </c>
      <c r="E2164" t="str">
        <v>ea</v>
      </c>
      <c r="F2164" t="str">
        <v>Herd Share Members</v>
      </c>
      <c r="G2164" t="str">
        <v>No</v>
      </c>
      <c r="H2164" s="1">
        <v>0</v>
      </c>
      <c r="I2164" s="1">
        <v>2.8</v>
      </c>
      <c r="J2164" s="1">
        <v>2.8</v>
      </c>
      <c r="K2164" s="1">
        <v>2</v>
      </c>
      <c r="L2164" s="2">
        <v>0.4</v>
      </c>
      <c r="M2164" s="2">
        <v>0.3999999999999999</v>
      </c>
      <c r="N2164" s="2">
        <v>1</v>
      </c>
      <c r="O2164" t="str">
        <v>No</v>
      </c>
      <c r="P2164" s="1">
        <f>IF(O2164="Yes",J2164,ROUND(J2164*(1+Model!$B$3),2))</f>
        <v>3.02</v>
      </c>
      <c r="Q2164" s="2">
        <f>ROUND(P2164/(K2164*N2164)-1,4)</f>
        <v>0.51</v>
      </c>
      <c r="R2164" t="str">
        <v/>
      </c>
      <c r="S2164" t="str">
        <v>2026-10-01 10:41:27 UTC</v>
      </c>
      <c r="T2164" t="str">
        <v>Local Line cache</v>
      </c>
      <c r="U2164" t="str">
        <v>Review before publishing</v>
      </c>
    </row>
    <row r="2165">
      <c r="A2165">
        <v>906535</v>
      </c>
      <c r="B2165" t="str">
        <v>Bietola</v>
      </c>
      <c r="C2165" t="str">
        <v>Red Tail Growers</v>
      </c>
      <c r="D2165">
        <v>650561</v>
      </c>
      <c r="E2165" t="str">
        <v>ea</v>
      </c>
      <c r="F2165" t="str">
        <v>SNAP</v>
      </c>
      <c r="G2165" t="str">
        <v>No</v>
      </c>
      <c r="H2165" s="1">
        <v>0</v>
      </c>
      <c r="I2165" s="1">
        <v>2.8</v>
      </c>
      <c r="J2165" s="1">
        <v>2.8</v>
      </c>
      <c r="K2165" s="1">
        <v>2</v>
      </c>
      <c r="L2165" s="2">
        <v>0.4</v>
      </c>
      <c r="M2165" s="2">
        <v>0.3999999999999999</v>
      </c>
      <c r="N2165" s="2">
        <v>1</v>
      </c>
      <c r="O2165" t="str">
        <v>Yes</v>
      </c>
      <c r="P2165" s="1">
        <f>IF(O2165="Yes",J2165,ROUND(J2165*(1+Model!$B$3),2))</f>
        <v>2.8</v>
      </c>
      <c r="Q2165" s="2">
        <f>ROUND(P2165/(K2165*N2165)-1,4)</f>
        <v>0.4</v>
      </c>
      <c r="R2165" t="str">
        <v/>
      </c>
      <c r="S2165" t="str">
        <v>2026-10-01 10:41:27 UTC</v>
      </c>
      <c r="T2165" t="str">
        <v>Local Line cache</v>
      </c>
      <c r="U2165" t="str">
        <v>HOLD: preserve existing SNAP price</v>
      </c>
    </row>
    <row r="2166">
      <c r="A2166">
        <v>906535</v>
      </c>
      <c r="B2166" t="str">
        <v>Bietola</v>
      </c>
      <c r="C2166" t="str">
        <v>Red Tail Growers</v>
      </c>
      <c r="D2166">
        <v>650561</v>
      </c>
      <c r="E2166" t="str">
        <v>ea</v>
      </c>
      <c r="F2166" t="str">
        <v>Guest Basket</v>
      </c>
      <c r="G2166" t="str">
        <v>No</v>
      </c>
      <c r="H2166" s="1">
        <v>0</v>
      </c>
      <c r="I2166" s="1">
        <v>2.8</v>
      </c>
      <c r="J2166" s="1">
        <v>2.8</v>
      </c>
      <c r="K2166" s="1">
        <v>2</v>
      </c>
      <c r="L2166" s="2">
        <v>0.4</v>
      </c>
      <c r="M2166" s="2">
        <v>0.3999999999999999</v>
      </c>
      <c r="N2166" s="2">
        <v>1</v>
      </c>
      <c r="O2166" t="str">
        <v>No</v>
      </c>
      <c r="P2166" s="1">
        <f>IF(O2166="Yes",J2166,ROUND(J2166*(1+Model!$B$3),2))</f>
        <v>3.02</v>
      </c>
      <c r="Q2166" s="2">
        <f>ROUND(P2166/(K2166*N2166)-1,4)</f>
        <v>0.51</v>
      </c>
      <c r="R2166" t="str">
        <v/>
      </c>
      <c r="S2166" t="str">
        <v>2026-10-01 10:41:27 UTC</v>
      </c>
      <c r="T2166" t="str">
        <v>Local Line cache</v>
      </c>
      <c r="U2166" t="str">
        <v>Review before publishing</v>
      </c>
    </row>
    <row r="2167">
      <c r="A2167">
        <v>906536</v>
      </c>
      <c r="B2167" t="str">
        <v>White Russian Kale</v>
      </c>
      <c r="C2167" t="str">
        <v>Red Tail Growers</v>
      </c>
      <c r="D2167">
        <v>650562</v>
      </c>
      <c r="E2167" t="str">
        <v>bu</v>
      </c>
      <c r="F2167" t="str">
        <v>CSA Members</v>
      </c>
      <c r="G2167" t="str">
        <v>No</v>
      </c>
      <c r="H2167" s="1">
        <v>0</v>
      </c>
      <c r="I2167" s="1">
        <v>2.8</v>
      </c>
      <c r="J2167" s="1">
        <v>2.8</v>
      </c>
      <c r="K2167" s="1">
        <v>2</v>
      </c>
      <c r="L2167" s="2">
        <v>0.4</v>
      </c>
      <c r="M2167" s="2">
        <v>0.3999999999999999</v>
      </c>
      <c r="N2167" s="2">
        <v>1</v>
      </c>
      <c r="O2167" t="str">
        <v>No</v>
      </c>
      <c r="P2167" s="1">
        <f>IF(O2167="Yes",J2167,ROUND(J2167*(1+Model!$B$3),2))</f>
        <v>3.02</v>
      </c>
      <c r="Q2167" s="2">
        <f>ROUND(P2167/(K2167*N2167)-1,4)</f>
        <v>0.51</v>
      </c>
      <c r="R2167" t="str">
        <v/>
      </c>
      <c r="S2167" t="str">
        <v>2026-10-01 10:41:27 UTC</v>
      </c>
      <c r="T2167" t="str">
        <v>Local Line cache</v>
      </c>
      <c r="U2167" t="str">
        <v>Review before publishing</v>
      </c>
    </row>
    <row r="2168">
      <c r="A2168">
        <v>906536</v>
      </c>
      <c r="B2168" t="str">
        <v>White Russian Kale</v>
      </c>
      <c r="C2168" t="str">
        <v>Red Tail Growers</v>
      </c>
      <c r="D2168">
        <v>650562</v>
      </c>
      <c r="E2168" t="str">
        <v>bu</v>
      </c>
      <c r="F2168" t="str">
        <v>Guest Basket</v>
      </c>
      <c r="G2168" t="str">
        <v>No</v>
      </c>
      <c r="H2168" s="1">
        <v>0</v>
      </c>
      <c r="I2168" s="1">
        <v>2.8</v>
      </c>
      <c r="J2168" s="1">
        <v>2.8</v>
      </c>
      <c r="K2168" s="1">
        <v>2</v>
      </c>
      <c r="L2168" s="2">
        <v>0.4</v>
      </c>
      <c r="M2168" s="2">
        <v>0.3999999999999999</v>
      </c>
      <c r="N2168" s="2">
        <v>1</v>
      </c>
      <c r="O2168" t="str">
        <v>No</v>
      </c>
      <c r="P2168" s="1">
        <f>IF(O2168="Yes",J2168,ROUND(J2168*(1+Model!$B$3),2))</f>
        <v>3.02</v>
      </c>
      <c r="Q2168" s="2">
        <f>ROUND(P2168/(K2168*N2168)-1,4)</f>
        <v>0.51</v>
      </c>
      <c r="R2168" t="str">
        <v/>
      </c>
      <c r="S2168" t="str">
        <v>2026-10-01 10:41:27 UTC</v>
      </c>
      <c r="T2168" t="str">
        <v>Local Line cache</v>
      </c>
      <c r="U2168" t="str">
        <v>Review before publishing</v>
      </c>
    </row>
    <row r="2169">
      <c r="A2169">
        <v>906536</v>
      </c>
      <c r="B2169" t="str">
        <v>White Russian Kale</v>
      </c>
      <c r="C2169" t="str">
        <v>Red Tail Growers</v>
      </c>
      <c r="D2169">
        <v>650562</v>
      </c>
      <c r="E2169" t="str">
        <v>bu</v>
      </c>
      <c r="F2169" t="str">
        <v>Herd Share Members</v>
      </c>
      <c r="G2169" t="str">
        <v>No</v>
      </c>
      <c r="H2169" s="1">
        <v>0</v>
      </c>
      <c r="I2169" s="1">
        <v>2.8</v>
      </c>
      <c r="J2169" s="1">
        <v>2.8</v>
      </c>
      <c r="K2169" s="1">
        <v>2</v>
      </c>
      <c r="L2169" s="2">
        <v>0.4</v>
      </c>
      <c r="M2169" s="2">
        <v>0.3999999999999999</v>
      </c>
      <c r="N2169" s="2">
        <v>1</v>
      </c>
      <c r="O2169" t="str">
        <v>No</v>
      </c>
      <c r="P2169" s="1">
        <f>IF(O2169="Yes",J2169,ROUND(J2169*(1+Model!$B$3),2))</f>
        <v>3.02</v>
      </c>
      <c r="Q2169" s="2">
        <f>ROUND(P2169/(K2169*N2169)-1,4)</f>
        <v>0.51</v>
      </c>
      <c r="R2169" t="str">
        <v/>
      </c>
      <c r="S2169" t="str">
        <v>2026-10-01 10:41:27 UTC</v>
      </c>
      <c r="T2169" t="str">
        <v>Local Line cache</v>
      </c>
      <c r="U2169" t="str">
        <v>Review before publishing</v>
      </c>
    </row>
    <row r="2170">
      <c r="A2170">
        <v>906536</v>
      </c>
      <c r="B2170" t="str">
        <v>White Russian Kale</v>
      </c>
      <c r="C2170" t="str">
        <v>Red Tail Growers</v>
      </c>
      <c r="D2170">
        <v>650562</v>
      </c>
      <c r="E2170" t="str">
        <v>bu</v>
      </c>
      <c r="F2170" t="str">
        <v>SNAP</v>
      </c>
      <c r="G2170" t="str">
        <v>No</v>
      </c>
      <c r="H2170" s="1">
        <v>0</v>
      </c>
      <c r="I2170" s="1">
        <v>2.8</v>
      </c>
      <c r="J2170" s="1">
        <v>2.8</v>
      </c>
      <c r="K2170" s="1">
        <v>2</v>
      </c>
      <c r="L2170" s="2">
        <v>0.4</v>
      </c>
      <c r="M2170" s="2">
        <v>0.3999999999999999</v>
      </c>
      <c r="N2170" s="2">
        <v>1</v>
      </c>
      <c r="O2170" t="str">
        <v>Yes</v>
      </c>
      <c r="P2170" s="1">
        <f>IF(O2170="Yes",J2170,ROUND(J2170*(1+Model!$B$3),2))</f>
        <v>2.8</v>
      </c>
      <c r="Q2170" s="2">
        <f>ROUND(P2170/(K2170*N2170)-1,4)</f>
        <v>0.4</v>
      </c>
      <c r="R2170" t="str">
        <v/>
      </c>
      <c r="S2170" t="str">
        <v>2026-10-01 10:41:27 UTC</v>
      </c>
      <c r="T2170" t="str">
        <v>Local Line cache</v>
      </c>
      <c r="U2170" t="str">
        <v>HOLD: preserve existing SNAP price</v>
      </c>
    </row>
    <row r="2171">
      <c r="A2171">
        <v>906541</v>
      </c>
      <c r="B2171" t="str">
        <v>Hot habanero</v>
      </c>
      <c r="C2171" t="str">
        <v>Camas Swale Farm</v>
      </c>
      <c r="D2171">
        <v>650569</v>
      </c>
      <c r="E2171" t="str">
        <v>lb</v>
      </c>
      <c r="F2171" t="str">
        <v>CSA Members</v>
      </c>
      <c r="G2171" t="str">
        <v>Yes</v>
      </c>
      <c r="H2171" s="1">
        <v>0</v>
      </c>
      <c r="I2171" s="1">
        <v>7</v>
      </c>
      <c r="J2171" s="1">
        <v>7</v>
      </c>
      <c r="K2171" s="1">
        <v>5</v>
      </c>
      <c r="L2171" s="2">
        <v>0.4</v>
      </c>
      <c r="M2171" s="2">
        <v>0.3999999999999999</v>
      </c>
      <c r="N2171" s="2">
        <v>1</v>
      </c>
      <c r="O2171" t="str">
        <v>No</v>
      </c>
      <c r="P2171" s="1">
        <f>IF(O2171="Yes",J2171,ROUND(J2171*(1+Model!$B$3),2))</f>
        <v>7.56</v>
      </c>
      <c r="Q2171" s="2">
        <f>ROUND(P2171/(K2171*N2171)-1,4)</f>
        <v>0.512</v>
      </c>
      <c r="R2171" t="str">
        <v/>
      </c>
      <c r="S2171" t="str">
        <v>2026-10-01 10:41:27 UTC</v>
      </c>
      <c r="T2171" t="str">
        <v>Local Line cache</v>
      </c>
      <c r="U2171" t="str">
        <v>Review before publishing</v>
      </c>
    </row>
    <row r="2172">
      <c r="A2172">
        <v>906541</v>
      </c>
      <c r="B2172" t="str">
        <v>Hot habanero</v>
      </c>
      <c r="C2172" t="str">
        <v>Camas Swale Farm</v>
      </c>
      <c r="D2172">
        <v>650569</v>
      </c>
      <c r="E2172" t="str">
        <v>lb</v>
      </c>
      <c r="F2172" t="str">
        <v>SNAP</v>
      </c>
      <c r="G2172" t="str">
        <v>Yes</v>
      </c>
      <c r="H2172" s="1">
        <v>0</v>
      </c>
      <c r="I2172" s="1">
        <v>7</v>
      </c>
      <c r="J2172" s="1">
        <v>7</v>
      </c>
      <c r="K2172" s="1">
        <v>5</v>
      </c>
      <c r="L2172" s="2">
        <v>0.4</v>
      </c>
      <c r="M2172" s="2">
        <v>0.3999999999999999</v>
      </c>
      <c r="N2172" s="2">
        <v>1</v>
      </c>
      <c r="O2172" t="str">
        <v>Yes</v>
      </c>
      <c r="P2172" s="1">
        <f>IF(O2172="Yes",J2172,ROUND(J2172*(1+Model!$B$3),2))</f>
        <v>7</v>
      </c>
      <c r="Q2172" s="2">
        <f>ROUND(P2172/(K2172*N2172)-1,4)</f>
        <v>0.4</v>
      </c>
      <c r="R2172" t="str">
        <v/>
      </c>
      <c r="S2172" t="str">
        <v>2026-10-01 10:41:27 UTC</v>
      </c>
      <c r="T2172" t="str">
        <v>Local Line cache</v>
      </c>
      <c r="U2172" t="str">
        <v>HOLD: preserve existing SNAP price</v>
      </c>
    </row>
    <row r="2173">
      <c r="A2173">
        <v>906541</v>
      </c>
      <c r="B2173" t="str">
        <v>Hot habanero</v>
      </c>
      <c r="C2173" t="str">
        <v>Camas Swale Farm</v>
      </c>
      <c r="D2173">
        <v>650569</v>
      </c>
      <c r="E2173" t="str">
        <v>lb</v>
      </c>
      <c r="F2173" t="str">
        <v>Herd Share Members</v>
      </c>
      <c r="G2173" t="str">
        <v>Yes</v>
      </c>
      <c r="H2173" s="1">
        <v>0</v>
      </c>
      <c r="I2173" s="1">
        <v>7</v>
      </c>
      <c r="J2173" s="1">
        <v>7</v>
      </c>
      <c r="K2173" s="1">
        <v>5</v>
      </c>
      <c r="L2173" s="2">
        <v>0.4</v>
      </c>
      <c r="M2173" s="2">
        <v>0.3999999999999999</v>
      </c>
      <c r="N2173" s="2">
        <v>1</v>
      </c>
      <c r="O2173" t="str">
        <v>No</v>
      </c>
      <c r="P2173" s="1">
        <f>IF(O2173="Yes",J2173,ROUND(J2173*(1+Model!$B$3),2))</f>
        <v>7.56</v>
      </c>
      <c r="Q2173" s="2">
        <f>ROUND(P2173/(K2173*N2173)-1,4)</f>
        <v>0.512</v>
      </c>
      <c r="R2173" t="str">
        <v/>
      </c>
      <c r="S2173" t="str">
        <v>2026-10-01 10:41:27 UTC</v>
      </c>
      <c r="T2173" t="str">
        <v>Local Line cache</v>
      </c>
      <c r="U2173" t="str">
        <v>Review before publishing</v>
      </c>
    </row>
    <row r="2174">
      <c r="A2174">
        <v>906541</v>
      </c>
      <c r="B2174" t="str">
        <v>Hot habanero</v>
      </c>
      <c r="C2174" t="str">
        <v>Camas Swale Farm</v>
      </c>
      <c r="D2174">
        <v>650569</v>
      </c>
      <c r="E2174" t="str">
        <v>lb</v>
      </c>
      <c r="F2174" t="str">
        <v>Guest Basket</v>
      </c>
      <c r="G2174" t="str">
        <v>Yes</v>
      </c>
      <c r="H2174" s="1">
        <v>0</v>
      </c>
      <c r="I2174" s="1">
        <v>7</v>
      </c>
      <c r="J2174" s="1">
        <v>7</v>
      </c>
      <c r="K2174" s="1">
        <v>5</v>
      </c>
      <c r="L2174" s="2">
        <v>0.4</v>
      </c>
      <c r="M2174" s="2">
        <v>0.3999999999999999</v>
      </c>
      <c r="N2174" s="2">
        <v>1</v>
      </c>
      <c r="O2174" t="str">
        <v>No</v>
      </c>
      <c r="P2174" s="1">
        <f>IF(O2174="Yes",J2174,ROUND(J2174*(1+Model!$B$3),2))</f>
        <v>7.56</v>
      </c>
      <c r="Q2174" s="2">
        <f>ROUND(P2174/(K2174*N2174)-1,4)</f>
        <v>0.512</v>
      </c>
      <c r="R2174" t="str">
        <v/>
      </c>
      <c r="S2174" t="str">
        <v>2026-10-01 10:41:27 UTC</v>
      </c>
      <c r="T2174" t="str">
        <v>Local Line cache</v>
      </c>
      <c r="U2174" t="str">
        <v>Review before publishing</v>
      </c>
    </row>
    <row r="2175">
      <c r="A2175">
        <v>906542</v>
      </c>
      <c r="B2175" t="str">
        <v>Red Bell Pepper</v>
      </c>
      <c r="C2175" t="str">
        <v>Camas Swale Farm</v>
      </c>
      <c r="D2175">
        <v>650570</v>
      </c>
      <c r="E2175" t="str">
        <v>lb</v>
      </c>
      <c r="F2175" t="str">
        <v>CSA Members</v>
      </c>
      <c r="G2175" t="str">
        <v>No</v>
      </c>
      <c r="H2175" s="1">
        <v>0</v>
      </c>
      <c r="I2175" s="1">
        <v>4.9</v>
      </c>
      <c r="J2175" s="1">
        <v>4.9</v>
      </c>
      <c r="K2175" s="1">
        <v>3.5</v>
      </c>
      <c r="L2175" s="2">
        <v>0.4</v>
      </c>
      <c r="M2175" s="2">
        <v>0.40000000000000013</v>
      </c>
      <c r="N2175" s="2">
        <v>1</v>
      </c>
      <c r="O2175" t="str">
        <v>No</v>
      </c>
      <c r="P2175" s="1">
        <f>IF(O2175="Yes",J2175,ROUND(J2175*(1+Model!$B$3),2))</f>
        <v>5.29</v>
      </c>
      <c r="Q2175" s="2">
        <f>ROUND(P2175/(K2175*N2175)-1,4)</f>
        <v>0.5114</v>
      </c>
      <c r="R2175" t="str">
        <v/>
      </c>
      <c r="S2175" t="str">
        <v>2026-10-01 10:41:27 UTC</v>
      </c>
      <c r="T2175" t="str">
        <v>Local Line cache</v>
      </c>
      <c r="U2175" t="str">
        <v>Review before publishing</v>
      </c>
    </row>
    <row r="2176">
      <c r="A2176">
        <v>906542</v>
      </c>
      <c r="B2176" t="str">
        <v>Red Bell Pepper</v>
      </c>
      <c r="C2176" t="str">
        <v>Camas Swale Farm</v>
      </c>
      <c r="D2176">
        <v>650570</v>
      </c>
      <c r="E2176" t="str">
        <v>lb</v>
      </c>
      <c r="F2176" t="str">
        <v>SNAP</v>
      </c>
      <c r="G2176" t="str">
        <v>No</v>
      </c>
      <c r="H2176" s="1">
        <v>0</v>
      </c>
      <c r="I2176" s="1">
        <v>4.9</v>
      </c>
      <c r="J2176" s="1">
        <v>4.9</v>
      </c>
      <c r="K2176" s="1">
        <v>3.5</v>
      </c>
      <c r="L2176" s="2">
        <v>0.4</v>
      </c>
      <c r="M2176" s="2">
        <v>0.40000000000000013</v>
      </c>
      <c r="N2176" s="2">
        <v>1</v>
      </c>
      <c r="O2176" t="str">
        <v>Yes</v>
      </c>
      <c r="P2176" s="1">
        <f>IF(O2176="Yes",J2176,ROUND(J2176*(1+Model!$B$3),2))</f>
        <v>4.9</v>
      </c>
      <c r="Q2176" s="2">
        <f>ROUND(P2176/(K2176*N2176)-1,4)</f>
        <v>0.4</v>
      </c>
      <c r="R2176" t="str">
        <v/>
      </c>
      <c r="S2176" t="str">
        <v>2026-10-01 10:41:27 UTC</v>
      </c>
      <c r="T2176" t="str">
        <v>Local Line cache</v>
      </c>
      <c r="U2176" t="str">
        <v>HOLD: preserve existing SNAP price</v>
      </c>
    </row>
    <row r="2177">
      <c r="A2177">
        <v>907016</v>
      </c>
      <c r="B2177" t="str">
        <v>Roasted Hazelnuts 12 oz.</v>
      </c>
      <c r="C2177" t="str">
        <v>Farmhands Co-Op</v>
      </c>
      <c r="D2177">
        <v>651217</v>
      </c>
      <c r="E2177" t="str">
        <v>12 oz bag</v>
      </c>
      <c r="F2177" t="str">
        <v>SNAP</v>
      </c>
      <c r="G2177" t="str">
        <v>Yes</v>
      </c>
      <c r="H2177" s="1">
        <v>0</v>
      </c>
      <c r="I2177" s="1">
        <v>17.78</v>
      </c>
      <c r="J2177" s="1">
        <v>17.78</v>
      </c>
      <c r="K2177" s="1">
        <v>12.7</v>
      </c>
      <c r="L2177" s="2">
        <v>0.4</v>
      </c>
      <c r="M2177" s="2">
        <v>0.40000000000000013</v>
      </c>
      <c r="N2177" s="2">
        <v>1</v>
      </c>
      <c r="O2177" t="str">
        <v>Yes</v>
      </c>
      <c r="P2177" s="1">
        <f>IF(O2177="Yes",J2177,ROUND(J2177*(1+Model!$B$3),2))</f>
        <v>17.78</v>
      </c>
      <c r="Q2177" s="2">
        <f>ROUND(P2177/(K2177*N2177)-1,4)</f>
        <v>0.4</v>
      </c>
      <c r="R2177" t="str">
        <v/>
      </c>
      <c r="S2177" t="str">
        <v>2026-10-01 10:41:27 UTC</v>
      </c>
      <c r="T2177" t="str">
        <v>Local Line cache</v>
      </c>
      <c r="U2177" t="str">
        <v>HOLD: preserve existing SNAP price</v>
      </c>
    </row>
    <row r="2178">
      <c r="A2178">
        <v>907016</v>
      </c>
      <c r="B2178" t="str">
        <v>Roasted Hazelnuts 12 oz.</v>
      </c>
      <c r="C2178" t="str">
        <v>Farmhands Co-Op</v>
      </c>
      <c r="D2178">
        <v>651217</v>
      </c>
      <c r="E2178" t="str">
        <v>12 oz bag</v>
      </c>
      <c r="F2178" t="str">
        <v>CSA Members</v>
      </c>
      <c r="G2178" t="str">
        <v>Yes</v>
      </c>
      <c r="H2178" s="1">
        <v>0</v>
      </c>
      <c r="I2178" s="1">
        <v>17.78</v>
      </c>
      <c r="J2178" s="1">
        <v>17.78</v>
      </c>
      <c r="K2178" s="1">
        <v>12.7</v>
      </c>
      <c r="L2178" s="2">
        <v>0.4</v>
      </c>
      <c r="M2178" s="2">
        <v>0.40000000000000013</v>
      </c>
      <c r="N2178" s="2">
        <v>1</v>
      </c>
      <c r="O2178" t="str">
        <v>No</v>
      </c>
      <c r="P2178" s="1">
        <f>IF(O2178="Yes",J2178,ROUND(J2178*(1+Model!$B$3),2))</f>
        <v>19.2</v>
      </c>
      <c r="Q2178" s="2">
        <f>ROUND(P2178/(K2178*N2178)-1,4)</f>
        <v>0.5118</v>
      </c>
      <c r="R2178" t="str">
        <v/>
      </c>
      <c r="S2178" t="str">
        <v>2026-10-01 10:41:27 UTC</v>
      </c>
      <c r="T2178" t="str">
        <v>Local Line cache</v>
      </c>
      <c r="U2178" t="str">
        <v>Review before publishing</v>
      </c>
    </row>
    <row r="2179">
      <c r="A2179">
        <v>908804</v>
      </c>
      <c r="B2179" t="str">
        <v>Flax Seed</v>
      </c>
      <c r="C2179" t="str">
        <v>Camas Country Mill</v>
      </c>
      <c r="D2179">
        <v>653619</v>
      </c>
      <c r="E2179" t="str">
        <v>3 lb. bag</v>
      </c>
      <c r="F2179" t="str">
        <v>SNAP</v>
      </c>
      <c r="G2179" t="str">
        <v>No</v>
      </c>
      <c r="H2179" s="1">
        <v>0</v>
      </c>
      <c r="I2179" s="1">
        <v>20.3</v>
      </c>
      <c r="J2179" s="1">
        <v>20.3</v>
      </c>
      <c r="K2179" s="1">
        <v>14.5</v>
      </c>
      <c r="L2179" s="2">
        <v>0.4</v>
      </c>
      <c r="M2179" s="2">
        <v>0.40000000000000013</v>
      </c>
      <c r="N2179" s="2">
        <v>1</v>
      </c>
      <c r="O2179" t="str">
        <v>Yes</v>
      </c>
      <c r="P2179" s="1">
        <f>IF(O2179="Yes",J2179,ROUND(J2179*(1+Model!$B$3),2))</f>
        <v>20.3</v>
      </c>
      <c r="Q2179" s="2">
        <f>ROUND(P2179/(K2179*N2179)-1,4)</f>
        <v>0.4</v>
      </c>
      <c r="R2179" t="str">
        <v/>
      </c>
      <c r="S2179" t="str">
        <v>2026-10-01 10:41:27 UTC</v>
      </c>
      <c r="T2179" t="str">
        <v>Local Line cache</v>
      </c>
      <c r="U2179" t="str">
        <v>HOLD: preserve existing SNAP price</v>
      </c>
    </row>
    <row r="2180">
      <c r="A2180">
        <v>910701</v>
      </c>
      <c r="B2180" t="str">
        <v>Shishito Pepper Pint</v>
      </c>
      <c r="C2180" t="str">
        <v>Grazier's Garden</v>
      </c>
      <c r="D2180">
        <v>655777</v>
      </c>
      <c r="E2180" t="str">
        <v>each</v>
      </c>
      <c r="F2180" t="str">
        <v>Guest Basket</v>
      </c>
      <c r="G2180" t="str">
        <v>No</v>
      </c>
      <c r="H2180" s="1">
        <v>0</v>
      </c>
      <c r="I2180" s="1">
        <v>4.2</v>
      </c>
      <c r="J2180" s="1">
        <v>4.2</v>
      </c>
      <c r="K2180" s="1">
        <v>3</v>
      </c>
      <c r="L2180" s="2">
        <v>0.4</v>
      </c>
      <c r="M2180" s="2">
        <v>0.40000000000000013</v>
      </c>
      <c r="N2180" s="2">
        <v>1</v>
      </c>
      <c r="O2180" t="str">
        <v>No</v>
      </c>
      <c r="P2180" s="1">
        <f>IF(O2180="Yes",J2180,ROUND(J2180*(1+Model!$B$3),2))</f>
        <v>4.54</v>
      </c>
      <c r="Q2180" s="2">
        <f>ROUND(P2180/(K2180*N2180)-1,4)</f>
        <v>0.5133</v>
      </c>
      <c r="R2180" t="str">
        <v/>
      </c>
      <c r="S2180" t="str">
        <v>2026-10-01 10:41:27 UTC</v>
      </c>
      <c r="T2180" t="str">
        <v>Local Line cache</v>
      </c>
      <c r="U2180" t="str">
        <v>Review before publishing</v>
      </c>
    </row>
    <row r="2181">
      <c r="A2181">
        <v>910701</v>
      </c>
      <c r="B2181" t="str">
        <v>Shishito Pepper Pint</v>
      </c>
      <c r="C2181" t="str">
        <v>Grazier's Garden</v>
      </c>
      <c r="D2181">
        <v>655777</v>
      </c>
      <c r="E2181" t="str">
        <v>each</v>
      </c>
      <c r="F2181" t="str">
        <v>SNAP</v>
      </c>
      <c r="G2181" t="str">
        <v>No</v>
      </c>
      <c r="H2181" s="1">
        <v>0</v>
      </c>
      <c r="I2181" s="1">
        <v>4.2</v>
      </c>
      <c r="J2181" s="1">
        <v>4.2</v>
      </c>
      <c r="K2181" s="1">
        <v>3</v>
      </c>
      <c r="L2181" s="2">
        <v>0.4</v>
      </c>
      <c r="M2181" s="2">
        <v>0.40000000000000013</v>
      </c>
      <c r="N2181" s="2">
        <v>1</v>
      </c>
      <c r="O2181" t="str">
        <v>Yes</v>
      </c>
      <c r="P2181" s="1">
        <f>IF(O2181="Yes",J2181,ROUND(J2181*(1+Model!$B$3),2))</f>
        <v>4.2</v>
      </c>
      <c r="Q2181" s="2">
        <f>ROUND(P2181/(K2181*N2181)-1,4)</f>
        <v>0.4</v>
      </c>
      <c r="R2181" t="str">
        <v/>
      </c>
      <c r="S2181" t="str">
        <v>2026-10-01 10:41:27 UTC</v>
      </c>
      <c r="T2181" t="str">
        <v>Local Line cache</v>
      </c>
      <c r="U2181" t="str">
        <v>HOLD: preserve existing SNAP price</v>
      </c>
    </row>
    <row r="2182">
      <c r="A2182">
        <v>910774</v>
      </c>
      <c r="B2182" t="str">
        <v>Broad Breasted White Thanksgiving Turkeys, Medium</v>
      </c>
      <c r="C2182" t="str">
        <v>Deck Family Farm</v>
      </c>
      <c r="D2182">
        <v>655862</v>
      </c>
      <c r="E2182" t="str">
        <v>12.01 - 14.00  lbs</v>
      </c>
      <c r="F2182" t="str">
        <v>SNAP</v>
      </c>
      <c r="G2182" t="str">
        <v>Yes</v>
      </c>
      <c r="H2182" s="1">
        <v>0</v>
      </c>
      <c r="I2182" s="1">
        <v>103.16</v>
      </c>
      <c r="J2182" s="1">
        <v>103.16</v>
      </c>
      <c r="K2182" s="1">
        <v>62.24</v>
      </c>
      <c r="L2182" s="2">
        <v>0.6574</v>
      </c>
      <c r="M2182" s="2">
        <v>0.6574550128534704</v>
      </c>
      <c r="N2182" s="2">
        <v>1</v>
      </c>
      <c r="O2182" t="str">
        <v>Yes</v>
      </c>
      <c r="P2182" s="1">
        <f>IF(O2182="Yes",J2182,ROUND(J2182*(1+Model!$B$3),2))</f>
        <v>103.16</v>
      </c>
      <c r="Q2182" s="2">
        <f>ROUND(P2182/(K2182*N2182)-1,4)</f>
        <v>0.6575</v>
      </c>
      <c r="R2182" t="str">
        <v/>
      </c>
      <c r="S2182" t="str">
        <v>2026-10-01 10:41:27 UTC</v>
      </c>
      <c r="T2182" t="str">
        <v>Local Line cache</v>
      </c>
      <c r="U2182" t="str">
        <v>HOLD: preserve existing SNAP price</v>
      </c>
    </row>
    <row r="2183">
      <c r="A2183">
        <v>910774</v>
      </c>
      <c r="B2183" t="str">
        <v>Broad Breasted White Thanksgiving Turkeys, Medium</v>
      </c>
      <c r="C2183" t="str">
        <v>Deck Family Farm</v>
      </c>
      <c r="D2183">
        <v>655862</v>
      </c>
      <c r="E2183" t="str">
        <v>12.01 - 14.00  lbs</v>
      </c>
      <c r="F2183" t="str">
        <v>CSA Members</v>
      </c>
      <c r="G2183" t="str">
        <v>Yes</v>
      </c>
      <c r="H2183" s="1">
        <v>0</v>
      </c>
      <c r="I2183" s="1">
        <v>103.16</v>
      </c>
      <c r="J2183" s="1">
        <v>103.16</v>
      </c>
      <c r="K2183" s="1">
        <v>62.24</v>
      </c>
      <c r="L2183" s="2">
        <v>0.6574</v>
      </c>
      <c r="M2183" s="2">
        <v>0.6574550128534704</v>
      </c>
      <c r="N2183" s="2">
        <v>1</v>
      </c>
      <c r="O2183" t="str">
        <v>No</v>
      </c>
      <c r="P2183" s="1">
        <f>IF(O2183="Yes",J2183,ROUND(J2183*(1+Model!$B$3),2))</f>
        <v>111.41</v>
      </c>
      <c r="Q2183" s="2">
        <f>ROUND(P2183/(K2183*N2183)-1,4)</f>
        <v>0.79</v>
      </c>
      <c r="R2183" t="str">
        <v/>
      </c>
      <c r="S2183" t="str">
        <v>2026-10-01 10:41:27 UTC</v>
      </c>
      <c r="T2183" t="str">
        <v>Local Line cache</v>
      </c>
      <c r="U2183" t="str">
        <v>Review before publishing</v>
      </c>
    </row>
    <row r="2184">
      <c r="A2184">
        <v>910775</v>
      </c>
      <c r="B2184" t="str">
        <v>Broad Breasted White Turkeys, Large</v>
      </c>
      <c r="C2184" t="str">
        <v>Deck Family Farm</v>
      </c>
      <c r="D2184">
        <v>655863</v>
      </c>
      <c r="E2184" t="str">
        <v>14.01 - 16.00 lbs</v>
      </c>
      <c r="F2184" t="str">
        <v>CSA Members</v>
      </c>
      <c r="G2184" t="str">
        <v>Yes</v>
      </c>
      <c r="H2184" s="1">
        <v>0</v>
      </c>
      <c r="I2184" s="1">
        <v>116.61</v>
      </c>
      <c r="J2184" s="1">
        <v>116.61</v>
      </c>
      <c r="K2184" s="1">
        <v>70.36</v>
      </c>
      <c r="L2184" s="2">
        <v>0.6574</v>
      </c>
      <c r="M2184" s="2">
        <v>0.6573337123365548</v>
      </c>
      <c r="N2184" s="2">
        <v>1</v>
      </c>
      <c r="O2184" t="str">
        <v>No</v>
      </c>
      <c r="P2184" s="1">
        <f>IF(O2184="Yes",J2184,ROUND(J2184*(1+Model!$B$3),2))</f>
        <v>125.94</v>
      </c>
      <c r="Q2184" s="2">
        <f>ROUND(P2184/(K2184*N2184)-1,4)</f>
        <v>0.7899</v>
      </c>
      <c r="R2184" t="str">
        <v/>
      </c>
      <c r="S2184" t="str">
        <v>2026-10-01 10:41:27 UTC</v>
      </c>
      <c r="T2184" t="str">
        <v>Local Line cache</v>
      </c>
      <c r="U2184" t="str">
        <v>Review before publishing</v>
      </c>
    </row>
    <row r="2185">
      <c r="A2185">
        <v>910775</v>
      </c>
      <c r="B2185" t="str">
        <v>Broad Breasted White Turkeys, Large</v>
      </c>
      <c r="C2185" t="str">
        <v>Deck Family Farm</v>
      </c>
      <c r="D2185">
        <v>655863</v>
      </c>
      <c r="E2185" t="str">
        <v>14.01 - 16.00 lbs</v>
      </c>
      <c r="F2185" t="str">
        <v>SNAP</v>
      </c>
      <c r="G2185" t="str">
        <v>Yes</v>
      </c>
      <c r="H2185" s="1">
        <v>0</v>
      </c>
      <c r="I2185" s="1">
        <v>116.61</v>
      </c>
      <c r="J2185" s="1">
        <v>116.61</v>
      </c>
      <c r="K2185" s="1">
        <v>70.36</v>
      </c>
      <c r="L2185" s="2">
        <v>0.6574</v>
      </c>
      <c r="M2185" s="2">
        <v>0.6573337123365548</v>
      </c>
      <c r="N2185" s="2">
        <v>1</v>
      </c>
      <c r="O2185" t="str">
        <v>Yes</v>
      </c>
      <c r="P2185" s="1">
        <f>IF(O2185="Yes",J2185,ROUND(J2185*(1+Model!$B$3),2))</f>
        <v>116.61</v>
      </c>
      <c r="Q2185" s="2">
        <f>ROUND(P2185/(K2185*N2185)-1,4)</f>
        <v>0.6573</v>
      </c>
      <c r="R2185" t="str">
        <v/>
      </c>
      <c r="S2185" t="str">
        <v>2026-10-01 10:41:27 UTC</v>
      </c>
      <c r="T2185" t="str">
        <v>Local Line cache</v>
      </c>
      <c r="U2185" t="str">
        <v>HOLD: preserve existing SNAP price</v>
      </c>
    </row>
    <row r="2186">
      <c r="A2186">
        <v>910775</v>
      </c>
      <c r="B2186" t="str">
        <v>Broad Breasted White Turkeys, Large</v>
      </c>
      <c r="C2186" t="str">
        <v>Deck Family Farm</v>
      </c>
      <c r="D2186">
        <v>655863</v>
      </c>
      <c r="E2186" t="str">
        <v>14.01 - 16.00 lbs</v>
      </c>
      <c r="F2186" t="str">
        <v>Guest Basket</v>
      </c>
      <c r="G2186" t="str">
        <v>Yes</v>
      </c>
      <c r="H2186" s="1">
        <v>0</v>
      </c>
      <c r="I2186" s="1">
        <v>116.61</v>
      </c>
      <c r="J2186" s="1">
        <v>116.61</v>
      </c>
      <c r="K2186" s="1">
        <v>70.36</v>
      </c>
      <c r="L2186" s="2">
        <v>0.6574</v>
      </c>
      <c r="M2186" s="2">
        <v>0.6573337123365548</v>
      </c>
      <c r="N2186" s="2">
        <v>1</v>
      </c>
      <c r="O2186" t="str">
        <v>No</v>
      </c>
      <c r="P2186" s="1">
        <f>IF(O2186="Yes",J2186,ROUND(J2186*(1+Model!$B$3),2))</f>
        <v>125.94</v>
      </c>
      <c r="Q2186" s="2">
        <f>ROUND(P2186/(K2186*N2186)-1,4)</f>
        <v>0.7899</v>
      </c>
      <c r="R2186" t="str">
        <v/>
      </c>
      <c r="S2186" t="str">
        <v>2026-10-01 10:41:27 UTC</v>
      </c>
      <c r="T2186" t="str">
        <v>Local Line cache</v>
      </c>
      <c r="U2186" t="str">
        <v>Review before publishing</v>
      </c>
    </row>
    <row r="2187">
      <c r="A2187">
        <v>910776</v>
      </c>
      <c r="B2187" t="str">
        <v>Heritage Turkeys, Medium</v>
      </c>
      <c r="C2187" t="str">
        <v>Deck Family Farm</v>
      </c>
      <c r="D2187">
        <v>655864</v>
      </c>
      <c r="E2187" t="str">
        <v>12.01 - 14.00 lbs</v>
      </c>
      <c r="F2187" t="str">
        <v>SNAP</v>
      </c>
      <c r="G2187" t="str">
        <v>Yes</v>
      </c>
      <c r="H2187" s="1">
        <v>0</v>
      </c>
      <c r="I2187" s="1">
        <v>112.12</v>
      </c>
      <c r="J2187" s="1">
        <v>112.12</v>
      </c>
      <c r="K2187" s="1">
        <v>67.65</v>
      </c>
      <c r="L2187" s="2">
        <v>0.6574</v>
      </c>
      <c r="M2187" s="2">
        <v>0.6573540280857353</v>
      </c>
      <c r="N2187" s="2">
        <v>1</v>
      </c>
      <c r="O2187" t="str">
        <v>Yes</v>
      </c>
      <c r="P2187" s="1">
        <f>IF(O2187="Yes",J2187,ROUND(J2187*(1+Model!$B$3),2))</f>
        <v>112.12</v>
      </c>
      <c r="Q2187" s="2">
        <f>ROUND(P2187/(K2187*N2187)-1,4)</f>
        <v>0.6574</v>
      </c>
      <c r="R2187" t="str">
        <v/>
      </c>
      <c r="S2187" t="str">
        <v>2026-10-01 10:41:27 UTC</v>
      </c>
      <c r="T2187" t="str">
        <v>Local Line cache</v>
      </c>
      <c r="U2187" t="str">
        <v>HOLD: preserve existing SNAP price</v>
      </c>
    </row>
    <row r="2188">
      <c r="A2188">
        <v>910776</v>
      </c>
      <c r="B2188" t="str">
        <v>Heritage Turkeys, Medium</v>
      </c>
      <c r="C2188" t="str">
        <v>Deck Family Farm</v>
      </c>
      <c r="D2188">
        <v>655864</v>
      </c>
      <c r="E2188" t="str">
        <v>12.01 - 14.00 lbs</v>
      </c>
      <c r="F2188" t="str">
        <v>Guest Basket</v>
      </c>
      <c r="G2188" t="str">
        <v>Yes</v>
      </c>
      <c r="H2188" s="1">
        <v>0</v>
      </c>
      <c r="I2188" s="1">
        <v>112.12</v>
      </c>
      <c r="J2188" s="1">
        <v>112.12</v>
      </c>
      <c r="K2188" s="1">
        <v>67.65</v>
      </c>
      <c r="L2188" s="2">
        <v>0.6574</v>
      </c>
      <c r="M2188" s="2">
        <v>0.6573540280857353</v>
      </c>
      <c r="N2188" s="2">
        <v>1</v>
      </c>
      <c r="O2188" t="str">
        <v>No</v>
      </c>
      <c r="P2188" s="1">
        <f>IF(O2188="Yes",J2188,ROUND(J2188*(1+Model!$B$3),2))</f>
        <v>121.09</v>
      </c>
      <c r="Q2188" s="2">
        <f>ROUND(P2188/(K2188*N2188)-1,4)</f>
        <v>0.7899</v>
      </c>
      <c r="R2188" t="str">
        <v/>
      </c>
      <c r="S2188" t="str">
        <v>2026-10-01 10:41:27 UTC</v>
      </c>
      <c r="T2188" t="str">
        <v>Local Line cache</v>
      </c>
      <c r="U2188" t="str">
        <v>Review before publishing</v>
      </c>
    </row>
    <row r="2189">
      <c r="A2189">
        <v>911647</v>
      </c>
      <c r="B2189" t="str">
        <v>Catalan Paprika-Rubbed Cheese, 5.9-6.9 oz</v>
      </c>
      <c r="C2189" t="str">
        <v>Creamy Cow, LLC</v>
      </c>
      <c r="D2189">
        <v>656874</v>
      </c>
      <c r="E2189" t="str">
        <v>5.9-6.9 oz</v>
      </c>
      <c r="F2189" t="str">
        <v>Herd Share Members</v>
      </c>
      <c r="G2189" t="str">
        <v>No</v>
      </c>
      <c r="H2189" s="1">
        <v>0</v>
      </c>
      <c r="I2189" s="1">
        <v>15.74</v>
      </c>
      <c r="J2189" s="1">
        <v>17.98</v>
      </c>
      <c r="K2189" s="1">
        <v>11.24</v>
      </c>
      <c r="L2189" s="2">
        <v>0.4</v>
      </c>
      <c r="M2189" s="2">
        <v>0.5996441281138789</v>
      </c>
      <c r="N2189" s="2">
        <v>1</v>
      </c>
      <c r="O2189" t="str">
        <v>No</v>
      </c>
      <c r="P2189" s="1">
        <f>IF(O2189="Yes",J2189,ROUND(J2189*(1+Model!$B$3),2))</f>
        <v>19.42</v>
      </c>
      <c r="Q2189" s="2">
        <f>ROUND(P2189/(K2189*N2189)-1,4)</f>
        <v>0.7278</v>
      </c>
      <c r="R2189" t="str">
        <v>Review</v>
      </c>
      <c r="S2189" t="str">
        <v>2026-10-01 10:41:27 UTC</v>
      </c>
      <c r="T2189" t="str">
        <v>Local Line cache</v>
      </c>
      <c r="U2189" t="str">
        <v>Review local/Local Line price difference before publishing</v>
      </c>
    </row>
    <row r="2190">
      <c r="A2190">
        <v>911647</v>
      </c>
      <c r="B2190" t="str">
        <v>Catalan Paprika-Rubbed Cheese, 5.9-6.9 oz</v>
      </c>
      <c r="C2190" t="str">
        <v>Creamy Cow, LLC</v>
      </c>
      <c r="D2190">
        <v>656874</v>
      </c>
      <c r="E2190" t="str">
        <v>5.9-6.9 oz</v>
      </c>
      <c r="F2190" t="str">
        <v>SNAP</v>
      </c>
      <c r="G2190" t="str">
        <v>No</v>
      </c>
      <c r="H2190" s="1">
        <v>0</v>
      </c>
      <c r="I2190" s="1">
        <v>15.74</v>
      </c>
      <c r="J2190" s="1">
        <v>17.98</v>
      </c>
      <c r="K2190" s="1">
        <v>11.24</v>
      </c>
      <c r="L2190" s="2">
        <v>0.4</v>
      </c>
      <c r="M2190" s="2">
        <v>0.5996441281138789</v>
      </c>
      <c r="N2190" s="2">
        <v>1</v>
      </c>
      <c r="O2190" t="str">
        <v>Yes</v>
      </c>
      <c r="P2190" s="1">
        <f>IF(O2190="Yes",J2190,ROUND(J2190*(1+Model!$B$3),2))</f>
        <v>17.98</v>
      </c>
      <c r="Q2190" s="2">
        <f>ROUND(P2190/(K2190*N2190)-1,4)</f>
        <v>0.5996</v>
      </c>
      <c r="R2190" t="str">
        <v>Review</v>
      </c>
      <c r="S2190" t="str">
        <v>2026-10-01 10:41:27 UTC</v>
      </c>
      <c r="T2190" t="str">
        <v>Local Line cache</v>
      </c>
      <c r="U2190" t="str">
        <v>HOLD: preserve existing SNAP price</v>
      </c>
    </row>
    <row r="2191">
      <c r="A2191">
        <v>911648</v>
      </c>
      <c r="B2191" t="str">
        <v>Catalan Paprika-Rubbed Cheese, 7-8 oz</v>
      </c>
      <c r="C2191" t="str">
        <v>Creamy Cow, LLC</v>
      </c>
      <c r="D2191">
        <v>656875</v>
      </c>
      <c r="E2191" t="str">
        <v>7-8 oz</v>
      </c>
      <c r="F2191" t="str">
        <v>SNAP</v>
      </c>
      <c r="G2191" t="str">
        <v>No</v>
      </c>
      <c r="H2191" s="1">
        <v>0</v>
      </c>
      <c r="I2191" s="1">
        <v>16.58</v>
      </c>
      <c r="J2191" s="1">
        <v>18.94</v>
      </c>
      <c r="K2191" s="1">
        <v>11.84</v>
      </c>
      <c r="L2191" s="2">
        <v>0.4</v>
      </c>
      <c r="M2191" s="2">
        <v>0.5996621621621623</v>
      </c>
      <c r="N2191" s="2">
        <v>1</v>
      </c>
      <c r="O2191" t="str">
        <v>Yes</v>
      </c>
      <c r="P2191" s="1">
        <f>IF(O2191="Yes",J2191,ROUND(J2191*(1+Model!$B$3),2))</f>
        <v>18.94</v>
      </c>
      <c r="Q2191" s="2">
        <f>ROUND(P2191/(K2191*N2191)-1,4)</f>
        <v>0.5997</v>
      </c>
      <c r="R2191" t="str">
        <v>Review</v>
      </c>
      <c r="S2191" t="str">
        <v>2026-10-01 10:41:27 UTC</v>
      </c>
      <c r="T2191" t="str">
        <v>Local Line cache</v>
      </c>
      <c r="U2191" t="str">
        <v>HOLD: preserve existing SNAP price</v>
      </c>
    </row>
    <row r="2192">
      <c r="A2192">
        <v>911648</v>
      </c>
      <c r="B2192" t="str">
        <v>Catalan Paprika-Rubbed Cheese, 7-8 oz</v>
      </c>
      <c r="C2192" t="str">
        <v>Creamy Cow, LLC</v>
      </c>
      <c r="D2192">
        <v>656875</v>
      </c>
      <c r="E2192" t="str">
        <v>7-8 oz</v>
      </c>
      <c r="F2192" t="str">
        <v>Herd Share Members</v>
      </c>
      <c r="G2192" t="str">
        <v>No</v>
      </c>
      <c r="H2192" s="1">
        <v>0</v>
      </c>
      <c r="I2192" s="1">
        <v>16.58</v>
      </c>
      <c r="J2192" s="1">
        <v>18.94</v>
      </c>
      <c r="K2192" s="1">
        <v>11.84</v>
      </c>
      <c r="L2192" s="2">
        <v>0.4</v>
      </c>
      <c r="M2192" s="2">
        <v>0.5996621621621623</v>
      </c>
      <c r="N2192" s="2">
        <v>1</v>
      </c>
      <c r="O2192" t="str">
        <v>No</v>
      </c>
      <c r="P2192" s="1">
        <f>IF(O2192="Yes",J2192,ROUND(J2192*(1+Model!$B$3),2))</f>
        <v>20.46</v>
      </c>
      <c r="Q2192" s="2">
        <f>ROUND(P2192/(K2192*N2192)-1,4)</f>
        <v>0.728</v>
      </c>
      <c r="R2192" t="str">
        <v>Review</v>
      </c>
      <c r="S2192" t="str">
        <v>2026-10-01 10:41:27 UTC</v>
      </c>
      <c r="T2192" t="str">
        <v>Local Line cache</v>
      </c>
      <c r="U2192" t="str">
        <v>Review local/Local Line price difference before publishing</v>
      </c>
    </row>
    <row r="2193">
      <c r="A2193">
        <v>911651</v>
      </c>
      <c r="B2193" t="str">
        <v>Catalan Paprika-Rubbed Cheese, 4.8-5.8 oz</v>
      </c>
      <c r="C2193" t="str">
        <v>Creamy Cow, LLC</v>
      </c>
      <c r="D2193">
        <v>656878</v>
      </c>
      <c r="E2193" t="str">
        <v>4.8-5.8 oz</v>
      </c>
      <c r="F2193" t="str">
        <v>Herd Share Members</v>
      </c>
      <c r="G2193" t="str">
        <v>No</v>
      </c>
      <c r="H2193" s="1">
        <v>0</v>
      </c>
      <c r="I2193" s="1">
        <v>12.57</v>
      </c>
      <c r="J2193" s="1">
        <v>14.37</v>
      </c>
      <c r="K2193" s="1">
        <v>8.98</v>
      </c>
      <c r="L2193" s="2">
        <v>0.4</v>
      </c>
      <c r="M2193" s="2">
        <v>0.6002227171492203</v>
      </c>
      <c r="N2193" s="2">
        <v>1</v>
      </c>
      <c r="O2193" t="str">
        <v>No</v>
      </c>
      <c r="P2193" s="1">
        <f>IF(O2193="Yes",J2193,ROUND(J2193*(1+Model!$B$3),2))</f>
        <v>15.52</v>
      </c>
      <c r="Q2193" s="2">
        <f>ROUND(P2193/(K2193*N2193)-1,4)</f>
        <v>0.7283</v>
      </c>
      <c r="R2193" t="str">
        <v>Review</v>
      </c>
      <c r="S2193" t="str">
        <v>2026-10-01 10:41:27 UTC</v>
      </c>
      <c r="T2193" t="str">
        <v>Local Line cache</v>
      </c>
      <c r="U2193" t="str">
        <v>Review local/Local Line price difference before publishing</v>
      </c>
    </row>
    <row r="2194">
      <c r="A2194">
        <v>911651</v>
      </c>
      <c r="B2194" t="str">
        <v>Catalan Paprika-Rubbed Cheese, 4.8-5.8 oz</v>
      </c>
      <c r="C2194" t="str">
        <v>Creamy Cow, LLC</v>
      </c>
      <c r="D2194">
        <v>656878</v>
      </c>
      <c r="E2194" t="str">
        <v>4.8-5.8 oz</v>
      </c>
      <c r="F2194" t="str">
        <v>SNAP</v>
      </c>
      <c r="G2194" t="str">
        <v>No</v>
      </c>
      <c r="H2194" s="1">
        <v>0</v>
      </c>
      <c r="I2194" s="1">
        <v>12.57</v>
      </c>
      <c r="J2194" s="1">
        <v>14.37</v>
      </c>
      <c r="K2194" s="1">
        <v>8.98</v>
      </c>
      <c r="L2194" s="2">
        <v>0.4</v>
      </c>
      <c r="M2194" s="2">
        <v>0.6002227171492203</v>
      </c>
      <c r="N2194" s="2">
        <v>1</v>
      </c>
      <c r="O2194" t="str">
        <v>Yes</v>
      </c>
      <c r="P2194" s="1">
        <f>IF(O2194="Yes",J2194,ROUND(J2194*(1+Model!$B$3),2))</f>
        <v>14.37</v>
      </c>
      <c r="Q2194" s="2">
        <f>ROUND(P2194/(K2194*N2194)-1,4)</f>
        <v>0.6002</v>
      </c>
      <c r="R2194" t="str">
        <v>Review</v>
      </c>
      <c r="S2194" t="str">
        <v>2026-10-01 10:41:27 UTC</v>
      </c>
      <c r="T2194" t="str">
        <v>Local Line cache</v>
      </c>
      <c r="U2194" t="str">
        <v>HOLD: preserve existing SNAP price</v>
      </c>
    </row>
    <row r="2195">
      <c r="A2195">
        <v>911653</v>
      </c>
      <c r="B2195" t="str">
        <v>Celeriac</v>
      </c>
      <c r="C2195" t="str">
        <v>Organically Grown Company</v>
      </c>
      <c r="D2195">
        <v>656880</v>
      </c>
      <c r="E2195" t="str">
        <v>1 lb</v>
      </c>
      <c r="F2195" t="str">
        <v>SNAP</v>
      </c>
      <c r="G2195" t="str">
        <v>No</v>
      </c>
      <c r="H2195" s="1">
        <v>0</v>
      </c>
      <c r="I2195" s="1">
        <v>2.52</v>
      </c>
      <c r="J2195" s="1">
        <v>2.52</v>
      </c>
      <c r="K2195" s="1">
        <v>1.8</v>
      </c>
      <c r="L2195" s="2">
        <v>0.4</v>
      </c>
      <c r="M2195" s="2">
        <v>0.3999999999999999</v>
      </c>
      <c r="N2195" s="2">
        <v>1</v>
      </c>
      <c r="O2195" t="str">
        <v>Yes</v>
      </c>
      <c r="P2195" s="1">
        <f>IF(O2195="Yes",J2195,ROUND(J2195*(1+Model!$B$3),2))</f>
        <v>2.52</v>
      </c>
      <c r="Q2195" s="2">
        <f>ROUND(P2195/(K2195*N2195)-1,4)</f>
        <v>0.4</v>
      </c>
      <c r="R2195" t="str">
        <v/>
      </c>
      <c r="S2195" t="str">
        <v>2026-10-01 10:41:27 UTC</v>
      </c>
      <c r="T2195" t="str">
        <v>Local Line cache</v>
      </c>
      <c r="U2195" t="str">
        <v>HOLD: preserve existing SNAP price</v>
      </c>
    </row>
    <row r="2196">
      <c r="A2196">
        <v>912554</v>
      </c>
      <c r="B2196" t="str">
        <v>Leeks</v>
      </c>
      <c r="C2196" t="str">
        <v>Red Tail Growers</v>
      </c>
      <c r="D2196">
        <v>657841</v>
      </c>
      <c r="E2196" t="str">
        <v>1 bunch</v>
      </c>
      <c r="F2196" t="str">
        <v>SNAP</v>
      </c>
      <c r="G2196" t="str">
        <v>No</v>
      </c>
      <c r="H2196" s="1">
        <v>0</v>
      </c>
      <c r="I2196" s="1">
        <v>2.8</v>
      </c>
      <c r="J2196" s="1">
        <v>2.8</v>
      </c>
      <c r="K2196" s="1">
        <v>2</v>
      </c>
      <c r="L2196" s="2">
        <v>0.4</v>
      </c>
      <c r="M2196" s="2">
        <v>0.3999999999999999</v>
      </c>
      <c r="N2196" s="2">
        <v>1</v>
      </c>
      <c r="O2196" t="str">
        <v>Yes</v>
      </c>
      <c r="P2196" s="1">
        <f>IF(O2196="Yes",J2196,ROUND(J2196*(1+Model!$B$3),2))</f>
        <v>2.8</v>
      </c>
      <c r="Q2196" s="2">
        <f>ROUND(P2196/(K2196*N2196)-1,4)</f>
        <v>0.4</v>
      </c>
      <c r="R2196" t="str">
        <v/>
      </c>
      <c r="S2196" t="str">
        <v>2026-10-01 10:41:27 UTC</v>
      </c>
      <c r="T2196" t="str">
        <v>Local Line cache</v>
      </c>
      <c r="U2196" t="str">
        <v>HOLD: preserve existing SNAP price</v>
      </c>
    </row>
    <row r="2197">
      <c r="A2197">
        <v>912556</v>
      </c>
      <c r="B2197" t="str">
        <v>Red Chard</v>
      </c>
      <c r="C2197" t="str">
        <v>Red Tail Growers</v>
      </c>
      <c r="D2197">
        <v>657843</v>
      </c>
      <c r="E2197" t="str">
        <v>ea</v>
      </c>
      <c r="F2197" t="str">
        <v>CSA Members</v>
      </c>
      <c r="G2197" t="str">
        <v>No</v>
      </c>
      <c r="H2197" s="1">
        <v>0</v>
      </c>
      <c r="I2197" s="1">
        <v>2.8</v>
      </c>
      <c r="J2197" s="1">
        <v>2.8</v>
      </c>
      <c r="K2197" s="1">
        <v>2</v>
      </c>
      <c r="L2197" s="2">
        <v>0.4</v>
      </c>
      <c r="M2197" s="2">
        <v>0.3999999999999999</v>
      </c>
      <c r="N2197" s="2">
        <v>1</v>
      </c>
      <c r="O2197" t="str">
        <v>No</v>
      </c>
      <c r="P2197" s="1">
        <f>IF(O2197="Yes",J2197,ROUND(J2197*(1+Model!$B$3),2))</f>
        <v>3.02</v>
      </c>
      <c r="Q2197" s="2">
        <f>ROUND(P2197/(K2197*N2197)-1,4)</f>
        <v>0.51</v>
      </c>
      <c r="R2197" t="str">
        <v/>
      </c>
      <c r="S2197" t="str">
        <v>2026-10-01 10:41:27 UTC</v>
      </c>
      <c r="T2197" t="str">
        <v>Local Line cache</v>
      </c>
      <c r="U2197" t="str">
        <v>Review before publishing</v>
      </c>
    </row>
    <row r="2198">
      <c r="A2198">
        <v>912556</v>
      </c>
      <c r="B2198" t="str">
        <v>Red Chard</v>
      </c>
      <c r="C2198" t="str">
        <v>Red Tail Growers</v>
      </c>
      <c r="D2198">
        <v>657843</v>
      </c>
      <c r="E2198" t="str">
        <v>ea</v>
      </c>
      <c r="F2198" t="str">
        <v>SNAP</v>
      </c>
      <c r="G2198" t="str">
        <v>No</v>
      </c>
      <c r="H2198" s="1">
        <v>0</v>
      </c>
      <c r="I2198" s="1">
        <v>2.8</v>
      </c>
      <c r="J2198" s="1">
        <v>2.8</v>
      </c>
      <c r="K2198" s="1">
        <v>2</v>
      </c>
      <c r="L2198" s="2">
        <v>0.4</v>
      </c>
      <c r="M2198" s="2">
        <v>0.3999999999999999</v>
      </c>
      <c r="N2198" s="2">
        <v>1</v>
      </c>
      <c r="O2198" t="str">
        <v>Yes</v>
      </c>
      <c r="P2198" s="1">
        <f>IF(O2198="Yes",J2198,ROUND(J2198*(1+Model!$B$3),2))</f>
        <v>2.8</v>
      </c>
      <c r="Q2198" s="2">
        <f>ROUND(P2198/(K2198*N2198)-1,4)</f>
        <v>0.4</v>
      </c>
      <c r="R2198" t="str">
        <v/>
      </c>
      <c r="S2198" t="str">
        <v>2026-10-01 10:41:27 UTC</v>
      </c>
      <c r="T2198" t="str">
        <v>Local Line cache</v>
      </c>
      <c r="U2198" t="str">
        <v>HOLD: preserve existing SNAP price</v>
      </c>
    </row>
    <row r="2199">
      <c r="A2199">
        <v>912730</v>
      </c>
      <c r="B2199" t="str">
        <v>Hakurei Turnips</v>
      </c>
      <c r="C2199" t="str">
        <v>Little Wings</v>
      </c>
      <c r="D2199">
        <v>658104</v>
      </c>
      <c r="E2199" t="str">
        <v>1 bunch</v>
      </c>
      <c r="F2199" t="str">
        <v>CSA Members</v>
      </c>
      <c r="G2199" t="str">
        <v>No</v>
      </c>
      <c r="H2199" s="1">
        <v>0</v>
      </c>
      <c r="I2199" s="1">
        <v>3.5</v>
      </c>
      <c r="J2199" s="1">
        <v>3.5</v>
      </c>
      <c r="K2199" s="1">
        <v>2.5</v>
      </c>
      <c r="L2199" s="2">
        <v>0.4</v>
      </c>
      <c r="M2199" s="2">
        <v>0.3999999999999999</v>
      </c>
      <c r="N2199" s="2">
        <v>1</v>
      </c>
      <c r="O2199" t="str">
        <v>No</v>
      </c>
      <c r="P2199" s="1">
        <f>IF(O2199="Yes",J2199,ROUND(J2199*(1+Model!$B$3),2))</f>
        <v>3.78</v>
      </c>
      <c r="Q2199" s="2">
        <f>ROUND(P2199/(K2199*N2199)-1,4)</f>
        <v>0.512</v>
      </c>
      <c r="R2199" t="str">
        <v/>
      </c>
      <c r="S2199" t="str">
        <v>2026-10-01 10:41:27 UTC</v>
      </c>
      <c r="T2199" t="str">
        <v>Local Line cache</v>
      </c>
      <c r="U2199" t="str">
        <v>Review before publishing</v>
      </c>
    </row>
    <row r="2200">
      <c r="A2200">
        <v>912730</v>
      </c>
      <c r="B2200" t="str">
        <v>Hakurei Turnips</v>
      </c>
      <c r="C2200" t="str">
        <v>Little Wings</v>
      </c>
      <c r="D2200">
        <v>658104</v>
      </c>
      <c r="E2200" t="str">
        <v>1 bunch</v>
      </c>
      <c r="F2200" t="str">
        <v>SNAP</v>
      </c>
      <c r="G2200" t="str">
        <v>No</v>
      </c>
      <c r="H2200" s="1">
        <v>0</v>
      </c>
      <c r="I2200" s="1">
        <v>3.5</v>
      </c>
      <c r="J2200" s="1">
        <v>3.5</v>
      </c>
      <c r="K2200" s="1">
        <v>2.5</v>
      </c>
      <c r="L2200" s="2">
        <v>0.4</v>
      </c>
      <c r="M2200" s="2">
        <v>0.3999999999999999</v>
      </c>
      <c r="N2200" s="2">
        <v>1</v>
      </c>
      <c r="O2200" t="str">
        <v>Yes</v>
      </c>
      <c r="P2200" s="1">
        <f>IF(O2200="Yes",J2200,ROUND(J2200*(1+Model!$B$3),2))</f>
        <v>3.5</v>
      </c>
      <c r="Q2200" s="2">
        <f>ROUND(P2200/(K2200*N2200)-1,4)</f>
        <v>0.4</v>
      </c>
      <c r="R2200" t="str">
        <v/>
      </c>
      <c r="S2200" t="str">
        <v>2026-10-01 10:41:27 UTC</v>
      </c>
      <c r="T2200" t="str">
        <v>Local Line cache</v>
      </c>
      <c r="U2200" t="str">
        <v>HOLD: preserve existing SNAP price</v>
      </c>
    </row>
    <row r="2201">
      <c r="A2201">
        <v>912736</v>
      </c>
      <c r="B2201" t="str">
        <v>Red Cabbage</v>
      </c>
      <c r="C2201" t="str">
        <v>Organically Grown Company</v>
      </c>
      <c r="D2201">
        <v>658110</v>
      </c>
      <c r="E2201" t="str">
        <v>each</v>
      </c>
      <c r="F2201" t="str">
        <v>SNAP</v>
      </c>
      <c r="G2201" t="str">
        <v>No</v>
      </c>
      <c r="H2201" s="1">
        <v>0</v>
      </c>
      <c r="I2201" s="1">
        <v>5.53</v>
      </c>
      <c r="J2201" s="1">
        <v>5.53</v>
      </c>
      <c r="K2201" s="1">
        <v>3.95</v>
      </c>
      <c r="L2201" s="2">
        <v>0.4</v>
      </c>
      <c r="M2201" s="2">
        <v>0.3999999999999999</v>
      </c>
      <c r="N2201" s="2">
        <v>1</v>
      </c>
      <c r="O2201" t="str">
        <v>Yes</v>
      </c>
      <c r="P2201" s="1">
        <f>IF(O2201="Yes",J2201,ROUND(J2201*(1+Model!$B$3),2))</f>
        <v>5.53</v>
      </c>
      <c r="Q2201" s="2">
        <f>ROUND(P2201/(K2201*N2201)-1,4)</f>
        <v>0.4</v>
      </c>
      <c r="R2201" t="str">
        <v/>
      </c>
      <c r="S2201" t="str">
        <v>2026-10-01 10:41:27 UTC</v>
      </c>
      <c r="T2201" t="str">
        <v>Local Line cache</v>
      </c>
      <c r="U2201" t="str">
        <v>HOLD: preserve existing SNAP price</v>
      </c>
    </row>
    <row r="2202">
      <c r="A2202">
        <v>913064</v>
      </c>
      <c r="B2202" t="str">
        <v>Lamb Chops, 4 pack</v>
      </c>
      <c r="C2202" t="str">
        <v>Deck Family Farm</v>
      </c>
      <c r="D2202">
        <v>658487</v>
      </c>
      <c r="E2202" t="str">
        <v>4 pack, 1.1 - 1.50 lbs</v>
      </c>
      <c r="F2202" t="str">
        <v>Guest Basket</v>
      </c>
      <c r="G2202" t="str">
        <v>No</v>
      </c>
      <c r="H2202" s="1">
        <v>0</v>
      </c>
      <c r="I2202" s="1">
        <v>32.97</v>
      </c>
      <c r="J2202" s="1">
        <v>29.67</v>
      </c>
      <c r="K2202" s="1">
        <v>19.89</v>
      </c>
      <c r="L2202" s="2">
        <v>0.6574</v>
      </c>
      <c r="M2202" s="2">
        <v>0.49170437405731526</v>
      </c>
      <c r="N2202" s="2">
        <v>1</v>
      </c>
      <c r="O2202" t="str">
        <v>No</v>
      </c>
      <c r="P2202" s="1">
        <f>IF(O2202="Yes",J2202,ROUND(J2202*(1+Model!$B$3),2))</f>
        <v>32.04</v>
      </c>
      <c r="Q2202" s="2">
        <f>ROUND(P2202/(K2202*N2202)-1,4)</f>
        <v>0.6109</v>
      </c>
      <c r="R2202" t="str">
        <v>Review</v>
      </c>
      <c r="S2202" t="str">
        <v>2026-10-01 10:41:27 UTC</v>
      </c>
      <c r="T2202" t="str">
        <v>Local Line cache</v>
      </c>
      <c r="U2202" t="str">
        <v>Review local/Local Line price difference before publishing</v>
      </c>
    </row>
    <row r="2203">
      <c r="A2203">
        <v>913064</v>
      </c>
      <c r="B2203" t="str">
        <v>Lamb Chops, 4 pack</v>
      </c>
      <c r="C2203" t="str">
        <v>Deck Family Farm</v>
      </c>
      <c r="D2203">
        <v>658487</v>
      </c>
      <c r="E2203" t="str">
        <v>4 pack, 1.1 - 1.50 lbs</v>
      </c>
      <c r="F2203" t="str">
        <v>Herd Share Members</v>
      </c>
      <c r="G2203" t="str">
        <v>No</v>
      </c>
      <c r="H2203" s="1">
        <v>0</v>
      </c>
      <c r="I2203" s="1">
        <v>32.97</v>
      </c>
      <c r="J2203" s="1">
        <v>29.67</v>
      </c>
      <c r="K2203" s="1">
        <v>19.89</v>
      </c>
      <c r="L2203" s="2">
        <v>0.6574</v>
      </c>
      <c r="M2203" s="2">
        <v>0.49170437405731526</v>
      </c>
      <c r="N2203" s="2">
        <v>1</v>
      </c>
      <c r="O2203" t="str">
        <v>No</v>
      </c>
      <c r="P2203" s="1">
        <f>IF(O2203="Yes",J2203,ROUND(J2203*(1+Model!$B$3),2))</f>
        <v>32.04</v>
      </c>
      <c r="Q2203" s="2">
        <f>ROUND(P2203/(K2203*N2203)-1,4)</f>
        <v>0.6109</v>
      </c>
      <c r="R2203" t="str">
        <v>Review</v>
      </c>
      <c r="S2203" t="str">
        <v>2026-10-01 10:41:27 UTC</v>
      </c>
      <c r="T2203" t="str">
        <v>Local Line cache</v>
      </c>
      <c r="U2203" t="str">
        <v>Review local/Local Line price difference before publishing</v>
      </c>
    </row>
    <row r="2204">
      <c r="A2204">
        <v>913064</v>
      </c>
      <c r="B2204" t="str">
        <v>Lamb Chops, 4 pack</v>
      </c>
      <c r="C2204" t="str">
        <v>Deck Family Farm</v>
      </c>
      <c r="D2204">
        <v>658487</v>
      </c>
      <c r="E2204" t="str">
        <v>4 pack, 1.1 - 1.50 lbs</v>
      </c>
      <c r="F2204" t="str">
        <v>CSA Members</v>
      </c>
      <c r="G2204" t="str">
        <v>No</v>
      </c>
      <c r="H2204" s="1">
        <v>0</v>
      </c>
      <c r="I2204" s="1">
        <v>32.97</v>
      </c>
      <c r="J2204" s="1">
        <v>29.67</v>
      </c>
      <c r="K2204" s="1">
        <v>19.89</v>
      </c>
      <c r="L2204" s="2">
        <v>0.6574</v>
      </c>
      <c r="M2204" s="2">
        <v>0.49170437405731526</v>
      </c>
      <c r="N2204" s="2">
        <v>1</v>
      </c>
      <c r="O2204" t="str">
        <v>No</v>
      </c>
      <c r="P2204" s="1">
        <f>IF(O2204="Yes",J2204,ROUND(J2204*(1+Model!$B$3),2))</f>
        <v>32.04</v>
      </c>
      <c r="Q2204" s="2">
        <f>ROUND(P2204/(K2204*N2204)-1,4)</f>
        <v>0.6109</v>
      </c>
      <c r="R2204" t="str">
        <v>Review</v>
      </c>
      <c r="S2204" t="str">
        <v>2026-10-01 10:41:27 UTC</v>
      </c>
      <c r="T2204" t="str">
        <v>Local Line cache</v>
      </c>
      <c r="U2204" t="str">
        <v>Review local/Local Line price difference before publishing</v>
      </c>
    </row>
    <row r="2205">
      <c r="A2205">
        <v>913064</v>
      </c>
      <c r="B2205" t="str">
        <v>Lamb Chops, 4 pack</v>
      </c>
      <c r="C2205" t="str">
        <v>Deck Family Farm</v>
      </c>
      <c r="D2205">
        <v>658487</v>
      </c>
      <c r="E2205" t="str">
        <v>4 pack, 1.1 - 1.50 lbs</v>
      </c>
      <c r="F2205" t="str">
        <v>SNAP</v>
      </c>
      <c r="G2205" t="str">
        <v>No</v>
      </c>
      <c r="H2205" s="1">
        <v>0</v>
      </c>
      <c r="I2205" s="1">
        <v>32.97</v>
      </c>
      <c r="J2205" s="1">
        <v>29.67</v>
      </c>
      <c r="K2205" s="1">
        <v>19.89</v>
      </c>
      <c r="L2205" s="2">
        <v>0.6574</v>
      </c>
      <c r="M2205" s="2">
        <v>0.49170437405731526</v>
      </c>
      <c r="N2205" s="2">
        <v>1</v>
      </c>
      <c r="O2205" t="str">
        <v>Yes</v>
      </c>
      <c r="P2205" s="1">
        <f>IF(O2205="Yes",J2205,ROUND(J2205*(1+Model!$B$3),2))</f>
        <v>29.67</v>
      </c>
      <c r="Q2205" s="2">
        <f>ROUND(P2205/(K2205*N2205)-1,4)</f>
        <v>0.4917</v>
      </c>
      <c r="R2205" t="str">
        <v>Review</v>
      </c>
      <c r="S2205" t="str">
        <v>2026-10-01 10:41:27 UTC</v>
      </c>
      <c r="T2205" t="str">
        <v>Local Line cache</v>
      </c>
      <c r="U2205" t="str">
        <v>HOLD: preserve existing SNAP price</v>
      </c>
    </row>
    <row r="2206">
      <c r="A2206">
        <v>913601</v>
      </c>
      <c r="B2206" t="str">
        <v>Green Kabocha</v>
      </c>
      <c r="C2206" t="str">
        <v>Camas Swale Farm</v>
      </c>
      <c r="D2206">
        <v>659131</v>
      </c>
      <c r="E2206" t="str">
        <v>ea</v>
      </c>
      <c r="F2206" t="str">
        <v>SNAP</v>
      </c>
      <c r="G2206" t="str">
        <v>No</v>
      </c>
      <c r="H2206" s="1">
        <v>0</v>
      </c>
      <c r="I2206" s="1">
        <v>5.6</v>
      </c>
      <c r="J2206" s="1">
        <v>5.6</v>
      </c>
      <c r="K2206" s="1">
        <v>4</v>
      </c>
      <c r="L2206" s="2">
        <v>0.4</v>
      </c>
      <c r="M2206" s="2">
        <v>0.3999999999999999</v>
      </c>
      <c r="N2206" s="2">
        <v>1</v>
      </c>
      <c r="O2206" t="str">
        <v>Yes</v>
      </c>
      <c r="P2206" s="1">
        <f>IF(O2206="Yes",J2206,ROUND(J2206*(1+Model!$B$3),2))</f>
        <v>5.6</v>
      </c>
      <c r="Q2206" s="2">
        <f>ROUND(P2206/(K2206*N2206)-1,4)</f>
        <v>0.4</v>
      </c>
      <c r="R2206" t="str">
        <v/>
      </c>
      <c r="S2206" t="str">
        <v>2026-10-01 10:41:27 UTC</v>
      </c>
      <c r="T2206" t="str">
        <v>Local Line cache</v>
      </c>
      <c r="U2206" t="str">
        <v>HOLD: preserve existing SNAP price</v>
      </c>
    </row>
    <row r="2207">
      <c r="A2207">
        <v>913601</v>
      </c>
      <c r="B2207" t="str">
        <v>Green Kabocha</v>
      </c>
      <c r="C2207" t="str">
        <v>Camas Swale Farm</v>
      </c>
      <c r="D2207">
        <v>659131</v>
      </c>
      <c r="E2207" t="str">
        <v>ea</v>
      </c>
      <c r="F2207" t="str">
        <v>Herd Share Members</v>
      </c>
      <c r="G2207" t="str">
        <v>No</v>
      </c>
      <c r="H2207" s="1">
        <v>0</v>
      </c>
      <c r="I2207" s="1">
        <v>5.6</v>
      </c>
      <c r="J2207" s="1">
        <v>5.6</v>
      </c>
      <c r="K2207" s="1">
        <v>4</v>
      </c>
      <c r="L2207" s="2">
        <v>0.4</v>
      </c>
      <c r="M2207" s="2">
        <v>0.3999999999999999</v>
      </c>
      <c r="N2207" s="2">
        <v>1</v>
      </c>
      <c r="O2207" t="str">
        <v>No</v>
      </c>
      <c r="P2207" s="1">
        <f>IF(O2207="Yes",J2207,ROUND(J2207*(1+Model!$B$3),2))</f>
        <v>6.05</v>
      </c>
      <c r="Q2207" s="2">
        <f>ROUND(P2207/(K2207*N2207)-1,4)</f>
        <v>0.5125</v>
      </c>
      <c r="R2207" t="str">
        <v/>
      </c>
      <c r="S2207" t="str">
        <v>2026-10-01 10:41:27 UTC</v>
      </c>
      <c r="T2207" t="str">
        <v>Local Line cache</v>
      </c>
      <c r="U2207" t="str">
        <v>Review before publishing</v>
      </c>
    </row>
    <row r="2208">
      <c r="A2208">
        <v>913601</v>
      </c>
      <c r="B2208" t="str">
        <v>Green Kabocha</v>
      </c>
      <c r="C2208" t="str">
        <v>Camas Swale Farm</v>
      </c>
      <c r="D2208">
        <v>659131</v>
      </c>
      <c r="E2208" t="str">
        <v>ea</v>
      </c>
      <c r="F2208" t="str">
        <v>Guest Basket</v>
      </c>
      <c r="G2208" t="str">
        <v>No</v>
      </c>
      <c r="H2208" s="1">
        <v>0</v>
      </c>
      <c r="I2208" s="1">
        <v>5.6</v>
      </c>
      <c r="J2208" s="1">
        <v>5.6</v>
      </c>
      <c r="K2208" s="1">
        <v>4</v>
      </c>
      <c r="L2208" s="2">
        <v>0.4</v>
      </c>
      <c r="M2208" s="2">
        <v>0.3999999999999999</v>
      </c>
      <c r="N2208" s="2">
        <v>1</v>
      </c>
      <c r="O2208" t="str">
        <v>No</v>
      </c>
      <c r="P2208" s="1">
        <f>IF(O2208="Yes",J2208,ROUND(J2208*(1+Model!$B$3),2))</f>
        <v>6.05</v>
      </c>
      <c r="Q2208" s="2">
        <f>ROUND(P2208/(K2208*N2208)-1,4)</f>
        <v>0.5125</v>
      </c>
      <c r="R2208" t="str">
        <v/>
      </c>
      <c r="S2208" t="str">
        <v>2026-10-01 10:41:27 UTC</v>
      </c>
      <c r="T2208" t="str">
        <v>Local Line cache</v>
      </c>
      <c r="U2208" t="str">
        <v>Review before publishing</v>
      </c>
    </row>
    <row r="2209">
      <c r="A2209">
        <v>913601</v>
      </c>
      <c r="B2209" t="str">
        <v>Green Kabocha</v>
      </c>
      <c r="C2209" t="str">
        <v>Camas Swale Farm</v>
      </c>
      <c r="D2209">
        <v>659131</v>
      </c>
      <c r="E2209" t="str">
        <v>ea</v>
      </c>
      <c r="F2209" t="str">
        <v>CSA Members</v>
      </c>
      <c r="G2209" t="str">
        <v>No</v>
      </c>
      <c r="H2209" s="1">
        <v>0</v>
      </c>
      <c r="I2209" s="1">
        <v>5.6</v>
      </c>
      <c r="J2209" s="1">
        <v>5.6</v>
      </c>
      <c r="K2209" s="1">
        <v>4</v>
      </c>
      <c r="L2209" s="2">
        <v>0.4</v>
      </c>
      <c r="M2209" s="2">
        <v>0.3999999999999999</v>
      </c>
      <c r="N2209" s="2">
        <v>1</v>
      </c>
      <c r="O2209" t="str">
        <v>No</v>
      </c>
      <c r="P2209" s="1">
        <f>IF(O2209="Yes",J2209,ROUND(J2209*(1+Model!$B$3),2))</f>
        <v>6.05</v>
      </c>
      <c r="Q2209" s="2">
        <f>ROUND(P2209/(K2209*N2209)-1,4)</f>
        <v>0.5125</v>
      </c>
      <c r="R2209" t="str">
        <v/>
      </c>
      <c r="S2209" t="str">
        <v>2026-10-01 10:41:27 UTC</v>
      </c>
      <c r="T2209" t="str">
        <v>Local Line cache</v>
      </c>
      <c r="U2209" t="str">
        <v>Review before publishing</v>
      </c>
    </row>
    <row r="2210">
      <c r="A2210">
        <v>913648</v>
      </c>
      <c r="B2210" t="str">
        <v>Lamb Merguez Sausage Links</v>
      </c>
      <c r="C2210" t="str">
        <v>Deck Family Farm's Hyland Artisinal Meats</v>
      </c>
      <c r="D2210">
        <v>659184</v>
      </c>
      <c r="E2210" t="str">
        <v>4 links/pack 14 oz pack</v>
      </c>
      <c r="F2210" t="str">
        <v>Guest Basket</v>
      </c>
      <c r="G2210" t="str">
        <v>No</v>
      </c>
      <c r="H2210" s="1">
        <v>0</v>
      </c>
      <c r="I2210" s="1">
        <v>21.53</v>
      </c>
      <c r="J2210" s="1">
        <v>21.53</v>
      </c>
      <c r="K2210" s="1">
        <v>12.99</v>
      </c>
      <c r="L2210" s="2">
        <v>0.6574</v>
      </c>
      <c r="M2210" s="2">
        <v>0.657428791377983</v>
      </c>
      <c r="N2210" s="2">
        <v>1</v>
      </c>
      <c r="O2210" t="str">
        <v>No</v>
      </c>
      <c r="P2210" s="1">
        <f>IF(O2210="Yes",J2210,ROUND(J2210*(1+Model!$B$3),2))</f>
        <v>23.25</v>
      </c>
      <c r="Q2210" s="2">
        <f>ROUND(P2210/(K2210*N2210)-1,4)</f>
        <v>0.7898</v>
      </c>
      <c r="R2210" t="str">
        <v/>
      </c>
      <c r="S2210" t="str">
        <v>2026-10-01 10:41:27 UTC</v>
      </c>
      <c r="T2210" t="str">
        <v>Local Line cache</v>
      </c>
      <c r="U2210" t="str">
        <v>Review before publishing</v>
      </c>
    </row>
    <row r="2211">
      <c r="A2211">
        <v>913648</v>
      </c>
      <c r="B2211" t="str">
        <v>Lamb Merguez Sausage Links</v>
      </c>
      <c r="C2211" t="str">
        <v>Deck Family Farm's Hyland Artisinal Meats</v>
      </c>
      <c r="D2211">
        <v>659184</v>
      </c>
      <c r="E2211" t="str">
        <v>4 links/pack 14 oz pack</v>
      </c>
      <c r="F2211" t="str">
        <v>Herd Share Members</v>
      </c>
      <c r="G2211" t="str">
        <v>No</v>
      </c>
      <c r="H2211" s="1">
        <v>0</v>
      </c>
      <c r="I2211" s="1">
        <v>21.53</v>
      </c>
      <c r="J2211" s="1">
        <v>21.53</v>
      </c>
      <c r="K2211" s="1">
        <v>12.99</v>
      </c>
      <c r="L2211" s="2">
        <v>0.6574</v>
      </c>
      <c r="M2211" s="2">
        <v>0.657428791377983</v>
      </c>
      <c r="N2211" s="2">
        <v>1</v>
      </c>
      <c r="O2211" t="str">
        <v>No</v>
      </c>
      <c r="P2211" s="1">
        <f>IF(O2211="Yes",J2211,ROUND(J2211*(1+Model!$B$3),2))</f>
        <v>23.25</v>
      </c>
      <c r="Q2211" s="2">
        <f>ROUND(P2211/(K2211*N2211)-1,4)</f>
        <v>0.7898</v>
      </c>
      <c r="R2211" t="str">
        <v/>
      </c>
      <c r="S2211" t="str">
        <v>2026-10-01 10:41:27 UTC</v>
      </c>
      <c r="T2211" t="str">
        <v>Local Line cache</v>
      </c>
      <c r="U2211" t="str">
        <v>Review before publishing</v>
      </c>
    </row>
    <row r="2212">
      <c r="A2212">
        <v>913648</v>
      </c>
      <c r="B2212" t="str">
        <v>Lamb Merguez Sausage Links</v>
      </c>
      <c r="C2212" t="str">
        <v>Deck Family Farm's Hyland Artisinal Meats</v>
      </c>
      <c r="D2212">
        <v>659184</v>
      </c>
      <c r="E2212" t="str">
        <v>4 links/pack 14 oz pack</v>
      </c>
      <c r="F2212" t="str">
        <v>SNAP</v>
      </c>
      <c r="G2212" t="str">
        <v>No</v>
      </c>
      <c r="H2212" s="1">
        <v>0</v>
      </c>
      <c r="I2212" s="1">
        <v>21.53</v>
      </c>
      <c r="J2212" s="1">
        <v>21.53</v>
      </c>
      <c r="K2212" s="1">
        <v>12.99</v>
      </c>
      <c r="L2212" s="2">
        <v>0.6574</v>
      </c>
      <c r="M2212" s="2">
        <v>0.657428791377983</v>
      </c>
      <c r="N2212" s="2">
        <v>1</v>
      </c>
      <c r="O2212" t="str">
        <v>Yes</v>
      </c>
      <c r="P2212" s="1">
        <f>IF(O2212="Yes",J2212,ROUND(J2212*(1+Model!$B$3),2))</f>
        <v>21.53</v>
      </c>
      <c r="Q2212" s="2">
        <f>ROUND(P2212/(K2212*N2212)-1,4)</f>
        <v>0.6574</v>
      </c>
      <c r="R2212" t="str">
        <v/>
      </c>
      <c r="S2212" t="str">
        <v>2026-10-01 10:41:27 UTC</v>
      </c>
      <c r="T2212" t="str">
        <v>Local Line cache</v>
      </c>
      <c r="U2212" t="str">
        <v>HOLD: preserve existing SNAP price</v>
      </c>
    </row>
    <row r="2213">
      <c r="A2213">
        <v>913648</v>
      </c>
      <c r="B2213" t="str">
        <v>Lamb Merguez Sausage Links</v>
      </c>
      <c r="C2213" t="str">
        <v>Deck Family Farm's Hyland Artisinal Meats</v>
      </c>
      <c r="D2213">
        <v>659184</v>
      </c>
      <c r="E2213" t="str">
        <v>4 links/pack 14 oz pack</v>
      </c>
      <c r="F2213" t="str">
        <v>CSA Members</v>
      </c>
      <c r="G2213" t="str">
        <v>No</v>
      </c>
      <c r="H2213" s="1">
        <v>0</v>
      </c>
      <c r="I2213" s="1">
        <v>21.53</v>
      </c>
      <c r="J2213" s="1">
        <v>21.53</v>
      </c>
      <c r="K2213" s="1">
        <v>12.99</v>
      </c>
      <c r="L2213" s="2">
        <v>0.6574</v>
      </c>
      <c r="M2213" s="2">
        <v>0.657428791377983</v>
      </c>
      <c r="N2213" s="2">
        <v>1</v>
      </c>
      <c r="O2213" t="str">
        <v>No</v>
      </c>
      <c r="P2213" s="1">
        <f>IF(O2213="Yes",J2213,ROUND(J2213*(1+Model!$B$3),2))</f>
        <v>23.25</v>
      </c>
      <c r="Q2213" s="2">
        <f>ROUND(P2213/(K2213*N2213)-1,4)</f>
        <v>0.7898</v>
      </c>
      <c r="R2213" t="str">
        <v/>
      </c>
      <c r="S2213" t="str">
        <v>2026-10-01 10:41:27 UTC</v>
      </c>
      <c r="T2213" t="str">
        <v>Local Line cache</v>
      </c>
      <c r="U2213" t="str">
        <v>Review before publishing</v>
      </c>
    </row>
    <row r="2214">
      <c r="A2214">
        <v>913650</v>
      </c>
      <c r="B2214" t="str">
        <v>Thai Curry Sausage Links</v>
      </c>
      <c r="C2214" t="str">
        <v>Deck Family Farm's Hyland Artisinal Meats</v>
      </c>
      <c r="D2214">
        <v>659186</v>
      </c>
      <c r="E2214" t="str">
        <v>4 links/ pack 14 oz pack</v>
      </c>
      <c r="F2214" t="str">
        <v>SNAP</v>
      </c>
      <c r="G2214" t="str">
        <v>Yes</v>
      </c>
      <c r="H2214" s="1">
        <v>0</v>
      </c>
      <c r="I2214" s="1">
        <v>17.93</v>
      </c>
      <c r="J2214" s="1">
        <v>17.93</v>
      </c>
      <c r="K2214" s="1">
        <v>10.82</v>
      </c>
      <c r="L2214" s="2">
        <v>0.6574</v>
      </c>
      <c r="M2214" s="2">
        <v>0.6571164510166358</v>
      </c>
      <c r="N2214" s="2">
        <v>1</v>
      </c>
      <c r="O2214" t="str">
        <v>Yes</v>
      </c>
      <c r="P2214" s="1">
        <f>IF(O2214="Yes",J2214,ROUND(J2214*(1+Model!$B$3),2))</f>
        <v>17.93</v>
      </c>
      <c r="Q2214" s="2">
        <f>ROUND(P2214/(K2214*N2214)-1,4)</f>
        <v>0.6571</v>
      </c>
      <c r="R2214" t="str">
        <v/>
      </c>
      <c r="S2214" t="str">
        <v>2026-10-01 10:41:27 UTC</v>
      </c>
      <c r="T2214" t="str">
        <v>Local Line cache</v>
      </c>
      <c r="U2214" t="str">
        <v>HOLD: preserve existing SNAP price</v>
      </c>
    </row>
    <row r="2215">
      <c r="A2215">
        <v>913651</v>
      </c>
      <c r="B2215" t="str">
        <v>Bulk Thai Curry Sausage</v>
      </c>
      <c r="C2215" t="str">
        <v>Deck Family Farm's Hyland Artisinal Meats</v>
      </c>
      <c r="D2215">
        <v>659187</v>
      </c>
      <c r="E2215" t="str">
        <v>12 oz</v>
      </c>
      <c r="F2215" t="str">
        <v>SNAP</v>
      </c>
      <c r="G2215" t="str">
        <v>Yes</v>
      </c>
      <c r="H2215" s="1">
        <v>0</v>
      </c>
      <c r="I2215" s="1">
        <v>14.8</v>
      </c>
      <c r="J2215" s="1">
        <v>14.8</v>
      </c>
      <c r="K2215" s="1">
        <v>8.93</v>
      </c>
      <c r="L2215" s="2">
        <v>0.6574</v>
      </c>
      <c r="M2215" s="2">
        <v>0.6573348264277716</v>
      </c>
      <c r="N2215" s="2">
        <v>1</v>
      </c>
      <c r="O2215" t="str">
        <v>Yes</v>
      </c>
      <c r="P2215" s="1">
        <f>IF(O2215="Yes",J2215,ROUND(J2215*(1+Model!$B$3),2))</f>
        <v>14.8</v>
      </c>
      <c r="Q2215" s="2">
        <f>ROUND(P2215/(K2215*N2215)-1,4)</f>
        <v>0.6573</v>
      </c>
      <c r="R2215" t="str">
        <v/>
      </c>
      <c r="S2215" t="str">
        <v>2026-10-01 10:41:27 UTC</v>
      </c>
      <c r="T2215" t="str">
        <v>Local Line cache</v>
      </c>
      <c r="U2215" t="str">
        <v>HOLD: preserve existing SNAP price</v>
      </c>
    </row>
    <row r="2216">
      <c r="A2216">
        <v>913652</v>
      </c>
      <c r="B2216" t="str">
        <v>Bulk Farm Made Chorizo Sausage</v>
      </c>
      <c r="C2216" t="str">
        <v>Deck Family Farm's Hyland Artisinal Meats</v>
      </c>
      <c r="D2216">
        <v>659188</v>
      </c>
      <c r="E2216" t="str">
        <v>12 oz</v>
      </c>
      <c r="F2216" t="str">
        <v>SNAP</v>
      </c>
      <c r="G2216" t="str">
        <v>Yes</v>
      </c>
      <c r="H2216" s="1">
        <v>0</v>
      </c>
      <c r="I2216" s="1">
        <v>16.14</v>
      </c>
      <c r="J2216" s="1">
        <v>16.14</v>
      </c>
      <c r="K2216" s="1">
        <v>9.74</v>
      </c>
      <c r="L2216" s="2">
        <v>0.6574</v>
      </c>
      <c r="M2216" s="2">
        <v>0.6570841889117043</v>
      </c>
      <c r="N2216" s="2">
        <v>1</v>
      </c>
      <c r="O2216" t="str">
        <v>Yes</v>
      </c>
      <c r="P2216" s="1">
        <f>IF(O2216="Yes",J2216,ROUND(J2216*(1+Model!$B$3),2))</f>
        <v>16.14</v>
      </c>
      <c r="Q2216" s="2">
        <f>ROUND(P2216/(K2216*N2216)-1,4)</f>
        <v>0.6571</v>
      </c>
      <c r="R2216" t="str">
        <v/>
      </c>
      <c r="S2216" t="str">
        <v>2026-10-01 10:41:27 UTC</v>
      </c>
      <c r="T2216" t="str">
        <v>Local Line cache</v>
      </c>
      <c r="U2216" t="str">
        <v>HOLD: preserve existing SNAP price</v>
      </c>
    </row>
    <row r="2217">
      <c r="A2217">
        <v>913653</v>
      </c>
      <c r="B2217" t="str">
        <v>Grass-Fed Organ Blend</v>
      </c>
      <c r="C2217" t="str">
        <v>Deck Family Farm's Hyland Artisinal Meats</v>
      </c>
      <c r="D2217">
        <v>659189</v>
      </c>
      <c r="E2217" t="str">
        <v>1 lb pack</v>
      </c>
      <c r="F2217" t="str">
        <v>SNAP</v>
      </c>
      <c r="G2217" t="str">
        <v>Yes</v>
      </c>
      <c r="H2217" s="1">
        <v>0</v>
      </c>
      <c r="I2217" s="1">
        <v>13.46</v>
      </c>
      <c r="J2217" s="1">
        <v>13.46</v>
      </c>
      <c r="K2217" s="1">
        <v>8.12</v>
      </c>
      <c r="L2217" s="2">
        <v>0.6574</v>
      </c>
      <c r="M2217" s="2">
        <v>0.6576354679802958</v>
      </c>
      <c r="N2217" s="2">
        <v>1</v>
      </c>
      <c r="O2217" t="str">
        <v>Yes</v>
      </c>
      <c r="P2217" s="1">
        <f>IF(O2217="Yes",J2217,ROUND(J2217*(1+Model!$B$3),2))</f>
        <v>13.46</v>
      </c>
      <c r="Q2217" s="2">
        <f>ROUND(P2217/(K2217*N2217)-1,4)</f>
        <v>0.6576</v>
      </c>
      <c r="R2217" t="str">
        <v/>
      </c>
      <c r="S2217" t="str">
        <v>2026-10-01 10:41:27 UTC</v>
      </c>
      <c r="T2217" t="str">
        <v>Local Line cache</v>
      </c>
      <c r="U2217" t="str">
        <v>HOLD: preserve existing SNAP price</v>
      </c>
    </row>
    <row r="2218">
      <c r="A2218">
        <v>914549</v>
      </c>
      <c r="B2218" t="str">
        <v>Lemon Balm</v>
      </c>
      <c r="C2218" t="str">
        <v>RL Plants &amp; Home Goods</v>
      </c>
      <c r="D2218">
        <v>660244</v>
      </c>
      <c r="E2218" t="str">
        <v>bu</v>
      </c>
      <c r="F2218" t="str">
        <v>CSA Members</v>
      </c>
      <c r="G2218" t="str">
        <v>No</v>
      </c>
      <c r="H2218" s="1">
        <v>0</v>
      </c>
      <c r="I2218" s="1">
        <v>3.5</v>
      </c>
      <c r="J2218" s="1">
        <v>3.5</v>
      </c>
      <c r="K2218" s="1">
        <v>2.5</v>
      </c>
      <c r="L2218" s="2">
        <v>0.4</v>
      </c>
      <c r="M2218" s="2">
        <v>0.3999999999999999</v>
      </c>
      <c r="N2218" s="2">
        <v>1</v>
      </c>
      <c r="O2218" t="str">
        <v>No</v>
      </c>
      <c r="P2218" s="1">
        <f>IF(O2218="Yes",J2218,ROUND(J2218*(1+Model!$B$3),2))</f>
        <v>3.78</v>
      </c>
      <c r="Q2218" s="2">
        <f>ROUND(P2218/(K2218*N2218)-1,4)</f>
        <v>0.512</v>
      </c>
      <c r="R2218" t="str">
        <v/>
      </c>
      <c r="S2218" t="str">
        <v>2026-10-01 10:41:27 UTC</v>
      </c>
      <c r="T2218" t="str">
        <v>Local Line cache</v>
      </c>
      <c r="U2218" t="str">
        <v>Review before publishing</v>
      </c>
    </row>
    <row r="2219">
      <c r="A2219">
        <v>914549</v>
      </c>
      <c r="B2219" t="str">
        <v>Lemon Balm</v>
      </c>
      <c r="C2219" t="str">
        <v>RL Plants &amp; Home Goods</v>
      </c>
      <c r="D2219">
        <v>660244</v>
      </c>
      <c r="E2219" t="str">
        <v>bu</v>
      </c>
      <c r="F2219" t="str">
        <v>SNAP</v>
      </c>
      <c r="G2219" t="str">
        <v>No</v>
      </c>
      <c r="H2219" s="1">
        <v>0</v>
      </c>
      <c r="I2219" s="1">
        <v>3.5</v>
      </c>
      <c r="J2219" s="1">
        <v>3.5</v>
      </c>
      <c r="K2219" s="1">
        <v>2.5</v>
      </c>
      <c r="L2219" s="2">
        <v>0.4</v>
      </c>
      <c r="M2219" s="2">
        <v>0.3999999999999999</v>
      </c>
      <c r="N2219" s="2">
        <v>1</v>
      </c>
      <c r="O2219" t="str">
        <v>Yes</v>
      </c>
      <c r="P2219" s="1">
        <f>IF(O2219="Yes",J2219,ROUND(J2219*(1+Model!$B$3),2))</f>
        <v>3.5</v>
      </c>
      <c r="Q2219" s="2">
        <f>ROUND(P2219/(K2219*N2219)-1,4)</f>
        <v>0.4</v>
      </c>
      <c r="R2219" t="str">
        <v/>
      </c>
      <c r="S2219" t="str">
        <v>2026-10-01 10:41:27 UTC</v>
      </c>
      <c r="T2219" t="str">
        <v>Local Line cache</v>
      </c>
      <c r="U2219" t="str">
        <v>HOLD: preserve existing SNAP price</v>
      </c>
    </row>
    <row r="2220">
      <c r="A2220">
        <v>914549</v>
      </c>
      <c r="B2220" t="str">
        <v>Lemon Balm</v>
      </c>
      <c r="C2220" t="str">
        <v>RL Plants &amp; Home Goods</v>
      </c>
      <c r="D2220">
        <v>660244</v>
      </c>
      <c r="E2220" t="str">
        <v>bu</v>
      </c>
      <c r="F2220" t="str">
        <v>Guest Basket</v>
      </c>
      <c r="G2220" t="str">
        <v>No</v>
      </c>
      <c r="H2220" s="1">
        <v>0</v>
      </c>
      <c r="I2220" s="1">
        <v>3.5</v>
      </c>
      <c r="J2220" s="1">
        <v>3.5</v>
      </c>
      <c r="K2220" s="1">
        <v>2.5</v>
      </c>
      <c r="L2220" s="2">
        <v>0.4</v>
      </c>
      <c r="M2220" s="2">
        <v>0.3999999999999999</v>
      </c>
      <c r="N2220" s="2">
        <v>1</v>
      </c>
      <c r="O2220" t="str">
        <v>No</v>
      </c>
      <c r="P2220" s="1">
        <f>IF(O2220="Yes",J2220,ROUND(J2220*(1+Model!$B$3),2))</f>
        <v>3.78</v>
      </c>
      <c r="Q2220" s="2">
        <f>ROUND(P2220/(K2220*N2220)-1,4)</f>
        <v>0.512</v>
      </c>
      <c r="R2220" t="str">
        <v/>
      </c>
      <c r="S2220" t="str">
        <v>2026-10-01 10:41:27 UTC</v>
      </c>
      <c r="T2220" t="str">
        <v>Local Line cache</v>
      </c>
      <c r="U2220" t="str">
        <v>Review before publishing</v>
      </c>
    </row>
    <row r="2221">
      <c r="A2221">
        <v>914550</v>
      </c>
      <c r="B2221" t="str">
        <v>Mini Watermelon</v>
      </c>
      <c r="C2221" t="str">
        <v>Grazier's Garden</v>
      </c>
      <c r="D2221">
        <v>660245</v>
      </c>
      <c r="E2221" t="str">
        <v>pound</v>
      </c>
      <c r="F2221" t="str">
        <v>CSA Members</v>
      </c>
      <c r="G2221" t="str">
        <v>No</v>
      </c>
      <c r="H2221" s="1">
        <v>0</v>
      </c>
      <c r="I2221" s="1">
        <v>2.8</v>
      </c>
      <c r="J2221" s="1">
        <v>2.8</v>
      </c>
      <c r="K2221" s="1">
        <v>2</v>
      </c>
      <c r="L2221" s="2">
        <v>0.4</v>
      </c>
      <c r="M2221" s="2">
        <v>0.3999999999999999</v>
      </c>
      <c r="N2221" s="2">
        <v>1</v>
      </c>
      <c r="O2221" t="str">
        <v>No</v>
      </c>
      <c r="P2221" s="1">
        <f>IF(O2221="Yes",J2221,ROUND(J2221*(1+Model!$B$3),2))</f>
        <v>3.02</v>
      </c>
      <c r="Q2221" s="2">
        <f>ROUND(P2221/(K2221*N2221)-1,4)</f>
        <v>0.51</v>
      </c>
      <c r="R2221" t="str">
        <v/>
      </c>
      <c r="S2221" t="str">
        <v>2026-10-01 10:41:27 UTC</v>
      </c>
      <c r="T2221" t="str">
        <v>Local Line cache</v>
      </c>
      <c r="U2221" t="str">
        <v>Review before publishing</v>
      </c>
    </row>
    <row r="2222">
      <c r="A2222">
        <v>914550</v>
      </c>
      <c r="B2222" t="str">
        <v>Mini Watermelon</v>
      </c>
      <c r="C2222" t="str">
        <v>Grazier's Garden</v>
      </c>
      <c r="D2222">
        <v>660245</v>
      </c>
      <c r="E2222" t="str">
        <v>pound</v>
      </c>
      <c r="F2222" t="str">
        <v>Herd Share Members</v>
      </c>
      <c r="G2222" t="str">
        <v>No</v>
      </c>
      <c r="H2222" s="1">
        <v>0</v>
      </c>
      <c r="I2222" s="1">
        <v>2.8</v>
      </c>
      <c r="J2222" s="1">
        <v>2.8</v>
      </c>
      <c r="K2222" s="1">
        <v>2</v>
      </c>
      <c r="L2222" s="2">
        <v>0.4</v>
      </c>
      <c r="M2222" s="2">
        <v>0.3999999999999999</v>
      </c>
      <c r="N2222" s="2">
        <v>1</v>
      </c>
      <c r="O2222" t="str">
        <v>No</v>
      </c>
      <c r="P2222" s="1">
        <f>IF(O2222="Yes",J2222,ROUND(J2222*(1+Model!$B$3),2))</f>
        <v>3.02</v>
      </c>
      <c r="Q2222" s="2">
        <f>ROUND(P2222/(K2222*N2222)-1,4)</f>
        <v>0.51</v>
      </c>
      <c r="R2222" t="str">
        <v/>
      </c>
      <c r="S2222" t="str">
        <v>2026-10-01 10:41:27 UTC</v>
      </c>
      <c r="T2222" t="str">
        <v>Local Line cache</v>
      </c>
      <c r="U2222" t="str">
        <v>Review before publishing</v>
      </c>
    </row>
    <row r="2223">
      <c r="A2223">
        <v>914550</v>
      </c>
      <c r="B2223" t="str">
        <v>Mini Watermelon</v>
      </c>
      <c r="C2223" t="str">
        <v>Grazier's Garden</v>
      </c>
      <c r="D2223">
        <v>660245</v>
      </c>
      <c r="E2223" t="str">
        <v>pound</v>
      </c>
      <c r="F2223" t="str">
        <v>Guest Basket</v>
      </c>
      <c r="G2223" t="str">
        <v>No</v>
      </c>
      <c r="H2223" s="1">
        <v>0</v>
      </c>
      <c r="I2223" s="1">
        <v>2.8</v>
      </c>
      <c r="J2223" s="1">
        <v>2.8</v>
      </c>
      <c r="K2223" s="1">
        <v>2</v>
      </c>
      <c r="L2223" s="2">
        <v>0.4</v>
      </c>
      <c r="M2223" s="2">
        <v>0.3999999999999999</v>
      </c>
      <c r="N2223" s="2">
        <v>1</v>
      </c>
      <c r="O2223" t="str">
        <v>No</v>
      </c>
      <c r="P2223" s="1">
        <f>IF(O2223="Yes",J2223,ROUND(J2223*(1+Model!$B$3),2))</f>
        <v>3.02</v>
      </c>
      <c r="Q2223" s="2">
        <f>ROUND(P2223/(K2223*N2223)-1,4)</f>
        <v>0.51</v>
      </c>
      <c r="R2223" t="str">
        <v/>
      </c>
      <c r="S2223" t="str">
        <v>2026-10-01 10:41:27 UTC</v>
      </c>
      <c r="T2223" t="str">
        <v>Local Line cache</v>
      </c>
      <c r="U2223" t="str">
        <v>Review before publishing</v>
      </c>
    </row>
    <row r="2224">
      <c r="A2224">
        <v>914550</v>
      </c>
      <c r="B2224" t="str">
        <v>Mini Watermelon</v>
      </c>
      <c r="C2224" t="str">
        <v>Grazier's Garden</v>
      </c>
      <c r="D2224">
        <v>660245</v>
      </c>
      <c r="E2224" t="str">
        <v>pound</v>
      </c>
      <c r="F2224" t="str">
        <v>SNAP</v>
      </c>
      <c r="G2224" t="str">
        <v>No</v>
      </c>
      <c r="H2224" s="1">
        <v>0</v>
      </c>
      <c r="I2224" s="1">
        <v>2.8</v>
      </c>
      <c r="J2224" s="1">
        <v>2.8</v>
      </c>
      <c r="K2224" s="1">
        <v>2</v>
      </c>
      <c r="L2224" s="2">
        <v>0.4</v>
      </c>
      <c r="M2224" s="2">
        <v>0.3999999999999999</v>
      </c>
      <c r="N2224" s="2">
        <v>1</v>
      </c>
      <c r="O2224" t="str">
        <v>Yes</v>
      </c>
      <c r="P2224" s="1">
        <f>IF(O2224="Yes",J2224,ROUND(J2224*(1+Model!$B$3),2))</f>
        <v>2.8</v>
      </c>
      <c r="Q2224" s="2">
        <f>ROUND(P2224/(K2224*N2224)-1,4)</f>
        <v>0.4</v>
      </c>
      <c r="R2224" t="str">
        <v/>
      </c>
      <c r="S2224" t="str">
        <v>2026-10-01 10:41:27 UTC</v>
      </c>
      <c r="T2224" t="str">
        <v>Local Line cache</v>
      </c>
      <c r="U2224" t="str">
        <v>HOLD: preserve existing SNAP price</v>
      </c>
    </row>
    <row r="2225">
      <c r="A2225">
        <v>915287</v>
      </c>
      <c r="B2225" t="str">
        <v>Romanesco</v>
      </c>
      <c r="C2225" t="str">
        <v>Camas Swale Farm</v>
      </c>
      <c r="D2225">
        <v>661221</v>
      </c>
      <c r="E2225" t="str">
        <v>1 lb</v>
      </c>
      <c r="F2225" t="str">
        <v>CSA Members</v>
      </c>
      <c r="G2225" t="str">
        <v>No</v>
      </c>
      <c r="H2225" s="1">
        <v>0</v>
      </c>
      <c r="I2225" s="1">
        <v>3.5</v>
      </c>
      <c r="J2225" s="1">
        <v>3.5</v>
      </c>
      <c r="K2225" s="1">
        <v>2.5</v>
      </c>
      <c r="L2225" s="2">
        <v>0.4</v>
      </c>
      <c r="M2225" s="2">
        <v>0.3999999999999999</v>
      </c>
      <c r="N2225" s="2">
        <v>1</v>
      </c>
      <c r="O2225" t="str">
        <v>No</v>
      </c>
      <c r="P2225" s="1">
        <f>IF(O2225="Yes",J2225,ROUND(J2225*(1+Model!$B$3),2))</f>
        <v>3.78</v>
      </c>
      <c r="Q2225" s="2">
        <f>ROUND(P2225/(K2225*N2225)-1,4)</f>
        <v>0.512</v>
      </c>
      <c r="R2225" t="str">
        <v/>
      </c>
      <c r="S2225" t="str">
        <v>2026-10-01 10:41:27 UTC</v>
      </c>
      <c r="T2225" t="str">
        <v>Local Line cache</v>
      </c>
      <c r="U2225" t="str">
        <v>Review before publishing</v>
      </c>
    </row>
    <row r="2226">
      <c r="A2226">
        <v>915287</v>
      </c>
      <c r="B2226" t="str">
        <v>Romanesco</v>
      </c>
      <c r="C2226" t="str">
        <v>Camas Swale Farm</v>
      </c>
      <c r="D2226">
        <v>661221</v>
      </c>
      <c r="E2226" t="str">
        <v>1 lb</v>
      </c>
      <c r="F2226" t="str">
        <v>Herd Share Members</v>
      </c>
      <c r="G2226" t="str">
        <v>No</v>
      </c>
      <c r="H2226" s="1">
        <v>0</v>
      </c>
      <c r="I2226" s="1">
        <v>3.5</v>
      </c>
      <c r="J2226" s="1">
        <v>3.5</v>
      </c>
      <c r="K2226" s="1">
        <v>2.5</v>
      </c>
      <c r="L2226" s="2">
        <v>0.4</v>
      </c>
      <c r="M2226" s="2">
        <v>0.3999999999999999</v>
      </c>
      <c r="N2226" s="2">
        <v>1</v>
      </c>
      <c r="O2226" t="str">
        <v>No</v>
      </c>
      <c r="P2226" s="1">
        <f>IF(O2226="Yes",J2226,ROUND(J2226*(1+Model!$B$3),2))</f>
        <v>3.78</v>
      </c>
      <c r="Q2226" s="2">
        <f>ROUND(P2226/(K2226*N2226)-1,4)</f>
        <v>0.512</v>
      </c>
      <c r="R2226" t="str">
        <v/>
      </c>
      <c r="S2226" t="str">
        <v>2026-10-01 10:41:27 UTC</v>
      </c>
      <c r="T2226" t="str">
        <v>Local Line cache</v>
      </c>
      <c r="U2226" t="str">
        <v>Review before publishing</v>
      </c>
    </row>
    <row r="2227">
      <c r="A2227">
        <v>915287</v>
      </c>
      <c r="B2227" t="str">
        <v>Romanesco</v>
      </c>
      <c r="C2227" t="str">
        <v>Camas Swale Farm</v>
      </c>
      <c r="D2227">
        <v>661221</v>
      </c>
      <c r="E2227" t="str">
        <v>1 lb</v>
      </c>
      <c r="F2227" t="str">
        <v>Guest Basket</v>
      </c>
      <c r="G2227" t="str">
        <v>No</v>
      </c>
      <c r="H2227" s="1">
        <v>0</v>
      </c>
      <c r="I2227" s="1">
        <v>3.5</v>
      </c>
      <c r="J2227" s="1">
        <v>3.5</v>
      </c>
      <c r="K2227" s="1">
        <v>2.5</v>
      </c>
      <c r="L2227" s="2">
        <v>0.4</v>
      </c>
      <c r="M2227" s="2">
        <v>0.3999999999999999</v>
      </c>
      <c r="N2227" s="2">
        <v>1</v>
      </c>
      <c r="O2227" t="str">
        <v>No</v>
      </c>
      <c r="P2227" s="1">
        <f>IF(O2227="Yes",J2227,ROUND(J2227*(1+Model!$B$3),2))</f>
        <v>3.78</v>
      </c>
      <c r="Q2227" s="2">
        <f>ROUND(P2227/(K2227*N2227)-1,4)</f>
        <v>0.512</v>
      </c>
      <c r="R2227" t="str">
        <v/>
      </c>
      <c r="S2227" t="str">
        <v>2026-10-01 10:41:27 UTC</v>
      </c>
      <c r="T2227" t="str">
        <v>Local Line cache</v>
      </c>
      <c r="U2227" t="str">
        <v>Review before publishing</v>
      </c>
    </row>
    <row r="2228">
      <c r="A2228">
        <v>915287</v>
      </c>
      <c r="B2228" t="str">
        <v>Romanesco</v>
      </c>
      <c r="C2228" t="str">
        <v>Camas Swale Farm</v>
      </c>
      <c r="D2228">
        <v>661221</v>
      </c>
      <c r="E2228" t="str">
        <v>1 lb</v>
      </c>
      <c r="F2228" t="str">
        <v>SNAP</v>
      </c>
      <c r="G2228" t="str">
        <v>No</v>
      </c>
      <c r="H2228" s="1">
        <v>0</v>
      </c>
      <c r="I2228" s="1">
        <v>3.5</v>
      </c>
      <c r="J2228" s="1">
        <v>3.5</v>
      </c>
      <c r="K2228" s="1">
        <v>2.5</v>
      </c>
      <c r="L2228" s="2">
        <v>0.4</v>
      </c>
      <c r="M2228" s="2">
        <v>0.3999999999999999</v>
      </c>
      <c r="N2228" s="2">
        <v>1</v>
      </c>
      <c r="O2228" t="str">
        <v>Yes</v>
      </c>
      <c r="P2228" s="1">
        <f>IF(O2228="Yes",J2228,ROUND(J2228*(1+Model!$B$3),2))</f>
        <v>3.5</v>
      </c>
      <c r="Q2228" s="2">
        <f>ROUND(P2228/(K2228*N2228)-1,4)</f>
        <v>0.4</v>
      </c>
      <c r="R2228" t="str">
        <v/>
      </c>
      <c r="S2228" t="str">
        <v>2026-10-01 10:41:27 UTC</v>
      </c>
      <c r="T2228" t="str">
        <v>Local Line cache</v>
      </c>
      <c r="U2228" t="str">
        <v>HOLD: preserve existing SNAP price</v>
      </c>
    </row>
    <row r="2229">
      <c r="A2229">
        <v>915293</v>
      </c>
      <c r="B2229" t="str">
        <v>Cauliflower</v>
      </c>
      <c r="C2229" t="str">
        <v>Camas Swale Farm</v>
      </c>
      <c r="D2229">
        <v>661228</v>
      </c>
      <c r="E2229" t="str">
        <v>1 lb</v>
      </c>
      <c r="F2229" t="str">
        <v>Guest Basket</v>
      </c>
      <c r="G2229" t="str">
        <v>No</v>
      </c>
      <c r="H2229" s="1">
        <v>0</v>
      </c>
      <c r="I2229" s="1">
        <v>3.5</v>
      </c>
      <c r="J2229" s="1">
        <v>3.5</v>
      </c>
      <c r="K2229" s="1">
        <v>2.5</v>
      </c>
      <c r="L2229" s="2">
        <v>0.4</v>
      </c>
      <c r="M2229" s="2">
        <v>0.3999999999999999</v>
      </c>
      <c r="N2229" s="2">
        <v>1</v>
      </c>
      <c r="O2229" t="str">
        <v>No</v>
      </c>
      <c r="P2229" s="1">
        <f>IF(O2229="Yes",J2229,ROUND(J2229*(1+Model!$B$3),2))</f>
        <v>3.78</v>
      </c>
      <c r="Q2229" s="2">
        <f>ROUND(P2229/(K2229*N2229)-1,4)</f>
        <v>0.512</v>
      </c>
      <c r="R2229" t="str">
        <v/>
      </c>
      <c r="S2229" t="str">
        <v>2026-10-01 10:41:27 UTC</v>
      </c>
      <c r="T2229" t="str">
        <v>Local Line cache</v>
      </c>
      <c r="U2229" t="str">
        <v>Review before publishing</v>
      </c>
    </row>
    <row r="2230">
      <c r="A2230">
        <v>915293</v>
      </c>
      <c r="B2230" t="str">
        <v>Cauliflower</v>
      </c>
      <c r="C2230" t="str">
        <v>Camas Swale Farm</v>
      </c>
      <c r="D2230">
        <v>661228</v>
      </c>
      <c r="E2230" t="str">
        <v>1 lb</v>
      </c>
      <c r="F2230" t="str">
        <v>SNAP</v>
      </c>
      <c r="G2230" t="str">
        <v>No</v>
      </c>
      <c r="H2230" s="1">
        <v>0</v>
      </c>
      <c r="I2230" s="1">
        <v>3.5</v>
      </c>
      <c r="J2230" s="1">
        <v>3.5</v>
      </c>
      <c r="K2230" s="1">
        <v>2.5</v>
      </c>
      <c r="L2230" s="2">
        <v>0.4</v>
      </c>
      <c r="M2230" s="2">
        <v>0.3999999999999999</v>
      </c>
      <c r="N2230" s="2">
        <v>1</v>
      </c>
      <c r="O2230" t="str">
        <v>Yes</v>
      </c>
      <c r="P2230" s="1">
        <f>IF(O2230="Yes",J2230,ROUND(J2230*(1+Model!$B$3),2))</f>
        <v>3.5</v>
      </c>
      <c r="Q2230" s="2">
        <f>ROUND(P2230/(K2230*N2230)-1,4)</f>
        <v>0.4</v>
      </c>
      <c r="R2230" t="str">
        <v/>
      </c>
      <c r="S2230" t="str">
        <v>2026-10-01 10:41:27 UTC</v>
      </c>
      <c r="T2230" t="str">
        <v>Local Line cache</v>
      </c>
      <c r="U2230" t="str">
        <v>HOLD: preserve existing SNAP price</v>
      </c>
    </row>
    <row r="2231">
      <c r="A2231">
        <v>915293</v>
      </c>
      <c r="B2231" t="str">
        <v>Cauliflower</v>
      </c>
      <c r="C2231" t="str">
        <v>Camas Swale Farm</v>
      </c>
      <c r="D2231">
        <v>661228</v>
      </c>
      <c r="E2231" t="str">
        <v>1 lb</v>
      </c>
      <c r="F2231" t="str">
        <v>CSA Members</v>
      </c>
      <c r="G2231" t="str">
        <v>No</v>
      </c>
      <c r="H2231" s="1">
        <v>0</v>
      </c>
      <c r="I2231" s="1">
        <v>3.5</v>
      </c>
      <c r="J2231" s="1">
        <v>3.5</v>
      </c>
      <c r="K2231" s="1">
        <v>2.5</v>
      </c>
      <c r="L2231" s="2">
        <v>0.4</v>
      </c>
      <c r="M2231" s="2">
        <v>0.3999999999999999</v>
      </c>
      <c r="N2231" s="2">
        <v>1</v>
      </c>
      <c r="O2231" t="str">
        <v>No</v>
      </c>
      <c r="P2231" s="1">
        <f>IF(O2231="Yes",J2231,ROUND(J2231*(1+Model!$B$3),2))</f>
        <v>3.78</v>
      </c>
      <c r="Q2231" s="2">
        <f>ROUND(P2231/(K2231*N2231)-1,4)</f>
        <v>0.512</v>
      </c>
      <c r="R2231" t="str">
        <v/>
      </c>
      <c r="S2231" t="str">
        <v>2026-10-01 10:41:27 UTC</v>
      </c>
      <c r="T2231" t="str">
        <v>Local Line cache</v>
      </c>
      <c r="U2231" t="str">
        <v>Review before publishing</v>
      </c>
    </row>
    <row r="2232">
      <c r="A2232">
        <v>919070</v>
      </c>
      <c r="B2232" t="str">
        <v>Radiant Balanced Blend - Medium Roast Ground Coffee</v>
      </c>
      <c r="C2232" t="str">
        <v>Radiant Coffee Roasters</v>
      </c>
      <c r="D2232">
        <v>664924</v>
      </c>
      <c r="E2232" t="str">
        <v>12 oz</v>
      </c>
      <c r="F2232" t="str">
        <v>SNAP</v>
      </c>
      <c r="G2232" t="str">
        <v>Yes</v>
      </c>
      <c r="H2232" s="1">
        <v>0</v>
      </c>
      <c r="I2232" s="1">
        <v>16.8</v>
      </c>
      <c r="J2232" s="1">
        <v>16.8</v>
      </c>
      <c r="K2232" s="1">
        <v>12</v>
      </c>
      <c r="L2232" s="2">
        <v>0.4</v>
      </c>
      <c r="M2232" s="2">
        <v>0.40000000000000013</v>
      </c>
      <c r="N2232" s="2">
        <v>1</v>
      </c>
      <c r="O2232" t="str">
        <v>Yes</v>
      </c>
      <c r="P2232" s="1">
        <f>IF(O2232="Yes",J2232,ROUND(J2232*(1+Model!$B$3),2))</f>
        <v>16.8</v>
      </c>
      <c r="Q2232" s="2">
        <f>ROUND(P2232/(K2232*N2232)-1,4)</f>
        <v>0.4</v>
      </c>
      <c r="R2232" t="str">
        <v/>
      </c>
      <c r="S2232" t="str">
        <v>2026-10-01 10:41:27 UTC</v>
      </c>
      <c r="T2232" t="str">
        <v>Local Line cache</v>
      </c>
      <c r="U2232" t="str">
        <v>HOLD: preserve existing SNAP price</v>
      </c>
    </row>
    <row r="2233">
      <c r="A2233">
        <v>919071</v>
      </c>
      <c r="B2233" t="str">
        <v>Brazil Cerrado Miniero - Dark Roast Ground Coffee</v>
      </c>
      <c r="C2233" t="str">
        <v>Radiant Coffee Roasters</v>
      </c>
      <c r="D2233">
        <v>664925</v>
      </c>
      <c r="E2233" t="str">
        <v>12 oz</v>
      </c>
      <c r="F2233" t="str">
        <v>SNAP</v>
      </c>
      <c r="G2233" t="str">
        <v>No</v>
      </c>
      <c r="H2233" s="1">
        <v>0</v>
      </c>
      <c r="I2233" s="1">
        <v>16.8</v>
      </c>
      <c r="J2233" s="1">
        <v>16.8</v>
      </c>
      <c r="K2233" s="1">
        <v>12</v>
      </c>
      <c r="L2233" s="2">
        <v>0.4</v>
      </c>
      <c r="M2233" s="2">
        <v>0.40000000000000013</v>
      </c>
      <c r="N2233" s="2">
        <v>1</v>
      </c>
      <c r="O2233" t="str">
        <v>Yes</v>
      </c>
      <c r="P2233" s="1">
        <f>IF(O2233="Yes",J2233,ROUND(J2233*(1+Model!$B$3),2))</f>
        <v>16.8</v>
      </c>
      <c r="Q2233" s="2">
        <f>ROUND(P2233/(K2233*N2233)-1,4)</f>
        <v>0.4</v>
      </c>
      <c r="R2233" t="str">
        <v/>
      </c>
      <c r="S2233" t="str">
        <v>2026-09-07 10:42:10 UTC</v>
      </c>
      <c r="T2233" t="str">
        <v>Local Line cache</v>
      </c>
      <c r="U2233" t="str">
        <v>HOLD: preserve existing SNAP price</v>
      </c>
    </row>
    <row r="2234">
      <c r="A2234">
        <v>919246</v>
      </c>
      <c r="B2234" t="str">
        <v>Collard Greens</v>
      </c>
      <c r="C2234" t="str">
        <v>Camas Swale Farm</v>
      </c>
      <c r="D2234">
        <v>665174</v>
      </c>
      <c r="E2234" t="str">
        <v>each</v>
      </c>
      <c r="F2234" t="str">
        <v>CSA Members</v>
      </c>
      <c r="G2234" t="str">
        <v>Yes</v>
      </c>
      <c r="H2234" s="1">
        <v>0</v>
      </c>
      <c r="I2234" s="1">
        <v>3.15</v>
      </c>
      <c r="J2234" s="1">
        <v>3.15</v>
      </c>
      <c r="K2234" s="1">
        <v>2.25</v>
      </c>
      <c r="L2234" s="2">
        <v>0.4</v>
      </c>
      <c r="M2234" s="2">
        <v>0.3999999999999999</v>
      </c>
      <c r="N2234" s="2">
        <v>1</v>
      </c>
      <c r="O2234" t="str">
        <v>No</v>
      </c>
      <c r="P2234" s="1">
        <f>IF(O2234="Yes",J2234,ROUND(J2234*(1+Model!$B$3),2))</f>
        <v>3.4</v>
      </c>
      <c r="Q2234" s="2">
        <f>ROUND(P2234/(K2234*N2234)-1,4)</f>
        <v>0.5111</v>
      </c>
      <c r="R2234" t="str">
        <v/>
      </c>
      <c r="S2234" t="str">
        <v>2026-10-01 10:41:27 UTC</v>
      </c>
      <c r="T2234" t="str">
        <v>Local Line cache</v>
      </c>
      <c r="U2234" t="str">
        <v>Review before publishing</v>
      </c>
    </row>
    <row r="2235">
      <c r="A2235">
        <v>919246</v>
      </c>
      <c r="B2235" t="str">
        <v>Collard Greens</v>
      </c>
      <c r="C2235" t="str">
        <v>Camas Swale Farm</v>
      </c>
      <c r="D2235">
        <v>665174</v>
      </c>
      <c r="E2235" t="str">
        <v>each</v>
      </c>
      <c r="F2235" t="str">
        <v>SNAP</v>
      </c>
      <c r="G2235" t="str">
        <v>Yes</v>
      </c>
      <c r="H2235" s="1">
        <v>0</v>
      </c>
      <c r="I2235" s="1">
        <v>3.15</v>
      </c>
      <c r="J2235" s="1">
        <v>3.15</v>
      </c>
      <c r="K2235" s="1">
        <v>2.25</v>
      </c>
      <c r="L2235" s="2">
        <v>0.4</v>
      </c>
      <c r="M2235" s="2">
        <v>0.3999999999999999</v>
      </c>
      <c r="N2235" s="2">
        <v>1</v>
      </c>
      <c r="O2235" t="str">
        <v>Yes</v>
      </c>
      <c r="P2235" s="1">
        <f>IF(O2235="Yes",J2235,ROUND(J2235*(1+Model!$B$3),2))</f>
        <v>3.15</v>
      </c>
      <c r="Q2235" s="2">
        <f>ROUND(P2235/(K2235*N2235)-1,4)</f>
        <v>0.4</v>
      </c>
      <c r="R2235" t="str">
        <v/>
      </c>
      <c r="S2235" t="str">
        <v>2026-10-01 10:41:27 UTC</v>
      </c>
      <c r="T2235" t="str">
        <v>Local Line cache</v>
      </c>
      <c r="U2235" t="str">
        <v>HOLD: preserve existing SNAP price</v>
      </c>
    </row>
    <row r="2236">
      <c r="A2236">
        <v>921358</v>
      </c>
      <c r="B2236" t="str">
        <v>Brussel Sprouts on the stalk</v>
      </c>
      <c r="C2236" t="str">
        <v>Camas Swale Farm</v>
      </c>
      <c r="D2236">
        <v>667810</v>
      </c>
      <c r="E2236" t="str">
        <v>ea</v>
      </c>
      <c r="F2236" t="str">
        <v>Guest Basket</v>
      </c>
      <c r="G2236" t="str">
        <v>No</v>
      </c>
      <c r="H2236" s="1">
        <v>0</v>
      </c>
      <c r="I2236" s="1">
        <v>6.3</v>
      </c>
      <c r="J2236" s="1">
        <v>6.3</v>
      </c>
      <c r="K2236" s="1">
        <v>4.5</v>
      </c>
      <c r="L2236" s="2">
        <v>0.4</v>
      </c>
      <c r="M2236" s="2">
        <v>0.3999999999999999</v>
      </c>
      <c r="N2236" s="2">
        <v>1</v>
      </c>
      <c r="O2236" t="str">
        <v>No</v>
      </c>
      <c r="P2236" s="1">
        <f>IF(O2236="Yes",J2236,ROUND(J2236*(1+Model!$B$3),2))</f>
        <v>6.8</v>
      </c>
      <c r="Q2236" s="2">
        <f>ROUND(P2236/(K2236*N2236)-1,4)</f>
        <v>0.5111</v>
      </c>
      <c r="R2236" t="str">
        <v/>
      </c>
      <c r="S2236" t="str">
        <v>2026-10-01 10:41:27 UTC</v>
      </c>
      <c r="T2236" t="str">
        <v>Local Line cache</v>
      </c>
      <c r="U2236" t="str">
        <v>Review before publishing</v>
      </c>
    </row>
    <row r="2237">
      <c r="A2237">
        <v>921358</v>
      </c>
      <c r="B2237" t="str">
        <v>Brussel Sprouts on the stalk</v>
      </c>
      <c r="C2237" t="str">
        <v>Camas Swale Farm</v>
      </c>
      <c r="D2237">
        <v>667810</v>
      </c>
      <c r="E2237" t="str">
        <v>ea</v>
      </c>
      <c r="F2237" t="str">
        <v>CSA Members</v>
      </c>
      <c r="G2237" t="str">
        <v>No</v>
      </c>
      <c r="H2237" s="1">
        <v>0</v>
      </c>
      <c r="I2237" s="1">
        <v>6.3</v>
      </c>
      <c r="J2237" s="1">
        <v>6.3</v>
      </c>
      <c r="K2237" s="1">
        <v>4.5</v>
      </c>
      <c r="L2237" s="2">
        <v>0.4</v>
      </c>
      <c r="M2237" s="2">
        <v>0.3999999999999999</v>
      </c>
      <c r="N2237" s="2">
        <v>1</v>
      </c>
      <c r="O2237" t="str">
        <v>No</v>
      </c>
      <c r="P2237" s="1">
        <f>IF(O2237="Yes",J2237,ROUND(J2237*(1+Model!$B$3),2))</f>
        <v>6.8</v>
      </c>
      <c r="Q2237" s="2">
        <f>ROUND(P2237/(K2237*N2237)-1,4)</f>
        <v>0.5111</v>
      </c>
      <c r="R2237" t="str">
        <v/>
      </c>
      <c r="S2237" t="str">
        <v>2026-10-01 10:41:27 UTC</v>
      </c>
      <c r="T2237" t="str">
        <v>Local Line cache</v>
      </c>
      <c r="U2237" t="str">
        <v>Review before publishing</v>
      </c>
    </row>
    <row r="2238">
      <c r="A2238">
        <v>921358</v>
      </c>
      <c r="B2238" t="str">
        <v>Brussel Sprouts on the stalk</v>
      </c>
      <c r="C2238" t="str">
        <v>Camas Swale Farm</v>
      </c>
      <c r="D2238">
        <v>667810</v>
      </c>
      <c r="E2238" t="str">
        <v>ea</v>
      </c>
      <c r="F2238" t="str">
        <v>Herd Share Members</v>
      </c>
      <c r="G2238" t="str">
        <v>No</v>
      </c>
      <c r="H2238" s="1">
        <v>0</v>
      </c>
      <c r="I2238" s="1">
        <v>6.3</v>
      </c>
      <c r="J2238" s="1">
        <v>6.3</v>
      </c>
      <c r="K2238" s="1">
        <v>4.5</v>
      </c>
      <c r="L2238" s="2">
        <v>0.4</v>
      </c>
      <c r="M2238" s="2">
        <v>0.3999999999999999</v>
      </c>
      <c r="N2238" s="2">
        <v>1</v>
      </c>
      <c r="O2238" t="str">
        <v>No</v>
      </c>
      <c r="P2238" s="1">
        <f>IF(O2238="Yes",J2238,ROUND(J2238*(1+Model!$B$3),2))</f>
        <v>6.8</v>
      </c>
      <c r="Q2238" s="2">
        <f>ROUND(P2238/(K2238*N2238)-1,4)</f>
        <v>0.5111</v>
      </c>
      <c r="R2238" t="str">
        <v/>
      </c>
      <c r="S2238" t="str">
        <v>2026-10-01 10:41:27 UTC</v>
      </c>
      <c r="T2238" t="str">
        <v>Local Line cache</v>
      </c>
      <c r="U2238" t="str">
        <v>Review before publishing</v>
      </c>
    </row>
    <row r="2239">
      <c r="A2239">
        <v>921358</v>
      </c>
      <c r="B2239" t="str">
        <v>Brussel Sprouts on the stalk</v>
      </c>
      <c r="C2239" t="str">
        <v>Camas Swale Farm</v>
      </c>
      <c r="D2239">
        <v>667810</v>
      </c>
      <c r="E2239" t="str">
        <v>ea</v>
      </c>
      <c r="F2239" t="str">
        <v>SNAP</v>
      </c>
      <c r="G2239" t="str">
        <v>No</v>
      </c>
      <c r="H2239" s="1">
        <v>0</v>
      </c>
      <c r="I2239" s="1">
        <v>6.3</v>
      </c>
      <c r="J2239" s="1">
        <v>6.3</v>
      </c>
      <c r="K2239" s="1">
        <v>4.5</v>
      </c>
      <c r="L2239" s="2">
        <v>0.4</v>
      </c>
      <c r="M2239" s="2">
        <v>0.3999999999999999</v>
      </c>
      <c r="N2239" s="2">
        <v>1</v>
      </c>
      <c r="O2239" t="str">
        <v>Yes</v>
      </c>
      <c r="P2239" s="1">
        <f>IF(O2239="Yes",J2239,ROUND(J2239*(1+Model!$B$3),2))</f>
        <v>6.3</v>
      </c>
      <c r="Q2239" s="2">
        <f>ROUND(P2239/(K2239*N2239)-1,4)</f>
        <v>0.4</v>
      </c>
      <c r="R2239" t="str">
        <v/>
      </c>
      <c r="S2239" t="str">
        <v>2026-10-01 10:41:27 UTC</v>
      </c>
      <c r="T2239" t="str">
        <v>Local Line cache</v>
      </c>
      <c r="U2239" t="str">
        <v>HOLD: preserve existing SNAP price</v>
      </c>
    </row>
    <row r="2240">
      <c r="A2240">
        <v>921372</v>
      </c>
      <c r="B2240" t="str">
        <v>Honey Maple Ham, Ends &amp; Pieces</v>
      </c>
      <c r="C2240" t="str">
        <v>Deck Family Farm</v>
      </c>
      <c r="D2240">
        <v>667825</v>
      </c>
      <c r="E2240" t="str">
        <v>8 oz</v>
      </c>
      <c r="F2240" t="str">
        <v>CSA Members</v>
      </c>
      <c r="G2240" t="str">
        <v>No</v>
      </c>
      <c r="H2240" s="1">
        <v>0</v>
      </c>
      <c r="I2240" s="1">
        <v>12.93</v>
      </c>
      <c r="J2240" s="1">
        <v>10.76</v>
      </c>
      <c r="K2240" s="1">
        <v>7.8</v>
      </c>
      <c r="L2240" s="2">
        <v>0.6574</v>
      </c>
      <c r="M2240" s="2">
        <v>0.37948717948717947</v>
      </c>
      <c r="N2240" s="2">
        <v>1</v>
      </c>
      <c r="O2240" t="str">
        <v>No</v>
      </c>
      <c r="P2240" s="1">
        <f>IF(O2240="Yes",J2240,ROUND(J2240*(1+Model!$B$3),2))</f>
        <v>11.62</v>
      </c>
      <c r="Q2240" s="2">
        <f>ROUND(P2240/(K2240*N2240)-1,4)</f>
        <v>0.4897</v>
      </c>
      <c r="R2240" t="str">
        <v>Review</v>
      </c>
      <c r="S2240" t="str">
        <v>2026-10-01 10:41:27 UTC</v>
      </c>
      <c r="T2240" t="str">
        <v>Local Line cache</v>
      </c>
      <c r="U2240" t="str">
        <v>Review local/Local Line price difference before publishing</v>
      </c>
    </row>
    <row r="2241">
      <c r="A2241">
        <v>921372</v>
      </c>
      <c r="B2241" t="str">
        <v>Honey Maple Ham, Ends &amp; Pieces</v>
      </c>
      <c r="C2241" t="str">
        <v>Deck Family Farm</v>
      </c>
      <c r="D2241">
        <v>667825</v>
      </c>
      <c r="E2241" t="str">
        <v>8 oz</v>
      </c>
      <c r="F2241" t="str">
        <v>Herd Share Members</v>
      </c>
      <c r="G2241" t="str">
        <v>No</v>
      </c>
      <c r="H2241" s="1">
        <v>0</v>
      </c>
      <c r="I2241" s="1">
        <v>12.93</v>
      </c>
      <c r="J2241" s="1">
        <v>10.76</v>
      </c>
      <c r="K2241" s="1">
        <v>7.8</v>
      </c>
      <c r="L2241" s="2">
        <v>0.6574</v>
      </c>
      <c r="M2241" s="2">
        <v>0.37948717948717947</v>
      </c>
      <c r="N2241" s="2">
        <v>1</v>
      </c>
      <c r="O2241" t="str">
        <v>No</v>
      </c>
      <c r="P2241" s="1">
        <f>IF(O2241="Yes",J2241,ROUND(J2241*(1+Model!$B$3),2))</f>
        <v>11.62</v>
      </c>
      <c r="Q2241" s="2">
        <f>ROUND(P2241/(K2241*N2241)-1,4)</f>
        <v>0.4897</v>
      </c>
      <c r="R2241" t="str">
        <v>Review</v>
      </c>
      <c r="S2241" t="str">
        <v>2026-10-01 10:41:27 UTC</v>
      </c>
      <c r="T2241" t="str">
        <v>Local Line cache</v>
      </c>
      <c r="U2241" t="str">
        <v>Review local/Local Line price difference before publishing</v>
      </c>
    </row>
    <row r="2242">
      <c r="A2242">
        <v>921372</v>
      </c>
      <c r="B2242" t="str">
        <v>Honey Maple Ham, Ends &amp; Pieces</v>
      </c>
      <c r="C2242" t="str">
        <v>Deck Family Farm</v>
      </c>
      <c r="D2242">
        <v>667825</v>
      </c>
      <c r="E2242" t="str">
        <v>8 oz</v>
      </c>
      <c r="F2242" t="str">
        <v>Guest Basket</v>
      </c>
      <c r="G2242" t="str">
        <v>No</v>
      </c>
      <c r="H2242" s="1">
        <v>0</v>
      </c>
      <c r="I2242" s="1">
        <v>12.93</v>
      </c>
      <c r="J2242" s="1">
        <v>12.01</v>
      </c>
      <c r="K2242" s="1">
        <v>7.8</v>
      </c>
      <c r="L2242" s="2">
        <v>0.6574</v>
      </c>
      <c r="M2242" s="2">
        <v>0.5397435897435898</v>
      </c>
      <c r="N2242" s="2">
        <v>1</v>
      </c>
      <c r="O2242" t="str">
        <v>No</v>
      </c>
      <c r="P2242" s="1">
        <f>IF(O2242="Yes",J2242,ROUND(J2242*(1+Model!$B$3),2))</f>
        <v>12.97</v>
      </c>
      <c r="Q2242" s="2">
        <f>ROUND(P2242/(K2242*N2242)-1,4)</f>
        <v>0.6628</v>
      </c>
      <c r="R2242" t="str">
        <v>Review</v>
      </c>
      <c r="S2242" t="str">
        <v>2026-10-01 10:41:27 UTC</v>
      </c>
      <c r="T2242" t="str">
        <v>Local Line cache</v>
      </c>
      <c r="U2242" t="str">
        <v>Review local/Local Line price difference before publishing</v>
      </c>
    </row>
    <row r="2243">
      <c r="A2243">
        <v>921372</v>
      </c>
      <c r="B2243" t="str">
        <v>Honey Maple Ham, Ends &amp; Pieces</v>
      </c>
      <c r="C2243" t="str">
        <v>Deck Family Farm</v>
      </c>
      <c r="D2243">
        <v>667825</v>
      </c>
      <c r="E2243" t="str">
        <v>8 oz</v>
      </c>
      <c r="F2243" t="str">
        <v>SNAP</v>
      </c>
      <c r="G2243" t="str">
        <v>No</v>
      </c>
      <c r="H2243" s="1">
        <v>0</v>
      </c>
      <c r="I2243" s="1">
        <v>12.93</v>
      </c>
      <c r="J2243" s="1">
        <v>10.76</v>
      </c>
      <c r="K2243" s="1">
        <v>7.8</v>
      </c>
      <c r="L2243" s="2">
        <v>0.6574</v>
      </c>
      <c r="M2243" s="2">
        <v>0.37948717948717947</v>
      </c>
      <c r="N2243" s="2">
        <v>1</v>
      </c>
      <c r="O2243" t="str">
        <v>Yes</v>
      </c>
      <c r="P2243" s="1">
        <f>IF(O2243="Yes",J2243,ROUND(J2243*(1+Model!$B$3),2))</f>
        <v>10.76</v>
      </c>
      <c r="Q2243" s="2">
        <f>ROUND(P2243/(K2243*N2243)-1,4)</f>
        <v>0.3795</v>
      </c>
      <c r="R2243" t="str">
        <v>Review</v>
      </c>
      <c r="S2243" t="str">
        <v>2026-10-01 10:41:27 UTC</v>
      </c>
      <c r="T2243" t="str">
        <v>Local Line cache</v>
      </c>
      <c r="U2243" t="str">
        <v>HOLD: preserve existing SNAP price</v>
      </c>
    </row>
    <row r="2244">
      <c r="A2244">
        <v>921373</v>
      </c>
      <c r="B2244" t="str">
        <v>Pastrami, Ends &amp; Pieces</v>
      </c>
      <c r="C2244" t="str">
        <v>Deck Family Farm</v>
      </c>
      <c r="D2244">
        <v>667826</v>
      </c>
      <c r="E2244" t="str">
        <v>8 oz</v>
      </c>
      <c r="F2244" t="str">
        <v>CSA Members</v>
      </c>
      <c r="G2244" t="str">
        <v>No</v>
      </c>
      <c r="H2244" s="1">
        <v>0</v>
      </c>
      <c r="I2244" s="1">
        <v>12.93</v>
      </c>
      <c r="J2244" s="1">
        <v>12.93</v>
      </c>
      <c r="K2244" s="1">
        <v>7.8</v>
      </c>
      <c r="L2244" s="2">
        <v>0.6574</v>
      </c>
      <c r="M2244" s="2">
        <v>0.6576923076923078</v>
      </c>
      <c r="N2244" s="2">
        <v>1</v>
      </c>
      <c r="O2244" t="str">
        <v>No</v>
      </c>
      <c r="P2244" s="1">
        <f>IF(O2244="Yes",J2244,ROUND(J2244*(1+Model!$B$3),2))</f>
        <v>13.96</v>
      </c>
      <c r="Q2244" s="2">
        <f>ROUND(P2244/(K2244*N2244)-1,4)</f>
        <v>0.7897</v>
      </c>
      <c r="R2244" t="str">
        <v/>
      </c>
      <c r="S2244" t="str">
        <v>2026-10-01 10:41:27 UTC</v>
      </c>
      <c r="T2244" t="str">
        <v>Local Line cache</v>
      </c>
      <c r="U2244" t="str">
        <v>Review before publishing</v>
      </c>
    </row>
    <row r="2245">
      <c r="A2245">
        <v>921373</v>
      </c>
      <c r="B2245" t="str">
        <v>Pastrami, Ends &amp; Pieces</v>
      </c>
      <c r="C2245" t="str">
        <v>Deck Family Farm</v>
      </c>
      <c r="D2245">
        <v>667826</v>
      </c>
      <c r="E2245" t="str">
        <v>8 oz</v>
      </c>
      <c r="F2245" t="str">
        <v>Guest Basket</v>
      </c>
      <c r="G2245" t="str">
        <v>No</v>
      </c>
      <c r="H2245" s="1">
        <v>0</v>
      </c>
      <c r="I2245" s="1">
        <v>12.93</v>
      </c>
      <c r="J2245" s="1">
        <v>12.93</v>
      </c>
      <c r="K2245" s="1">
        <v>7.8</v>
      </c>
      <c r="L2245" s="2">
        <v>0.6574</v>
      </c>
      <c r="M2245" s="2">
        <v>0.6576923076923078</v>
      </c>
      <c r="N2245" s="2">
        <v>1</v>
      </c>
      <c r="O2245" t="str">
        <v>No</v>
      </c>
      <c r="P2245" s="1">
        <f>IF(O2245="Yes",J2245,ROUND(J2245*(1+Model!$B$3),2))</f>
        <v>13.96</v>
      </c>
      <c r="Q2245" s="2">
        <f>ROUND(P2245/(K2245*N2245)-1,4)</f>
        <v>0.7897</v>
      </c>
      <c r="R2245" t="str">
        <v/>
      </c>
      <c r="S2245" t="str">
        <v>2026-10-01 10:41:27 UTC</v>
      </c>
      <c r="T2245" t="str">
        <v>Local Line cache</v>
      </c>
      <c r="U2245" t="str">
        <v>Review before publishing</v>
      </c>
    </row>
    <row r="2246">
      <c r="A2246">
        <v>921373</v>
      </c>
      <c r="B2246" t="str">
        <v>Pastrami, Ends &amp; Pieces</v>
      </c>
      <c r="C2246" t="str">
        <v>Deck Family Farm</v>
      </c>
      <c r="D2246">
        <v>667826</v>
      </c>
      <c r="E2246" t="str">
        <v>8 oz</v>
      </c>
      <c r="F2246" t="str">
        <v>SNAP</v>
      </c>
      <c r="G2246" t="str">
        <v>No</v>
      </c>
      <c r="H2246" s="1">
        <v>0</v>
      </c>
      <c r="I2246" s="1">
        <v>12.93</v>
      </c>
      <c r="J2246" s="1">
        <v>12.93</v>
      </c>
      <c r="K2246" s="1">
        <v>7.8</v>
      </c>
      <c r="L2246" s="2">
        <v>0.6574</v>
      </c>
      <c r="M2246" s="2">
        <v>0.6576923076923078</v>
      </c>
      <c r="N2246" s="2">
        <v>1</v>
      </c>
      <c r="O2246" t="str">
        <v>Yes</v>
      </c>
      <c r="P2246" s="1">
        <f>IF(O2246="Yes",J2246,ROUND(J2246*(1+Model!$B$3),2))</f>
        <v>12.93</v>
      </c>
      <c r="Q2246" s="2">
        <f>ROUND(P2246/(K2246*N2246)-1,4)</f>
        <v>0.6577</v>
      </c>
      <c r="R2246" t="str">
        <v/>
      </c>
      <c r="S2246" t="str">
        <v>2026-10-01 10:41:27 UTC</v>
      </c>
      <c r="T2246" t="str">
        <v>Local Line cache</v>
      </c>
      <c r="U2246" t="str">
        <v>HOLD: preserve existing SNAP price</v>
      </c>
    </row>
    <row r="2247">
      <c r="A2247">
        <v>921374</v>
      </c>
      <c r="B2247" t="str">
        <v>Roast Beef, Ends &amp; Pieces</v>
      </c>
      <c r="C2247" t="str">
        <v>Deck Family Farm</v>
      </c>
      <c r="D2247">
        <v>667827</v>
      </c>
      <c r="E2247" t="str">
        <v>8 oz</v>
      </c>
      <c r="F2247" t="str">
        <v>CSA Members</v>
      </c>
      <c r="G2247" t="str">
        <v>No</v>
      </c>
      <c r="H2247" s="1">
        <v>0</v>
      </c>
      <c r="I2247" s="1">
        <v>12.93</v>
      </c>
      <c r="J2247" s="1">
        <v>10.76</v>
      </c>
      <c r="K2247" s="1">
        <v>7.8</v>
      </c>
      <c r="L2247" s="2">
        <v>0.6574</v>
      </c>
      <c r="M2247" s="2">
        <v>0.37948717948717947</v>
      </c>
      <c r="N2247" s="2">
        <v>1</v>
      </c>
      <c r="O2247" t="str">
        <v>No</v>
      </c>
      <c r="P2247" s="1">
        <f>IF(O2247="Yes",J2247,ROUND(J2247*(1+Model!$B$3),2))</f>
        <v>11.62</v>
      </c>
      <c r="Q2247" s="2">
        <f>ROUND(P2247/(K2247*N2247)-1,4)</f>
        <v>0.4897</v>
      </c>
      <c r="R2247" t="str">
        <v>Review</v>
      </c>
      <c r="S2247" t="str">
        <v>2026-10-01 10:41:27 UTC</v>
      </c>
      <c r="T2247" t="str">
        <v>Local Line cache</v>
      </c>
      <c r="U2247" t="str">
        <v>Review local/Local Line price difference before publishing</v>
      </c>
    </row>
    <row r="2248">
      <c r="A2248">
        <v>921374</v>
      </c>
      <c r="B2248" t="str">
        <v>Roast Beef, Ends &amp; Pieces</v>
      </c>
      <c r="C2248" t="str">
        <v>Deck Family Farm</v>
      </c>
      <c r="D2248">
        <v>667827</v>
      </c>
      <c r="E2248" t="str">
        <v>8 oz</v>
      </c>
      <c r="F2248" t="str">
        <v>Herd Share Members</v>
      </c>
      <c r="G2248" t="str">
        <v>No</v>
      </c>
      <c r="H2248" s="1">
        <v>0</v>
      </c>
      <c r="I2248" s="1">
        <v>12.93</v>
      </c>
      <c r="J2248" s="1">
        <v>10.76</v>
      </c>
      <c r="K2248" s="1">
        <v>7.8</v>
      </c>
      <c r="L2248" s="2">
        <v>0.6574</v>
      </c>
      <c r="M2248" s="2">
        <v>0.37948717948717947</v>
      </c>
      <c r="N2248" s="2">
        <v>1</v>
      </c>
      <c r="O2248" t="str">
        <v>No</v>
      </c>
      <c r="P2248" s="1">
        <f>IF(O2248="Yes",J2248,ROUND(J2248*(1+Model!$B$3),2))</f>
        <v>11.62</v>
      </c>
      <c r="Q2248" s="2">
        <f>ROUND(P2248/(K2248*N2248)-1,4)</f>
        <v>0.4897</v>
      </c>
      <c r="R2248" t="str">
        <v>Review</v>
      </c>
      <c r="S2248" t="str">
        <v>2026-10-01 10:41:27 UTC</v>
      </c>
      <c r="T2248" t="str">
        <v>Local Line cache</v>
      </c>
      <c r="U2248" t="str">
        <v>Review local/Local Line price difference before publishing</v>
      </c>
    </row>
    <row r="2249">
      <c r="A2249">
        <v>921374</v>
      </c>
      <c r="B2249" t="str">
        <v>Roast Beef, Ends &amp; Pieces</v>
      </c>
      <c r="C2249" t="str">
        <v>Deck Family Farm</v>
      </c>
      <c r="D2249">
        <v>667827</v>
      </c>
      <c r="E2249" t="str">
        <v>8 oz</v>
      </c>
      <c r="F2249" t="str">
        <v>Guest Basket</v>
      </c>
      <c r="G2249" t="str">
        <v>No</v>
      </c>
      <c r="H2249" s="1">
        <v>0</v>
      </c>
      <c r="I2249" s="1">
        <v>12.93</v>
      </c>
      <c r="J2249" s="1">
        <v>12.01</v>
      </c>
      <c r="K2249" s="1">
        <v>7.8</v>
      </c>
      <c r="L2249" s="2">
        <v>0.6574</v>
      </c>
      <c r="M2249" s="2">
        <v>0.5397435897435898</v>
      </c>
      <c r="N2249" s="2">
        <v>1</v>
      </c>
      <c r="O2249" t="str">
        <v>No</v>
      </c>
      <c r="P2249" s="1">
        <f>IF(O2249="Yes",J2249,ROUND(J2249*(1+Model!$B$3),2))</f>
        <v>12.97</v>
      </c>
      <c r="Q2249" s="2">
        <f>ROUND(P2249/(K2249*N2249)-1,4)</f>
        <v>0.6628</v>
      </c>
      <c r="R2249" t="str">
        <v>Review</v>
      </c>
      <c r="S2249" t="str">
        <v>2026-10-01 10:41:27 UTC</v>
      </c>
      <c r="T2249" t="str">
        <v>Local Line cache</v>
      </c>
      <c r="U2249" t="str">
        <v>Review local/Local Line price difference before publishing</v>
      </c>
    </row>
    <row r="2250">
      <c r="A2250">
        <v>921374</v>
      </c>
      <c r="B2250" t="str">
        <v>Roast Beef, Ends &amp; Pieces</v>
      </c>
      <c r="C2250" t="str">
        <v>Deck Family Farm</v>
      </c>
      <c r="D2250">
        <v>667827</v>
      </c>
      <c r="E2250" t="str">
        <v>8 oz</v>
      </c>
      <c r="F2250" t="str">
        <v>SNAP</v>
      </c>
      <c r="G2250" t="str">
        <v>No</v>
      </c>
      <c r="H2250" s="1">
        <v>0</v>
      </c>
      <c r="I2250" s="1">
        <v>12.93</v>
      </c>
      <c r="J2250" s="1">
        <v>10.76</v>
      </c>
      <c r="K2250" s="1">
        <v>7.8</v>
      </c>
      <c r="L2250" s="2">
        <v>0.6574</v>
      </c>
      <c r="M2250" s="2">
        <v>0.37948717948717947</v>
      </c>
      <c r="N2250" s="2">
        <v>1</v>
      </c>
      <c r="O2250" t="str">
        <v>Yes</v>
      </c>
      <c r="P2250" s="1">
        <f>IF(O2250="Yes",J2250,ROUND(J2250*(1+Model!$B$3),2))</f>
        <v>10.76</v>
      </c>
      <c r="Q2250" s="2">
        <f>ROUND(P2250/(K2250*N2250)-1,4)</f>
        <v>0.3795</v>
      </c>
      <c r="R2250" t="str">
        <v>Review</v>
      </c>
      <c r="S2250" t="str">
        <v>2026-10-01 10:41:27 UTC</v>
      </c>
      <c r="T2250" t="str">
        <v>Local Line cache</v>
      </c>
      <c r="U2250" t="str">
        <v>HOLD: preserve existing SNAP price</v>
      </c>
    </row>
    <row r="2251">
      <c r="A2251">
        <v>921713</v>
      </c>
      <c r="B2251" t="str">
        <v>Purple Daikon Radish</v>
      </c>
      <c r="C2251" t="str">
        <v>Winter Green Farm</v>
      </c>
      <c r="D2251">
        <v>668239</v>
      </c>
      <c r="E2251" t="str">
        <v>1 pound</v>
      </c>
      <c r="F2251" t="str">
        <v>SNAP</v>
      </c>
      <c r="G2251" t="str">
        <v>Yes</v>
      </c>
      <c r="H2251" s="1">
        <v>0</v>
      </c>
      <c r="I2251" s="1">
        <v>4.48</v>
      </c>
      <c r="J2251" s="1">
        <v>4.48</v>
      </c>
      <c r="K2251" s="1">
        <v>3.2</v>
      </c>
      <c r="L2251" s="2">
        <v>0.4</v>
      </c>
      <c r="M2251" s="2">
        <v>0.40000000000000013</v>
      </c>
      <c r="N2251" s="2">
        <v>1</v>
      </c>
      <c r="O2251" t="str">
        <v>Yes</v>
      </c>
      <c r="P2251" s="1">
        <f>IF(O2251="Yes",J2251,ROUND(J2251*(1+Model!$B$3),2))</f>
        <v>4.48</v>
      </c>
      <c r="Q2251" s="2">
        <f>ROUND(P2251/(K2251*N2251)-1,4)</f>
        <v>0.4</v>
      </c>
      <c r="R2251" t="str">
        <v/>
      </c>
      <c r="S2251" t="str">
        <v>2026-10-01 10:41:27 UTC</v>
      </c>
      <c r="T2251" t="str">
        <v>Local Line cache</v>
      </c>
      <c r="U2251" t="str">
        <v>HOLD: preserve existing SNAP price</v>
      </c>
    </row>
    <row r="2252">
      <c r="A2252">
        <v>922133</v>
      </c>
      <c r="B2252" t="str">
        <v>Lamb Chops, 2 pack</v>
      </c>
      <c r="C2252" t="str">
        <v>Deck Family Farm</v>
      </c>
      <c r="D2252">
        <v>669028</v>
      </c>
      <c r="E2252" t="str">
        <v>2 pack, 0.70 - 1.10 lbs</v>
      </c>
      <c r="F2252" t="str">
        <v>SNAP</v>
      </c>
      <c r="G2252" t="str">
        <v>Yes</v>
      </c>
      <c r="H2252" s="1">
        <v>0</v>
      </c>
      <c r="I2252" s="1">
        <v>16.96</v>
      </c>
      <c r="J2252" s="1">
        <v>16.96</v>
      </c>
      <c r="K2252" s="1">
        <v>10.23</v>
      </c>
      <c r="L2252" s="2">
        <v>0.6574</v>
      </c>
      <c r="M2252" s="2">
        <v>0.6578690127077225</v>
      </c>
      <c r="N2252" s="2">
        <v>1</v>
      </c>
      <c r="O2252" t="str">
        <v>Yes</v>
      </c>
      <c r="P2252" s="1">
        <f>IF(O2252="Yes",J2252,ROUND(J2252*(1+Model!$B$3),2))</f>
        <v>16.96</v>
      </c>
      <c r="Q2252" s="2">
        <f>ROUND(P2252/(K2252*N2252)-1,4)</f>
        <v>0.6579</v>
      </c>
      <c r="R2252" t="str">
        <v/>
      </c>
      <c r="S2252" t="str">
        <v>2026-10-01T16:20:40.571Z</v>
      </c>
      <c r="T2252" t="str">
        <v>Live GET verified</v>
      </c>
      <c r="U2252" t="str">
        <v>HOLD: preserve existing SNAP price</v>
      </c>
    </row>
    <row r="2253">
      <c r="A2253">
        <v>922135</v>
      </c>
      <c r="B2253" t="str">
        <v>Beef Bones</v>
      </c>
      <c r="C2253" t="str">
        <v>Deck Family Farm</v>
      </c>
      <c r="D2253">
        <v>669030</v>
      </c>
      <c r="E2253" t="str">
        <v>3.00 - 5.00 lbs</v>
      </c>
      <c r="F2253" t="str">
        <v>SNAP</v>
      </c>
      <c r="G2253" t="str">
        <v>Yes</v>
      </c>
      <c r="H2253" s="1">
        <v>0</v>
      </c>
      <c r="I2253" s="1">
        <v>9.86</v>
      </c>
      <c r="J2253" s="1">
        <v>9.86</v>
      </c>
      <c r="K2253" s="1">
        <v>5.95</v>
      </c>
      <c r="L2253" s="2">
        <v>0.6574</v>
      </c>
      <c r="M2253" s="2">
        <v>0.657142857142857</v>
      </c>
      <c r="N2253" s="2">
        <v>1</v>
      </c>
      <c r="O2253" t="str">
        <v>Yes</v>
      </c>
      <c r="P2253" s="1">
        <f>IF(O2253="Yes",J2253,ROUND(J2253*(1+Model!$B$3),2))</f>
        <v>9.86</v>
      </c>
      <c r="Q2253" s="2">
        <f>ROUND(P2253/(K2253*N2253)-1,4)</f>
        <v>0.6571</v>
      </c>
      <c r="R2253" t="str">
        <v/>
      </c>
      <c r="S2253" t="str">
        <v>2026-10-01 10:41:27 UTC</v>
      </c>
      <c r="T2253" t="str">
        <v>Local Line cache</v>
      </c>
      <c r="U2253" t="str">
        <v>HOLD: preserve existing SNAP price</v>
      </c>
    </row>
    <row r="2254">
      <c r="A2254">
        <v>925430</v>
      </c>
      <c r="B2254" t="str">
        <v>Radiant Breakfast Blend - Light Roast Coffee Beans</v>
      </c>
      <c r="C2254" t="str">
        <v>Radiant Coffee Roasters</v>
      </c>
      <c r="D2254">
        <v>672999</v>
      </c>
      <c r="E2254" t="str">
        <v>12 oz</v>
      </c>
      <c r="F2254" t="str">
        <v>Guest Basket</v>
      </c>
      <c r="G2254" t="str">
        <v>Yes</v>
      </c>
      <c r="H2254" s="1">
        <v>0</v>
      </c>
      <c r="I2254" s="1">
        <v>16.8</v>
      </c>
      <c r="J2254" s="1">
        <v>16.8</v>
      </c>
      <c r="K2254" s="1">
        <v>12</v>
      </c>
      <c r="L2254" s="2">
        <v>0.4</v>
      </c>
      <c r="M2254" s="2">
        <v>0.40000000000000013</v>
      </c>
      <c r="N2254" s="2">
        <v>1</v>
      </c>
      <c r="O2254" t="str">
        <v>No</v>
      </c>
      <c r="P2254" s="1">
        <f>IF(O2254="Yes",J2254,ROUND(J2254*(1+Model!$B$3),2))</f>
        <v>18.14</v>
      </c>
      <c r="Q2254" s="2">
        <f>ROUND(P2254/(K2254*N2254)-1,4)</f>
        <v>0.5117</v>
      </c>
      <c r="R2254" t="str">
        <v/>
      </c>
      <c r="S2254" t="str">
        <v>2026-10-01 10:41:27 UTC</v>
      </c>
      <c r="T2254" t="str">
        <v>Local Line cache</v>
      </c>
      <c r="U2254" t="str">
        <v>Review before publishing</v>
      </c>
    </row>
    <row r="2255">
      <c r="A2255">
        <v>925430</v>
      </c>
      <c r="B2255" t="str">
        <v>Radiant Breakfast Blend - Light Roast Coffee Beans</v>
      </c>
      <c r="C2255" t="str">
        <v>Radiant Coffee Roasters</v>
      </c>
      <c r="D2255">
        <v>672999</v>
      </c>
      <c r="E2255" t="str">
        <v>12 oz</v>
      </c>
      <c r="F2255" t="str">
        <v>SNAP</v>
      </c>
      <c r="G2255" t="str">
        <v>Yes</v>
      </c>
      <c r="H2255" s="1">
        <v>0</v>
      </c>
      <c r="I2255" s="1">
        <v>16.8</v>
      </c>
      <c r="J2255" s="1">
        <v>16.8</v>
      </c>
      <c r="K2255" s="1">
        <v>12</v>
      </c>
      <c r="L2255" s="2">
        <v>0.4</v>
      </c>
      <c r="M2255" s="2">
        <v>0.40000000000000013</v>
      </c>
      <c r="N2255" s="2">
        <v>1</v>
      </c>
      <c r="O2255" t="str">
        <v>Yes</v>
      </c>
      <c r="P2255" s="1">
        <f>IF(O2255="Yes",J2255,ROUND(J2255*(1+Model!$B$3),2))</f>
        <v>16.8</v>
      </c>
      <c r="Q2255" s="2">
        <f>ROUND(P2255/(K2255*N2255)-1,4)</f>
        <v>0.4</v>
      </c>
      <c r="R2255" t="str">
        <v/>
      </c>
      <c r="S2255" t="str">
        <v>2026-10-01 10:41:27 UTC</v>
      </c>
      <c r="T2255" t="str">
        <v>Local Line cache</v>
      </c>
      <c r="U2255" t="str">
        <v>HOLD: preserve existing SNAP price</v>
      </c>
    </row>
    <row r="2256">
      <c r="A2256">
        <v>925431</v>
      </c>
      <c r="B2256" t="str">
        <v>Radiant Decaf Columbia Ground Coffee</v>
      </c>
      <c r="C2256" t="str">
        <v>Radiant Coffee Roasters</v>
      </c>
      <c r="D2256">
        <v>673000</v>
      </c>
      <c r="E2256" t="str">
        <v>12 oz</v>
      </c>
      <c r="F2256" t="str">
        <v>SNAP</v>
      </c>
      <c r="G2256" t="str">
        <v>Yes</v>
      </c>
      <c r="H2256" s="1">
        <v>0</v>
      </c>
      <c r="I2256" s="1">
        <v>18.2</v>
      </c>
      <c r="J2256" s="1">
        <v>18.2</v>
      </c>
      <c r="K2256" s="1">
        <v>13</v>
      </c>
      <c r="L2256" s="2">
        <v>0.4</v>
      </c>
      <c r="M2256" s="2">
        <v>0.3999999999999999</v>
      </c>
      <c r="N2256" s="2">
        <v>1</v>
      </c>
      <c r="O2256" t="str">
        <v>Yes</v>
      </c>
      <c r="P2256" s="1">
        <f>IF(O2256="Yes",J2256,ROUND(J2256*(1+Model!$B$3),2))</f>
        <v>18.2</v>
      </c>
      <c r="Q2256" s="2">
        <f>ROUND(P2256/(K2256*N2256)-1,4)</f>
        <v>0.4</v>
      </c>
      <c r="R2256" t="str">
        <v/>
      </c>
      <c r="S2256" t="str">
        <v>2026-10-01 10:41:27 UTC</v>
      </c>
      <c r="T2256" t="str">
        <v>Local Line cache</v>
      </c>
      <c r="U2256" t="str">
        <v>HOLD: preserve existing SNAP price</v>
      </c>
    </row>
    <row r="2257">
      <c r="A2257">
        <v>925431</v>
      </c>
      <c r="B2257" t="str">
        <v>Radiant Decaf Columbia Ground Coffee</v>
      </c>
      <c r="C2257" t="str">
        <v>Radiant Coffee Roasters</v>
      </c>
      <c r="D2257">
        <v>673000</v>
      </c>
      <c r="E2257" t="str">
        <v>12 oz</v>
      </c>
      <c r="F2257" t="str">
        <v>Guest Basket</v>
      </c>
      <c r="G2257" t="str">
        <v>Yes</v>
      </c>
      <c r="H2257" s="1">
        <v>0</v>
      </c>
      <c r="I2257" s="1">
        <v>18.2</v>
      </c>
      <c r="J2257" s="1">
        <v>18.2</v>
      </c>
      <c r="K2257" s="1">
        <v>13</v>
      </c>
      <c r="L2257" s="2">
        <v>0.4</v>
      </c>
      <c r="M2257" s="2">
        <v>0.3999999999999999</v>
      </c>
      <c r="N2257" s="2">
        <v>1</v>
      </c>
      <c r="O2257" t="str">
        <v>No</v>
      </c>
      <c r="P2257" s="1">
        <f>IF(O2257="Yes",J2257,ROUND(J2257*(1+Model!$B$3),2))</f>
        <v>19.66</v>
      </c>
      <c r="Q2257" s="2">
        <f>ROUND(P2257/(K2257*N2257)-1,4)</f>
        <v>0.5123</v>
      </c>
      <c r="R2257" t="str">
        <v/>
      </c>
      <c r="S2257" t="str">
        <v>2026-10-01 10:41:27 UTC</v>
      </c>
      <c r="T2257" t="str">
        <v>Local Line cache</v>
      </c>
      <c r="U2257" t="str">
        <v>Review before publishing</v>
      </c>
    </row>
    <row r="2258">
      <c r="A2258">
        <v>925432</v>
      </c>
      <c r="B2258" t="str">
        <v>Radiant Breakfast Blend - Light Roast Ground Coffee</v>
      </c>
      <c r="C2258" t="str">
        <v>Radiant Coffee Roasters</v>
      </c>
      <c r="D2258">
        <v>673001</v>
      </c>
      <c r="E2258" t="str">
        <v>12 oz</v>
      </c>
      <c r="F2258" t="str">
        <v>SNAP</v>
      </c>
      <c r="G2258" t="str">
        <v>Yes</v>
      </c>
      <c r="H2258" s="1">
        <v>0</v>
      </c>
      <c r="I2258" s="1">
        <v>16.8</v>
      </c>
      <c r="J2258" s="1">
        <v>16.8</v>
      </c>
      <c r="K2258" s="1">
        <v>12</v>
      </c>
      <c r="L2258" s="2">
        <v>0.4</v>
      </c>
      <c r="M2258" s="2">
        <v>0.40000000000000013</v>
      </c>
      <c r="N2258" s="2">
        <v>1</v>
      </c>
      <c r="O2258" t="str">
        <v>Yes</v>
      </c>
      <c r="P2258" s="1">
        <f>IF(O2258="Yes",J2258,ROUND(J2258*(1+Model!$B$3),2))</f>
        <v>16.8</v>
      </c>
      <c r="Q2258" s="2">
        <f>ROUND(P2258/(K2258*N2258)-1,4)</f>
        <v>0.4</v>
      </c>
      <c r="R2258" t="str">
        <v/>
      </c>
      <c r="S2258" t="str">
        <v>2026-10-01 10:41:27 UTC</v>
      </c>
      <c r="T2258" t="str">
        <v>Local Line cache</v>
      </c>
      <c r="U2258" t="str">
        <v>HOLD: preserve existing SNAP price</v>
      </c>
    </row>
    <row r="2259">
      <c r="A2259">
        <v>925432</v>
      </c>
      <c r="B2259" t="str">
        <v>Radiant Breakfast Blend - Light Roast Ground Coffee</v>
      </c>
      <c r="C2259" t="str">
        <v>Radiant Coffee Roasters</v>
      </c>
      <c r="D2259">
        <v>673001</v>
      </c>
      <c r="E2259" t="str">
        <v>12 oz</v>
      </c>
      <c r="F2259" t="str">
        <v>Guest Basket</v>
      </c>
      <c r="G2259" t="str">
        <v>Yes</v>
      </c>
      <c r="H2259" s="1">
        <v>0</v>
      </c>
      <c r="I2259" s="1">
        <v>16.8</v>
      </c>
      <c r="J2259" s="1">
        <v>16.8</v>
      </c>
      <c r="K2259" s="1">
        <v>12</v>
      </c>
      <c r="L2259" s="2">
        <v>0.4</v>
      </c>
      <c r="M2259" s="2">
        <v>0.40000000000000013</v>
      </c>
      <c r="N2259" s="2">
        <v>1</v>
      </c>
      <c r="O2259" t="str">
        <v>No</v>
      </c>
      <c r="P2259" s="1">
        <f>IF(O2259="Yes",J2259,ROUND(J2259*(1+Model!$B$3),2))</f>
        <v>18.14</v>
      </c>
      <c r="Q2259" s="2">
        <f>ROUND(P2259/(K2259*N2259)-1,4)</f>
        <v>0.5117</v>
      </c>
      <c r="R2259" t="str">
        <v/>
      </c>
      <c r="S2259" t="str">
        <v>2026-10-01 10:41:27 UTC</v>
      </c>
      <c r="T2259" t="str">
        <v>Local Line cache</v>
      </c>
      <c r="U2259" t="str">
        <v>Review before publishing</v>
      </c>
    </row>
    <row r="2260">
      <c r="A2260">
        <v>925433</v>
      </c>
      <c r="B2260" t="str">
        <v>Radiant Midnight Blend - Dark Roast Ground Coffee</v>
      </c>
      <c r="C2260" t="str">
        <v>Radiant Coffee Roasters</v>
      </c>
      <c r="D2260">
        <v>673002</v>
      </c>
      <c r="E2260" t="str">
        <v>12 oz</v>
      </c>
      <c r="F2260" t="str">
        <v>SNAP</v>
      </c>
      <c r="G2260" t="str">
        <v>Yes</v>
      </c>
      <c r="H2260" s="1">
        <v>0</v>
      </c>
      <c r="I2260" s="1">
        <v>16.8</v>
      </c>
      <c r="J2260" s="1">
        <v>16.8</v>
      </c>
      <c r="K2260" s="1">
        <v>12</v>
      </c>
      <c r="L2260" s="2">
        <v>0.4</v>
      </c>
      <c r="M2260" s="2">
        <v>0.40000000000000013</v>
      </c>
      <c r="N2260" s="2">
        <v>1</v>
      </c>
      <c r="O2260" t="str">
        <v>Yes</v>
      </c>
      <c r="P2260" s="1">
        <f>IF(O2260="Yes",J2260,ROUND(J2260*(1+Model!$B$3),2))</f>
        <v>16.8</v>
      </c>
      <c r="Q2260" s="2">
        <f>ROUND(P2260/(K2260*N2260)-1,4)</f>
        <v>0.4</v>
      </c>
      <c r="R2260" t="str">
        <v/>
      </c>
      <c r="S2260" t="str">
        <v>2026-10-01 10:41:27 UTC</v>
      </c>
      <c r="T2260" t="str">
        <v>Local Line cache</v>
      </c>
      <c r="U2260" t="str">
        <v>HOLD: preserve existing SNAP price</v>
      </c>
    </row>
    <row r="2261">
      <c r="A2261">
        <v>926707</v>
      </c>
      <c r="B2261" t="str">
        <v>Daikon Radish (WA)</v>
      </c>
      <c r="C2261" t="str">
        <v>Organically Grown Company</v>
      </c>
      <c r="D2261">
        <v>674541</v>
      </c>
      <c r="E2261" t="str">
        <v>1 Lb</v>
      </c>
      <c r="F2261" t="str">
        <v>SNAP</v>
      </c>
      <c r="G2261" t="str">
        <v>No</v>
      </c>
      <c r="H2261" s="1">
        <v>0</v>
      </c>
      <c r="I2261" s="1">
        <v>5.39</v>
      </c>
      <c r="J2261" s="1">
        <v>5.39</v>
      </c>
      <c r="K2261" s="1">
        <v>3.85</v>
      </c>
      <c r="L2261" s="2">
        <v>0.4</v>
      </c>
      <c r="M2261" s="2">
        <v>0.3999999999999999</v>
      </c>
      <c r="N2261" s="2">
        <v>1</v>
      </c>
      <c r="O2261" t="str">
        <v>Yes</v>
      </c>
      <c r="P2261" s="1">
        <f>IF(O2261="Yes",J2261,ROUND(J2261*(1+Model!$B$3),2))</f>
        <v>5.39</v>
      </c>
      <c r="Q2261" s="2">
        <f>ROUND(P2261/(K2261*N2261)-1,4)</f>
        <v>0.4</v>
      </c>
      <c r="R2261" t="str">
        <v/>
      </c>
      <c r="S2261" t="str">
        <v>2026-10-01 10:41:27 UTC</v>
      </c>
      <c r="T2261" t="str">
        <v>Local Line cache</v>
      </c>
      <c r="U2261" t="str">
        <v>HOLD: preserve existing SNAP price</v>
      </c>
    </row>
    <row r="2262">
      <c r="A2262">
        <v>927363</v>
      </c>
      <c r="B2262" t="str">
        <v>Tatsoi</v>
      </c>
      <c r="C2262" t="str">
        <v>Organically Grown Company</v>
      </c>
      <c r="D2262">
        <v>675350</v>
      </c>
      <c r="E2262" t="str">
        <v>each</v>
      </c>
      <c r="F2262" t="str">
        <v>CSA Members</v>
      </c>
      <c r="G2262" t="str">
        <v>No</v>
      </c>
      <c r="H2262" s="1">
        <v>0</v>
      </c>
      <c r="I2262" s="1">
        <v>2.95</v>
      </c>
      <c r="J2262" s="1">
        <v>2.95</v>
      </c>
      <c r="K2262" s="1">
        <v>2.11</v>
      </c>
      <c r="L2262" s="2">
        <v>0.4</v>
      </c>
      <c r="M2262" s="2">
        <v>0.3981042654028437</v>
      </c>
      <c r="N2262" s="2">
        <v>1</v>
      </c>
      <c r="O2262" t="str">
        <v>No</v>
      </c>
      <c r="P2262" s="1">
        <f>IF(O2262="Yes",J2262,ROUND(J2262*(1+Model!$B$3),2))</f>
        <v>3.19</v>
      </c>
      <c r="Q2262" s="2">
        <f>ROUND(P2262/(K2262*N2262)-1,4)</f>
        <v>0.5118</v>
      </c>
      <c r="R2262" t="str">
        <v/>
      </c>
      <c r="S2262" t="str">
        <v>2026-10-01 10:41:27 UTC</v>
      </c>
      <c r="T2262" t="str">
        <v>Local Line cache</v>
      </c>
      <c r="U2262" t="str">
        <v>Review before publishing</v>
      </c>
    </row>
    <row r="2263">
      <c r="A2263">
        <v>927363</v>
      </c>
      <c r="B2263" t="str">
        <v>Tatsoi</v>
      </c>
      <c r="C2263" t="str">
        <v>Organically Grown Company</v>
      </c>
      <c r="D2263">
        <v>675350</v>
      </c>
      <c r="E2263" t="str">
        <v>each</v>
      </c>
      <c r="F2263" t="str">
        <v>Herd Share Members</v>
      </c>
      <c r="G2263" t="str">
        <v>No</v>
      </c>
      <c r="H2263" s="1">
        <v>0</v>
      </c>
      <c r="I2263" s="1">
        <v>2.95</v>
      </c>
      <c r="J2263" s="1">
        <v>2.95</v>
      </c>
      <c r="K2263" s="1">
        <v>2.11</v>
      </c>
      <c r="L2263" s="2">
        <v>0.4</v>
      </c>
      <c r="M2263" s="2">
        <v>0.3981042654028437</v>
      </c>
      <c r="N2263" s="2">
        <v>1</v>
      </c>
      <c r="O2263" t="str">
        <v>No</v>
      </c>
      <c r="P2263" s="1">
        <f>IF(O2263="Yes",J2263,ROUND(J2263*(1+Model!$B$3),2))</f>
        <v>3.19</v>
      </c>
      <c r="Q2263" s="2">
        <f>ROUND(P2263/(K2263*N2263)-1,4)</f>
        <v>0.5118</v>
      </c>
      <c r="R2263" t="str">
        <v/>
      </c>
      <c r="S2263" t="str">
        <v>2026-10-01 10:41:27 UTC</v>
      </c>
      <c r="T2263" t="str">
        <v>Local Line cache</v>
      </c>
      <c r="U2263" t="str">
        <v>Review before publishing</v>
      </c>
    </row>
    <row r="2264">
      <c r="A2264">
        <v>927363</v>
      </c>
      <c r="B2264" t="str">
        <v>Tatsoi</v>
      </c>
      <c r="C2264" t="str">
        <v>Organically Grown Company</v>
      </c>
      <c r="D2264">
        <v>675350</v>
      </c>
      <c r="E2264" t="str">
        <v>each</v>
      </c>
      <c r="F2264" t="str">
        <v>Guest Basket</v>
      </c>
      <c r="G2264" t="str">
        <v>No</v>
      </c>
      <c r="H2264" s="1">
        <v>0</v>
      </c>
      <c r="I2264" s="1">
        <v>2.95</v>
      </c>
      <c r="J2264" s="1">
        <v>2.95</v>
      </c>
      <c r="K2264" s="1">
        <v>2.11</v>
      </c>
      <c r="L2264" s="2">
        <v>0.4</v>
      </c>
      <c r="M2264" s="2">
        <v>0.3981042654028437</v>
      </c>
      <c r="N2264" s="2">
        <v>1</v>
      </c>
      <c r="O2264" t="str">
        <v>No</v>
      </c>
      <c r="P2264" s="1">
        <f>IF(O2264="Yes",J2264,ROUND(J2264*(1+Model!$B$3),2))</f>
        <v>3.19</v>
      </c>
      <c r="Q2264" s="2">
        <f>ROUND(P2264/(K2264*N2264)-1,4)</f>
        <v>0.5118</v>
      </c>
      <c r="R2264" t="str">
        <v/>
      </c>
      <c r="S2264" t="str">
        <v>2026-10-01 10:41:27 UTC</v>
      </c>
      <c r="T2264" t="str">
        <v>Local Line cache</v>
      </c>
      <c r="U2264" t="str">
        <v>Review before publishing</v>
      </c>
    </row>
    <row r="2265">
      <c r="A2265">
        <v>927363</v>
      </c>
      <c r="B2265" t="str">
        <v>Tatsoi</v>
      </c>
      <c r="C2265" t="str">
        <v>Organically Grown Company</v>
      </c>
      <c r="D2265">
        <v>675350</v>
      </c>
      <c r="E2265" t="str">
        <v>each</v>
      </c>
      <c r="F2265" t="str">
        <v>SNAP</v>
      </c>
      <c r="G2265" t="str">
        <v>No</v>
      </c>
      <c r="H2265" s="1">
        <v>0</v>
      </c>
      <c r="I2265" s="1">
        <v>2.95</v>
      </c>
      <c r="J2265" s="1">
        <v>2.95</v>
      </c>
      <c r="K2265" s="1">
        <v>2.11</v>
      </c>
      <c r="L2265" s="2">
        <v>0.4</v>
      </c>
      <c r="M2265" s="2">
        <v>0.3981042654028437</v>
      </c>
      <c r="N2265" s="2">
        <v>1</v>
      </c>
      <c r="O2265" t="str">
        <v>Yes</v>
      </c>
      <c r="P2265" s="1">
        <f>IF(O2265="Yes",J2265,ROUND(J2265*(1+Model!$B$3),2))</f>
        <v>2.95</v>
      </c>
      <c r="Q2265" s="2">
        <f>ROUND(P2265/(K2265*N2265)-1,4)</f>
        <v>0.3981</v>
      </c>
      <c r="R2265" t="str">
        <v/>
      </c>
      <c r="S2265" t="str">
        <v>2026-10-01 10:41:27 UTC</v>
      </c>
      <c r="T2265" t="str">
        <v>Local Line cache</v>
      </c>
      <c r="U2265" t="str">
        <v>HOLD: preserve existing SNAP price</v>
      </c>
    </row>
    <row r="2266">
      <c r="A2266">
        <v>927368</v>
      </c>
      <c r="B2266" t="str">
        <v>Broccoli Rapini</v>
      </c>
      <c r="C2266" t="str">
        <v>Organically Grown Company</v>
      </c>
      <c r="D2266">
        <v>675355</v>
      </c>
      <c r="E2266" t="str">
        <v>bu</v>
      </c>
      <c r="F2266" t="str">
        <v>SNAP</v>
      </c>
      <c r="G2266" t="str">
        <v>No</v>
      </c>
      <c r="H2266" s="1">
        <v>0</v>
      </c>
      <c r="I2266" s="1">
        <v>3.5</v>
      </c>
      <c r="J2266" s="1">
        <v>3.5</v>
      </c>
      <c r="K2266" s="1">
        <v>2.5</v>
      </c>
      <c r="L2266" s="2">
        <v>0.4</v>
      </c>
      <c r="M2266" s="2">
        <v>0.3999999999999999</v>
      </c>
      <c r="N2266" s="2">
        <v>1</v>
      </c>
      <c r="O2266" t="str">
        <v>Yes</v>
      </c>
      <c r="P2266" s="1">
        <f>IF(O2266="Yes",J2266,ROUND(J2266*(1+Model!$B$3),2))</f>
        <v>3.5</v>
      </c>
      <c r="Q2266" s="2">
        <f>ROUND(P2266/(K2266*N2266)-1,4)</f>
        <v>0.4</v>
      </c>
      <c r="R2266" t="str">
        <v/>
      </c>
      <c r="S2266" t="str">
        <v>2026-10-01 10:41:27 UTC</v>
      </c>
      <c r="T2266" t="str">
        <v>Local Line cache</v>
      </c>
      <c r="U2266" t="str">
        <v>HOLD: preserve existing SNAP price</v>
      </c>
    </row>
    <row r="2267">
      <c r="A2267">
        <v>928528</v>
      </c>
      <c r="B2267" t="str">
        <v>Tetsakabuto Winter Squash</v>
      </c>
      <c r="C2267" t="str">
        <v>Full Farm CSA</v>
      </c>
      <c r="D2267">
        <v>676672</v>
      </c>
      <c r="E2267" t="str">
        <v>ea</v>
      </c>
      <c r="F2267" t="str">
        <v>SNAP</v>
      </c>
      <c r="G2267" t="str">
        <v>No</v>
      </c>
      <c r="H2267" s="1">
        <v>0</v>
      </c>
      <c r="I2267" s="1">
        <v>5.6</v>
      </c>
      <c r="J2267" s="1">
        <v>5.6</v>
      </c>
      <c r="K2267" s="1">
        <v>4</v>
      </c>
      <c r="L2267" s="2">
        <v>0.4</v>
      </c>
      <c r="M2267" s="2">
        <v>0.3999999999999999</v>
      </c>
      <c r="N2267" s="2">
        <v>1</v>
      </c>
      <c r="O2267" t="str">
        <v>Yes</v>
      </c>
      <c r="P2267" s="1">
        <f>IF(O2267="Yes",J2267,ROUND(J2267*(1+Model!$B$3),2))</f>
        <v>5.6</v>
      </c>
      <c r="Q2267" s="2">
        <f>ROUND(P2267/(K2267*N2267)-1,4)</f>
        <v>0.4</v>
      </c>
      <c r="R2267" t="str">
        <v/>
      </c>
      <c r="S2267" t="str">
        <v>2026-10-01 10:41:27 UTC</v>
      </c>
      <c r="T2267" t="str">
        <v>Local Line cache</v>
      </c>
      <c r="U2267" t="str">
        <v>HOLD: preserve existing SNAP price</v>
      </c>
    </row>
    <row r="2268">
      <c r="A2268">
        <v>928530</v>
      </c>
      <c r="B2268" t="str">
        <v>Gold Beets</v>
      </c>
      <c r="C2268" t="str">
        <v>Organically Grown Company</v>
      </c>
      <c r="D2268">
        <v>676674</v>
      </c>
      <c r="E2268" t="str">
        <v>lb</v>
      </c>
      <c r="F2268" t="str">
        <v>SNAP</v>
      </c>
      <c r="G2268" t="str">
        <v>No</v>
      </c>
      <c r="H2268" s="1">
        <v>0</v>
      </c>
      <c r="I2268" s="1">
        <v>2.24</v>
      </c>
      <c r="J2268" s="1">
        <v>2.24</v>
      </c>
      <c r="K2268" s="1">
        <v>1.6</v>
      </c>
      <c r="L2268" s="2">
        <v>0.4</v>
      </c>
      <c r="M2268" s="2">
        <v>0.40000000000000013</v>
      </c>
      <c r="N2268" s="2">
        <v>1</v>
      </c>
      <c r="O2268" t="str">
        <v>Yes</v>
      </c>
      <c r="P2268" s="1">
        <f>IF(O2268="Yes",J2268,ROUND(J2268*(1+Model!$B$3),2))</f>
        <v>2.24</v>
      </c>
      <c r="Q2268" s="2">
        <f>ROUND(P2268/(K2268*N2268)-1,4)</f>
        <v>0.4</v>
      </c>
      <c r="R2268" t="str">
        <v/>
      </c>
      <c r="S2268" t="str">
        <v>2026-10-01 10:41:27 UTC</v>
      </c>
      <c r="T2268" t="str">
        <v>Local Line cache</v>
      </c>
      <c r="U2268" t="str">
        <v>HOLD: preserve existing SNAP price</v>
      </c>
    </row>
    <row r="2269">
      <c r="A2269">
        <v>928531</v>
      </c>
      <c r="B2269" t="str">
        <v>Red Skinned Daikon Radish</v>
      </c>
      <c r="C2269" t="str">
        <v>Winter Green Farm</v>
      </c>
      <c r="D2269">
        <v>676675</v>
      </c>
      <c r="E2269" t="str">
        <v>lb</v>
      </c>
      <c r="F2269" t="str">
        <v>SNAP</v>
      </c>
      <c r="G2269" t="str">
        <v>Yes</v>
      </c>
      <c r="H2269" s="1">
        <v>0</v>
      </c>
      <c r="I2269" s="1">
        <v>4.48</v>
      </c>
      <c r="J2269" s="1">
        <v>4.48</v>
      </c>
      <c r="K2269" s="1">
        <v>3.2</v>
      </c>
      <c r="L2269" s="2">
        <v>0.4</v>
      </c>
      <c r="M2269" s="2">
        <v>0.40000000000000013</v>
      </c>
      <c r="N2269" s="2">
        <v>1</v>
      </c>
      <c r="O2269" t="str">
        <v>Yes</v>
      </c>
      <c r="P2269" s="1">
        <f>IF(O2269="Yes",J2269,ROUND(J2269*(1+Model!$B$3),2))</f>
        <v>4.48</v>
      </c>
      <c r="Q2269" s="2">
        <f>ROUND(P2269/(K2269*N2269)-1,4)</f>
        <v>0.4</v>
      </c>
      <c r="R2269" t="str">
        <v/>
      </c>
      <c r="S2269" t="str">
        <v>2026-10-01 10:41:27 UTC</v>
      </c>
      <c r="T2269" t="str">
        <v>Local Line cache</v>
      </c>
      <c r="U2269" t="str">
        <v>HOLD: preserve existing SNAP price</v>
      </c>
    </row>
    <row r="2270">
      <c r="A2270">
        <v>928741</v>
      </c>
      <c r="B2270" t="str">
        <v>Broccoli Microgreens</v>
      </c>
      <c r="C2270" t="str">
        <v>Lone Wolf Ranch</v>
      </c>
      <c r="D2270">
        <v>676917</v>
      </c>
      <c r="E2270" t="str">
        <v>1 oz. pk</v>
      </c>
      <c r="F2270" t="str">
        <v>CSA Members</v>
      </c>
      <c r="G2270" t="str">
        <v>No</v>
      </c>
      <c r="H2270" s="1">
        <v>0</v>
      </c>
      <c r="I2270" s="1">
        <v>3.5</v>
      </c>
      <c r="J2270" s="1">
        <v>3.5</v>
      </c>
      <c r="K2270" s="1">
        <v>2.5</v>
      </c>
      <c r="L2270" s="2">
        <v>0.4</v>
      </c>
      <c r="M2270" s="2">
        <v>0.3999999999999999</v>
      </c>
      <c r="N2270" s="2">
        <v>1</v>
      </c>
      <c r="O2270" t="str">
        <v>No</v>
      </c>
      <c r="P2270" s="1">
        <f>IF(O2270="Yes",J2270,ROUND(J2270*(1+Model!$B$3),2))</f>
        <v>3.78</v>
      </c>
      <c r="Q2270" s="2">
        <f>ROUND(P2270/(K2270*N2270)-1,4)</f>
        <v>0.512</v>
      </c>
      <c r="R2270" t="str">
        <v/>
      </c>
      <c r="S2270" t="str">
        <v>2026-10-01 10:41:27 UTC</v>
      </c>
      <c r="T2270" t="str">
        <v>Local Line cache</v>
      </c>
      <c r="U2270" t="str">
        <v>Review before publishing</v>
      </c>
    </row>
    <row r="2271">
      <c r="A2271">
        <v>928741</v>
      </c>
      <c r="B2271" t="str">
        <v>Broccoli Microgreens</v>
      </c>
      <c r="C2271" t="str">
        <v>Lone Wolf Ranch</v>
      </c>
      <c r="D2271">
        <v>676917</v>
      </c>
      <c r="E2271" t="str">
        <v>1 oz. pk</v>
      </c>
      <c r="F2271" t="str">
        <v>SNAP</v>
      </c>
      <c r="G2271" t="str">
        <v>No</v>
      </c>
      <c r="H2271" s="1">
        <v>0</v>
      </c>
      <c r="I2271" s="1">
        <v>3.5</v>
      </c>
      <c r="J2271" s="1">
        <v>3.5</v>
      </c>
      <c r="K2271" s="1">
        <v>2.5</v>
      </c>
      <c r="L2271" s="2">
        <v>0.4</v>
      </c>
      <c r="M2271" s="2">
        <v>0.3999999999999999</v>
      </c>
      <c r="N2271" s="2">
        <v>1</v>
      </c>
      <c r="O2271" t="str">
        <v>Yes</v>
      </c>
      <c r="P2271" s="1">
        <f>IF(O2271="Yes",J2271,ROUND(J2271*(1+Model!$B$3),2))</f>
        <v>3.5</v>
      </c>
      <c r="Q2271" s="2">
        <f>ROUND(P2271/(K2271*N2271)-1,4)</f>
        <v>0.4</v>
      </c>
      <c r="R2271" t="str">
        <v/>
      </c>
      <c r="S2271" t="str">
        <v>2026-10-01 10:41:27 UTC</v>
      </c>
      <c r="T2271" t="str">
        <v>Local Line cache</v>
      </c>
      <c r="U2271" t="str">
        <v>HOLD: preserve existing SNAP price</v>
      </c>
    </row>
    <row r="2272">
      <c r="A2272">
        <v>928741</v>
      </c>
      <c r="B2272" t="str">
        <v>Broccoli Microgreens</v>
      </c>
      <c r="C2272" t="str">
        <v>Lone Wolf Ranch</v>
      </c>
      <c r="D2272">
        <v>726764</v>
      </c>
      <c r="E2272" t="str">
        <v>2 oz pk</v>
      </c>
      <c r="F2272" t="str">
        <v>CSA Members</v>
      </c>
      <c r="G2272" t="str">
        <v>No</v>
      </c>
      <c r="H2272" s="1">
        <v>0</v>
      </c>
      <c r="I2272" s="1">
        <v>7</v>
      </c>
      <c r="J2272" s="1">
        <v>7</v>
      </c>
      <c r="K2272" s="1">
        <v>5</v>
      </c>
      <c r="L2272" s="2">
        <v>0.4</v>
      </c>
      <c r="M2272" s="2">
        <v>0.3999999999999999</v>
      </c>
      <c r="N2272" s="2">
        <v>1</v>
      </c>
      <c r="O2272" t="str">
        <v>No</v>
      </c>
      <c r="P2272" s="1">
        <f>IF(O2272="Yes",J2272,ROUND(J2272*(1+Model!$B$3),2))</f>
        <v>7.56</v>
      </c>
      <c r="Q2272" s="2">
        <f>ROUND(P2272/(K2272*N2272)-1,4)</f>
        <v>0.512</v>
      </c>
      <c r="R2272" t="str">
        <v/>
      </c>
      <c r="S2272" t="str">
        <v>2026-10-01 10:41:27 UTC</v>
      </c>
      <c r="T2272" t="str">
        <v>Local Line cache</v>
      </c>
      <c r="U2272" t="str">
        <v>Review before publishing</v>
      </c>
    </row>
    <row r="2273">
      <c r="A2273">
        <v>928741</v>
      </c>
      <c r="B2273" t="str">
        <v>Broccoli Microgreens</v>
      </c>
      <c r="C2273" t="str">
        <v>Lone Wolf Ranch</v>
      </c>
      <c r="D2273">
        <v>726764</v>
      </c>
      <c r="E2273" t="str">
        <v>2 oz pk</v>
      </c>
      <c r="F2273" t="str">
        <v>SNAP</v>
      </c>
      <c r="G2273" t="str">
        <v>No</v>
      </c>
      <c r="H2273" s="1">
        <v>0</v>
      </c>
      <c r="I2273" s="1">
        <v>7</v>
      </c>
      <c r="J2273" s="1">
        <v>7</v>
      </c>
      <c r="K2273" s="1">
        <v>5</v>
      </c>
      <c r="L2273" s="2">
        <v>0.4</v>
      </c>
      <c r="M2273" s="2">
        <v>0.3999999999999999</v>
      </c>
      <c r="N2273" s="2">
        <v>1</v>
      </c>
      <c r="O2273" t="str">
        <v>Yes</v>
      </c>
      <c r="P2273" s="1">
        <f>IF(O2273="Yes",J2273,ROUND(J2273*(1+Model!$B$3),2))</f>
        <v>7</v>
      </c>
      <c r="Q2273" s="2">
        <f>ROUND(P2273/(K2273*N2273)-1,4)</f>
        <v>0.4</v>
      </c>
      <c r="R2273" t="str">
        <v/>
      </c>
      <c r="S2273" t="str">
        <v>2026-10-01 10:41:27 UTC</v>
      </c>
      <c r="T2273" t="str">
        <v>Local Line cache</v>
      </c>
      <c r="U2273" t="str">
        <v>HOLD: preserve existing SNAP price</v>
      </c>
    </row>
    <row r="2274">
      <c r="A2274">
        <v>928742</v>
      </c>
      <c r="B2274" t="str">
        <v>Purple Radish Microgreens</v>
      </c>
      <c r="C2274" t="str">
        <v>Lone Wolf Ranch</v>
      </c>
      <c r="D2274">
        <v>676918</v>
      </c>
      <c r="E2274" t="str">
        <v>1 oz. pk</v>
      </c>
      <c r="F2274" t="str">
        <v>CSA Members</v>
      </c>
      <c r="G2274" t="str">
        <v>No</v>
      </c>
      <c r="H2274" s="1">
        <v>0</v>
      </c>
      <c r="I2274" s="1">
        <v>3.5</v>
      </c>
      <c r="J2274" s="1">
        <v>3.5</v>
      </c>
      <c r="K2274" s="1">
        <v>2.5</v>
      </c>
      <c r="L2274" s="2">
        <v>0.4</v>
      </c>
      <c r="M2274" s="2">
        <v>0.3999999999999999</v>
      </c>
      <c r="N2274" s="2">
        <v>1</v>
      </c>
      <c r="O2274" t="str">
        <v>No</v>
      </c>
      <c r="P2274" s="1">
        <f>IF(O2274="Yes",J2274,ROUND(J2274*(1+Model!$B$3),2))</f>
        <v>3.78</v>
      </c>
      <c r="Q2274" s="2">
        <f>ROUND(P2274/(K2274*N2274)-1,4)</f>
        <v>0.512</v>
      </c>
      <c r="R2274" t="str">
        <v/>
      </c>
      <c r="S2274" t="str">
        <v>2026-10-01 10:41:27 UTC</v>
      </c>
      <c r="T2274" t="str">
        <v>Local Line cache</v>
      </c>
      <c r="U2274" t="str">
        <v>Review before publishing</v>
      </c>
    </row>
    <row r="2275">
      <c r="A2275">
        <v>928742</v>
      </c>
      <c r="B2275" t="str">
        <v>Purple Radish Microgreens</v>
      </c>
      <c r="C2275" t="str">
        <v>Lone Wolf Ranch</v>
      </c>
      <c r="D2275">
        <v>676918</v>
      </c>
      <c r="E2275" t="str">
        <v>1 oz. pk</v>
      </c>
      <c r="F2275" t="str">
        <v>Guest Basket</v>
      </c>
      <c r="G2275" t="str">
        <v>No</v>
      </c>
      <c r="H2275" s="1">
        <v>0</v>
      </c>
      <c r="I2275" s="1">
        <v>3.5</v>
      </c>
      <c r="J2275" s="1">
        <v>3.5</v>
      </c>
      <c r="K2275" s="1">
        <v>2.5</v>
      </c>
      <c r="L2275" s="2">
        <v>0.4</v>
      </c>
      <c r="M2275" s="2">
        <v>0.3999999999999999</v>
      </c>
      <c r="N2275" s="2">
        <v>1</v>
      </c>
      <c r="O2275" t="str">
        <v>No</v>
      </c>
      <c r="P2275" s="1">
        <f>IF(O2275="Yes",J2275,ROUND(J2275*(1+Model!$B$3),2))</f>
        <v>3.78</v>
      </c>
      <c r="Q2275" s="2">
        <f>ROUND(P2275/(K2275*N2275)-1,4)</f>
        <v>0.512</v>
      </c>
      <c r="R2275" t="str">
        <v/>
      </c>
      <c r="S2275" t="str">
        <v>2026-10-01 10:41:27 UTC</v>
      </c>
      <c r="T2275" t="str">
        <v>Local Line cache</v>
      </c>
      <c r="U2275" t="str">
        <v>Review before publishing</v>
      </c>
    </row>
    <row r="2276">
      <c r="A2276">
        <v>928742</v>
      </c>
      <c r="B2276" t="str">
        <v>Purple Radish Microgreens</v>
      </c>
      <c r="C2276" t="str">
        <v>Lone Wolf Ranch</v>
      </c>
      <c r="D2276">
        <v>676918</v>
      </c>
      <c r="E2276" t="str">
        <v>1 oz. pk</v>
      </c>
      <c r="F2276" t="str">
        <v>SNAP</v>
      </c>
      <c r="G2276" t="str">
        <v>No</v>
      </c>
      <c r="H2276" s="1">
        <v>0</v>
      </c>
      <c r="I2276" s="1">
        <v>3.5</v>
      </c>
      <c r="J2276" s="1">
        <v>3.5</v>
      </c>
      <c r="K2276" s="1">
        <v>2.5</v>
      </c>
      <c r="L2276" s="2">
        <v>0.4</v>
      </c>
      <c r="M2276" s="2">
        <v>0.3999999999999999</v>
      </c>
      <c r="N2276" s="2">
        <v>1</v>
      </c>
      <c r="O2276" t="str">
        <v>Yes</v>
      </c>
      <c r="P2276" s="1">
        <f>IF(O2276="Yes",J2276,ROUND(J2276*(1+Model!$B$3),2))</f>
        <v>3.5</v>
      </c>
      <c r="Q2276" s="2">
        <f>ROUND(P2276/(K2276*N2276)-1,4)</f>
        <v>0.4</v>
      </c>
      <c r="R2276" t="str">
        <v/>
      </c>
      <c r="S2276" t="str">
        <v>2026-10-01 10:41:27 UTC</v>
      </c>
      <c r="T2276" t="str">
        <v>Local Line cache</v>
      </c>
      <c r="U2276" t="str">
        <v>HOLD: preserve existing SNAP price</v>
      </c>
    </row>
    <row r="2277">
      <c r="A2277">
        <v>928742</v>
      </c>
      <c r="B2277" t="str">
        <v>Purple Radish Microgreens</v>
      </c>
      <c r="C2277" t="str">
        <v>Lone Wolf Ranch</v>
      </c>
      <c r="D2277">
        <v>726765</v>
      </c>
      <c r="E2277" t="str">
        <v>2 oz pk</v>
      </c>
      <c r="F2277" t="str">
        <v>CSA Members</v>
      </c>
      <c r="G2277" t="str">
        <v>No</v>
      </c>
      <c r="H2277" s="1">
        <v>0</v>
      </c>
      <c r="I2277" s="1">
        <v>7</v>
      </c>
      <c r="J2277" s="1">
        <v>7</v>
      </c>
      <c r="K2277" s="1">
        <v>5</v>
      </c>
      <c r="L2277" s="2">
        <v>0.4</v>
      </c>
      <c r="M2277" s="2">
        <v>0.3999999999999999</v>
      </c>
      <c r="N2277" s="2">
        <v>1</v>
      </c>
      <c r="O2277" t="str">
        <v>No</v>
      </c>
      <c r="P2277" s="1">
        <f>IF(O2277="Yes",J2277,ROUND(J2277*(1+Model!$B$3),2))</f>
        <v>7.56</v>
      </c>
      <c r="Q2277" s="2">
        <f>ROUND(P2277/(K2277*N2277)-1,4)</f>
        <v>0.512</v>
      </c>
      <c r="R2277" t="str">
        <v/>
      </c>
      <c r="S2277" t="str">
        <v>2026-10-01 10:41:27 UTC</v>
      </c>
      <c r="T2277" t="str">
        <v>Local Line cache</v>
      </c>
      <c r="U2277" t="str">
        <v>Review before publishing</v>
      </c>
    </row>
    <row r="2278">
      <c r="A2278">
        <v>928742</v>
      </c>
      <c r="B2278" t="str">
        <v>Purple Radish Microgreens</v>
      </c>
      <c r="C2278" t="str">
        <v>Lone Wolf Ranch</v>
      </c>
      <c r="D2278">
        <v>726765</v>
      </c>
      <c r="E2278" t="str">
        <v>2 oz pk</v>
      </c>
      <c r="F2278" t="str">
        <v>Guest Basket</v>
      </c>
      <c r="G2278" t="str">
        <v>No</v>
      </c>
      <c r="H2278" s="1">
        <v>0</v>
      </c>
      <c r="I2278" s="1">
        <v>7</v>
      </c>
      <c r="J2278" s="1">
        <v>7</v>
      </c>
      <c r="K2278" s="1">
        <v>5</v>
      </c>
      <c r="L2278" s="2">
        <v>0.4</v>
      </c>
      <c r="M2278" s="2">
        <v>0.3999999999999999</v>
      </c>
      <c r="N2278" s="2">
        <v>1</v>
      </c>
      <c r="O2278" t="str">
        <v>No</v>
      </c>
      <c r="P2278" s="1">
        <f>IF(O2278="Yes",J2278,ROUND(J2278*(1+Model!$B$3),2))</f>
        <v>7.56</v>
      </c>
      <c r="Q2278" s="2">
        <f>ROUND(P2278/(K2278*N2278)-1,4)</f>
        <v>0.512</v>
      </c>
      <c r="R2278" t="str">
        <v/>
      </c>
      <c r="S2278" t="str">
        <v>2026-10-01 10:41:27 UTC</v>
      </c>
      <c r="T2278" t="str">
        <v>Local Line cache</v>
      </c>
      <c r="U2278" t="str">
        <v>Review before publishing</v>
      </c>
    </row>
    <row r="2279">
      <c r="A2279">
        <v>928742</v>
      </c>
      <c r="B2279" t="str">
        <v>Purple Radish Microgreens</v>
      </c>
      <c r="C2279" t="str">
        <v>Lone Wolf Ranch</v>
      </c>
      <c r="D2279">
        <v>726765</v>
      </c>
      <c r="E2279" t="str">
        <v>2 oz pk</v>
      </c>
      <c r="F2279" t="str">
        <v>SNAP</v>
      </c>
      <c r="G2279" t="str">
        <v>No</v>
      </c>
      <c r="H2279" s="1">
        <v>0</v>
      </c>
      <c r="I2279" s="1">
        <v>7</v>
      </c>
      <c r="J2279" s="1">
        <v>7</v>
      </c>
      <c r="K2279" s="1">
        <v>5</v>
      </c>
      <c r="L2279" s="2">
        <v>0.4</v>
      </c>
      <c r="M2279" s="2">
        <v>0.3999999999999999</v>
      </c>
      <c r="N2279" s="2">
        <v>1</v>
      </c>
      <c r="O2279" t="str">
        <v>Yes</v>
      </c>
      <c r="P2279" s="1">
        <f>IF(O2279="Yes",J2279,ROUND(J2279*(1+Model!$B$3),2))</f>
        <v>7</v>
      </c>
      <c r="Q2279" s="2">
        <f>ROUND(P2279/(K2279*N2279)-1,4)</f>
        <v>0.4</v>
      </c>
      <c r="R2279" t="str">
        <v/>
      </c>
      <c r="S2279" t="str">
        <v>2026-10-01 10:41:27 UTC</v>
      </c>
      <c r="T2279" t="str">
        <v>Local Line cache</v>
      </c>
      <c r="U2279" t="str">
        <v>HOLD: preserve existing SNAP price</v>
      </c>
    </row>
    <row r="2280">
      <c r="A2280">
        <v>929322</v>
      </c>
      <c r="B2280" t="str">
        <v>Winter Carrots</v>
      </c>
      <c r="C2280" t="str">
        <v>Small is Beautiful Farm</v>
      </c>
      <c r="D2280">
        <v>677788</v>
      </c>
      <c r="E2280" t="str">
        <v>2# bag</v>
      </c>
      <c r="F2280" t="str">
        <v>SNAP</v>
      </c>
      <c r="G2280" t="str">
        <v>No</v>
      </c>
      <c r="H2280" s="1">
        <v>0</v>
      </c>
      <c r="I2280" s="1">
        <v>5.6</v>
      </c>
      <c r="J2280" s="1">
        <v>5.6</v>
      </c>
      <c r="K2280" s="1">
        <v>4</v>
      </c>
      <c r="L2280" s="2">
        <v>0.4</v>
      </c>
      <c r="M2280" s="2">
        <v>0.3999999999999999</v>
      </c>
      <c r="N2280" s="2">
        <v>1</v>
      </c>
      <c r="O2280" t="str">
        <v>Yes</v>
      </c>
      <c r="P2280" s="1">
        <f>IF(O2280="Yes",J2280,ROUND(J2280*(1+Model!$B$3),2))</f>
        <v>5.6</v>
      </c>
      <c r="Q2280" s="2">
        <f>ROUND(P2280/(K2280*N2280)-1,4)</f>
        <v>0.4</v>
      </c>
      <c r="R2280" t="str">
        <v/>
      </c>
      <c r="S2280" t="str">
        <v>2026-10-01 10:41:27 UTC</v>
      </c>
      <c r="T2280" t="str">
        <v>Local Line cache</v>
      </c>
      <c r="U2280" t="str">
        <v>HOLD: preserve existing SNAP price</v>
      </c>
    </row>
    <row r="2281">
      <c r="A2281">
        <v>929452</v>
      </c>
      <c r="B2281" t="str">
        <v>Skirt Steak, Large</v>
      </c>
      <c r="C2281" t="str">
        <v>Deck Family Farm</v>
      </c>
      <c r="D2281">
        <v>677939</v>
      </c>
      <c r="E2281" t="str">
        <v>Large, .80 - 1.20 lbs</v>
      </c>
      <c r="F2281" t="str">
        <v>SNAP</v>
      </c>
      <c r="G2281" t="str">
        <v>No</v>
      </c>
      <c r="H2281" s="1">
        <v>0</v>
      </c>
      <c r="I2281" s="1">
        <v>23.32</v>
      </c>
      <c r="J2281" s="1">
        <v>23.32</v>
      </c>
      <c r="K2281" s="1">
        <v>14.07</v>
      </c>
      <c r="L2281" s="2">
        <v>0.6574</v>
      </c>
      <c r="M2281" s="2">
        <v>0.6574271499644633</v>
      </c>
      <c r="N2281" s="2">
        <v>1</v>
      </c>
      <c r="O2281" t="str">
        <v>Yes</v>
      </c>
      <c r="P2281" s="1">
        <f>IF(O2281="Yes",J2281,ROUND(J2281*(1+Model!$B$3),2))</f>
        <v>23.32</v>
      </c>
      <c r="Q2281" s="2">
        <f>ROUND(P2281/(K2281*N2281)-1,4)</f>
        <v>0.6574</v>
      </c>
      <c r="R2281" t="str">
        <v/>
      </c>
      <c r="S2281" t="str">
        <v>2026-10-01 10:41:27 UTC</v>
      </c>
      <c r="T2281" t="str">
        <v>Local Line cache</v>
      </c>
      <c r="U2281" t="str">
        <v>HOLD: preserve existing SNAP price</v>
      </c>
    </row>
    <row r="2282">
      <c r="A2282">
        <v>929464</v>
      </c>
      <c r="B2282" t="str">
        <v>Rendered Pork Leaf Lard, 16 oz</v>
      </c>
      <c r="C2282" t="str">
        <v>Deck Family Farm's Hyland Artisinal Meats</v>
      </c>
      <c r="D2282">
        <v>677954</v>
      </c>
      <c r="E2282" t="str">
        <v>16 oz</v>
      </c>
      <c r="F2282" t="str">
        <v>Guest Basket</v>
      </c>
      <c r="G2282" t="str">
        <v>Yes</v>
      </c>
      <c r="H2282" s="1">
        <v>0</v>
      </c>
      <c r="I2282" s="1">
        <v>14.35</v>
      </c>
      <c r="J2282" s="1">
        <v>14.35</v>
      </c>
      <c r="K2282" s="1">
        <v>8.66</v>
      </c>
      <c r="L2282" s="2">
        <v>0.6574</v>
      </c>
      <c r="M2282" s="2">
        <v>0.6570438799076213</v>
      </c>
      <c r="N2282" s="2">
        <v>1</v>
      </c>
      <c r="O2282" t="str">
        <v>No</v>
      </c>
      <c r="P2282" s="1">
        <f>IF(O2282="Yes",J2282,ROUND(J2282*(1+Model!$B$3),2))</f>
        <v>15.5</v>
      </c>
      <c r="Q2282" s="2">
        <f>ROUND(P2282/(K2282*N2282)-1,4)</f>
        <v>0.7898</v>
      </c>
      <c r="R2282" t="str">
        <v/>
      </c>
      <c r="S2282" t="str">
        <v>2026-10-01 10:41:27 UTC</v>
      </c>
      <c r="T2282" t="str">
        <v>Local Line cache</v>
      </c>
      <c r="U2282" t="str">
        <v>Review before publishing</v>
      </c>
    </row>
    <row r="2283">
      <c r="A2283">
        <v>929464</v>
      </c>
      <c r="B2283" t="str">
        <v>Rendered Pork Leaf Lard, 16 oz</v>
      </c>
      <c r="C2283" t="str">
        <v>Deck Family Farm's Hyland Artisinal Meats</v>
      </c>
      <c r="D2283">
        <v>677954</v>
      </c>
      <c r="E2283" t="str">
        <v>16 oz</v>
      </c>
      <c r="F2283" t="str">
        <v>SNAP</v>
      </c>
      <c r="G2283" t="str">
        <v>Yes</v>
      </c>
      <c r="H2283" s="1">
        <v>0</v>
      </c>
      <c r="I2283" s="1">
        <v>14.35</v>
      </c>
      <c r="J2283" s="1">
        <v>14.35</v>
      </c>
      <c r="K2283" s="1">
        <v>8.66</v>
      </c>
      <c r="L2283" s="2">
        <v>0.6574</v>
      </c>
      <c r="M2283" s="2">
        <v>0.6570438799076213</v>
      </c>
      <c r="N2283" s="2">
        <v>1</v>
      </c>
      <c r="O2283" t="str">
        <v>Yes</v>
      </c>
      <c r="P2283" s="1">
        <f>IF(O2283="Yes",J2283,ROUND(J2283*(1+Model!$B$3),2))</f>
        <v>14.35</v>
      </c>
      <c r="Q2283" s="2">
        <f>ROUND(P2283/(K2283*N2283)-1,4)</f>
        <v>0.657</v>
      </c>
      <c r="R2283" t="str">
        <v/>
      </c>
      <c r="S2283" t="str">
        <v>2026-10-01 10:41:27 UTC</v>
      </c>
      <c r="T2283" t="str">
        <v>Local Line cache</v>
      </c>
      <c r="U2283" t="str">
        <v>HOLD: preserve existing SNAP price</v>
      </c>
    </row>
    <row r="2284">
      <c r="A2284">
        <v>930691</v>
      </c>
      <c r="B2284" t="str">
        <v>Autumn Frost Squash Large</v>
      </c>
      <c r="C2284" t="str">
        <v>Full Farm CSA</v>
      </c>
      <c r="D2284">
        <v>679453</v>
      </c>
      <c r="E2284" t="str">
        <v>ea</v>
      </c>
      <c r="F2284" t="str">
        <v>CSA Members</v>
      </c>
      <c r="G2284" t="str">
        <v>No</v>
      </c>
      <c r="H2284" s="1">
        <v>0</v>
      </c>
      <c r="I2284" s="1">
        <v>8.4</v>
      </c>
      <c r="J2284" s="1">
        <v>8.4</v>
      </c>
      <c r="K2284" s="1">
        <v>6</v>
      </c>
      <c r="L2284" s="2">
        <v>0.4</v>
      </c>
      <c r="M2284" s="2">
        <v>0.40000000000000013</v>
      </c>
      <c r="N2284" s="2">
        <v>1</v>
      </c>
      <c r="O2284" t="str">
        <v>No</v>
      </c>
      <c r="P2284" s="1">
        <f>IF(O2284="Yes",J2284,ROUND(J2284*(1+Model!$B$3),2))</f>
        <v>9.07</v>
      </c>
      <c r="Q2284" s="2">
        <f>ROUND(P2284/(K2284*N2284)-1,4)</f>
        <v>0.5117</v>
      </c>
      <c r="R2284" t="str">
        <v/>
      </c>
      <c r="S2284" t="str">
        <v>2026-10-01 10:41:27 UTC</v>
      </c>
      <c r="T2284" t="str">
        <v>Local Line cache</v>
      </c>
      <c r="U2284" t="str">
        <v>Review before publishing</v>
      </c>
    </row>
    <row r="2285">
      <c r="A2285">
        <v>930691</v>
      </c>
      <c r="B2285" t="str">
        <v>Autumn Frost Squash Large</v>
      </c>
      <c r="C2285" t="str">
        <v>Full Farm CSA</v>
      </c>
      <c r="D2285">
        <v>679453</v>
      </c>
      <c r="E2285" t="str">
        <v>ea</v>
      </c>
      <c r="F2285" t="str">
        <v>Guest Basket</v>
      </c>
      <c r="G2285" t="str">
        <v>No</v>
      </c>
      <c r="H2285" s="1">
        <v>0</v>
      </c>
      <c r="I2285" s="1">
        <v>8.4</v>
      </c>
      <c r="J2285" s="1">
        <v>8.4</v>
      </c>
      <c r="K2285" s="1">
        <v>6</v>
      </c>
      <c r="L2285" s="2">
        <v>0.4</v>
      </c>
      <c r="M2285" s="2">
        <v>0.40000000000000013</v>
      </c>
      <c r="N2285" s="2">
        <v>1</v>
      </c>
      <c r="O2285" t="str">
        <v>No</v>
      </c>
      <c r="P2285" s="1">
        <f>IF(O2285="Yes",J2285,ROUND(J2285*(1+Model!$B$3),2))</f>
        <v>9.07</v>
      </c>
      <c r="Q2285" s="2">
        <f>ROUND(P2285/(K2285*N2285)-1,4)</f>
        <v>0.5117</v>
      </c>
      <c r="R2285" t="str">
        <v/>
      </c>
      <c r="S2285" t="str">
        <v>2026-10-01 10:41:27 UTC</v>
      </c>
      <c r="T2285" t="str">
        <v>Local Line cache</v>
      </c>
      <c r="U2285" t="str">
        <v>Review before publishing</v>
      </c>
    </row>
    <row r="2286">
      <c r="A2286">
        <v>930691</v>
      </c>
      <c r="B2286" t="str">
        <v>Autumn Frost Squash Large</v>
      </c>
      <c r="C2286" t="str">
        <v>Full Farm CSA</v>
      </c>
      <c r="D2286">
        <v>679453</v>
      </c>
      <c r="E2286" t="str">
        <v>ea</v>
      </c>
      <c r="F2286" t="str">
        <v>Herd Share Members</v>
      </c>
      <c r="G2286" t="str">
        <v>No</v>
      </c>
      <c r="H2286" s="1">
        <v>0</v>
      </c>
      <c r="I2286" s="1">
        <v>8.4</v>
      </c>
      <c r="J2286" s="1">
        <v>8.4</v>
      </c>
      <c r="K2286" s="1">
        <v>6</v>
      </c>
      <c r="L2286" s="2">
        <v>0.4</v>
      </c>
      <c r="M2286" s="2">
        <v>0.40000000000000013</v>
      </c>
      <c r="N2286" s="2">
        <v>1</v>
      </c>
      <c r="O2286" t="str">
        <v>No</v>
      </c>
      <c r="P2286" s="1">
        <f>IF(O2286="Yes",J2286,ROUND(J2286*(1+Model!$B$3),2))</f>
        <v>9.07</v>
      </c>
      <c r="Q2286" s="2">
        <f>ROUND(P2286/(K2286*N2286)-1,4)</f>
        <v>0.5117</v>
      </c>
      <c r="R2286" t="str">
        <v/>
      </c>
      <c r="S2286" t="str">
        <v>2026-10-01 10:41:27 UTC</v>
      </c>
      <c r="T2286" t="str">
        <v>Local Line cache</v>
      </c>
      <c r="U2286" t="str">
        <v>Review before publishing</v>
      </c>
    </row>
    <row r="2287">
      <c r="A2287">
        <v>930691</v>
      </c>
      <c r="B2287" t="str">
        <v>Autumn Frost Squash Large</v>
      </c>
      <c r="C2287" t="str">
        <v>Full Farm CSA</v>
      </c>
      <c r="D2287">
        <v>679453</v>
      </c>
      <c r="E2287" t="str">
        <v>ea</v>
      </c>
      <c r="F2287" t="str">
        <v>SNAP</v>
      </c>
      <c r="G2287" t="str">
        <v>No</v>
      </c>
      <c r="H2287" s="1">
        <v>0</v>
      </c>
      <c r="I2287" s="1">
        <v>8.4</v>
      </c>
      <c r="J2287" s="1">
        <v>8.4</v>
      </c>
      <c r="K2287" s="1">
        <v>6</v>
      </c>
      <c r="L2287" s="2">
        <v>0.4</v>
      </c>
      <c r="M2287" s="2">
        <v>0.40000000000000013</v>
      </c>
      <c r="N2287" s="2">
        <v>1</v>
      </c>
      <c r="O2287" t="str">
        <v>Yes</v>
      </c>
      <c r="P2287" s="1">
        <f>IF(O2287="Yes",J2287,ROUND(J2287*(1+Model!$B$3),2))</f>
        <v>8.4</v>
      </c>
      <c r="Q2287" s="2">
        <f>ROUND(P2287/(K2287*N2287)-1,4)</f>
        <v>0.4</v>
      </c>
      <c r="R2287" t="str">
        <v/>
      </c>
      <c r="S2287" t="str">
        <v>2026-10-01 10:41:27 UTC</v>
      </c>
      <c r="T2287" t="str">
        <v>Local Line cache</v>
      </c>
      <c r="U2287" t="str">
        <v>HOLD: preserve existing SNAP price</v>
      </c>
    </row>
    <row r="2288">
      <c r="A2288">
        <v>932132</v>
      </c>
      <c r="B2288" t="str">
        <v>Chorizo Verde</v>
      </c>
      <c r="C2288" t="str">
        <v>Deck Family Farm's Hyland Artisinal Meats</v>
      </c>
      <c r="D2288">
        <v>684511</v>
      </c>
      <c r="E2288" t="str">
        <v>4 links/ pack 14 oz pack</v>
      </c>
      <c r="F2288" t="str">
        <v>Guest Basket</v>
      </c>
      <c r="G2288" t="str">
        <v>No</v>
      </c>
      <c r="H2288" s="1">
        <v>0</v>
      </c>
      <c r="I2288" s="1">
        <v>17.93</v>
      </c>
      <c r="J2288" s="1">
        <v>17.93</v>
      </c>
      <c r="K2288" s="1">
        <v>10.82</v>
      </c>
      <c r="L2288" s="2">
        <v>0.6574</v>
      </c>
      <c r="M2288" s="2">
        <v>0.6571164510166358</v>
      </c>
      <c r="N2288" s="2">
        <v>1</v>
      </c>
      <c r="O2288" t="str">
        <v>No</v>
      </c>
      <c r="P2288" s="1">
        <f>IF(O2288="Yes",J2288,ROUND(J2288*(1+Model!$B$3),2))</f>
        <v>19.36</v>
      </c>
      <c r="Q2288" s="2">
        <f>ROUND(P2288/(K2288*N2288)-1,4)</f>
        <v>0.7893</v>
      </c>
      <c r="R2288" t="str">
        <v/>
      </c>
      <c r="S2288" t="str">
        <v>2026-10-01 10:41:27 UTC</v>
      </c>
      <c r="T2288" t="str">
        <v>Local Line cache</v>
      </c>
      <c r="U2288" t="str">
        <v>Review before publishing</v>
      </c>
    </row>
    <row r="2289">
      <c r="A2289">
        <v>932132</v>
      </c>
      <c r="B2289" t="str">
        <v>Chorizo Verde</v>
      </c>
      <c r="C2289" t="str">
        <v>Deck Family Farm's Hyland Artisinal Meats</v>
      </c>
      <c r="D2289">
        <v>684511</v>
      </c>
      <c r="E2289" t="str">
        <v>4 links/ pack 14 oz pack</v>
      </c>
      <c r="F2289" t="str">
        <v>CSA Members</v>
      </c>
      <c r="G2289" t="str">
        <v>No</v>
      </c>
      <c r="H2289" s="1">
        <v>0</v>
      </c>
      <c r="I2289" s="1">
        <v>17.93</v>
      </c>
      <c r="J2289" s="1">
        <v>17.93</v>
      </c>
      <c r="K2289" s="1">
        <v>10.82</v>
      </c>
      <c r="L2289" s="2">
        <v>0.6574</v>
      </c>
      <c r="M2289" s="2">
        <v>0.6571164510166358</v>
      </c>
      <c r="N2289" s="2">
        <v>1</v>
      </c>
      <c r="O2289" t="str">
        <v>No</v>
      </c>
      <c r="P2289" s="1">
        <f>IF(O2289="Yes",J2289,ROUND(J2289*(1+Model!$B$3),2))</f>
        <v>19.36</v>
      </c>
      <c r="Q2289" s="2">
        <f>ROUND(P2289/(K2289*N2289)-1,4)</f>
        <v>0.7893</v>
      </c>
      <c r="R2289" t="str">
        <v/>
      </c>
      <c r="S2289" t="str">
        <v>2026-10-01 10:41:27 UTC</v>
      </c>
      <c r="T2289" t="str">
        <v>Local Line cache</v>
      </c>
      <c r="U2289" t="str">
        <v>Review before publishing</v>
      </c>
    </row>
    <row r="2290">
      <c r="A2290">
        <v>932132</v>
      </c>
      <c r="B2290" t="str">
        <v>Chorizo Verde</v>
      </c>
      <c r="C2290" t="str">
        <v>Deck Family Farm's Hyland Artisinal Meats</v>
      </c>
      <c r="D2290">
        <v>684511</v>
      </c>
      <c r="E2290" t="str">
        <v>4 links/ pack 14 oz pack</v>
      </c>
      <c r="F2290" t="str">
        <v>SNAP</v>
      </c>
      <c r="G2290" t="str">
        <v>No</v>
      </c>
      <c r="H2290" s="1">
        <v>0</v>
      </c>
      <c r="I2290" s="1">
        <v>17.93</v>
      </c>
      <c r="J2290" s="1">
        <v>17.93</v>
      </c>
      <c r="K2290" s="1">
        <v>10.82</v>
      </c>
      <c r="L2290" s="2">
        <v>0.6574</v>
      </c>
      <c r="M2290" s="2">
        <v>0.6571164510166358</v>
      </c>
      <c r="N2290" s="2">
        <v>1</v>
      </c>
      <c r="O2290" t="str">
        <v>Yes</v>
      </c>
      <c r="P2290" s="1">
        <f>IF(O2290="Yes",J2290,ROUND(J2290*(1+Model!$B$3),2))</f>
        <v>17.93</v>
      </c>
      <c r="Q2290" s="2">
        <f>ROUND(P2290/(K2290*N2290)-1,4)</f>
        <v>0.6571</v>
      </c>
      <c r="R2290" t="str">
        <v/>
      </c>
      <c r="S2290" t="str">
        <v>2026-10-01 10:41:27 UTC</v>
      </c>
      <c r="T2290" t="str">
        <v>Local Line cache</v>
      </c>
      <c r="U2290" t="str">
        <v>HOLD: preserve existing SNAP price</v>
      </c>
    </row>
    <row r="2291">
      <c r="A2291">
        <v>932132</v>
      </c>
      <c r="B2291" t="str">
        <v>Chorizo Verde</v>
      </c>
      <c r="C2291" t="str">
        <v>Deck Family Farm's Hyland Artisinal Meats</v>
      </c>
      <c r="D2291">
        <v>684511</v>
      </c>
      <c r="E2291" t="str">
        <v>4 links/ pack 14 oz pack</v>
      </c>
      <c r="F2291" t="str">
        <v>Herd Share Members</v>
      </c>
      <c r="G2291" t="str">
        <v>No</v>
      </c>
      <c r="H2291" s="1">
        <v>0</v>
      </c>
      <c r="I2291" s="1">
        <v>17.93</v>
      </c>
      <c r="J2291" s="1">
        <v>17.93</v>
      </c>
      <c r="K2291" s="1">
        <v>10.82</v>
      </c>
      <c r="L2291" s="2">
        <v>0.6574</v>
      </c>
      <c r="M2291" s="2">
        <v>0.6571164510166358</v>
      </c>
      <c r="N2291" s="2">
        <v>1</v>
      </c>
      <c r="O2291" t="str">
        <v>No</v>
      </c>
      <c r="P2291" s="1">
        <f>IF(O2291="Yes",J2291,ROUND(J2291*(1+Model!$B$3),2))</f>
        <v>19.36</v>
      </c>
      <c r="Q2291" s="2">
        <f>ROUND(P2291/(K2291*N2291)-1,4)</f>
        <v>0.7893</v>
      </c>
      <c r="R2291" t="str">
        <v/>
      </c>
      <c r="S2291" t="str">
        <v>2026-10-01 10:41:27 UTC</v>
      </c>
      <c r="T2291" t="str">
        <v>Local Line cache</v>
      </c>
      <c r="U2291" t="str">
        <v>Review before publishing</v>
      </c>
    </row>
    <row r="2292">
      <c r="A2292">
        <v>936387</v>
      </c>
      <c r="B2292" t="str">
        <v>Heidi of the Hills Cheese, 18 Month Aged,  5.9-6.9 oz</v>
      </c>
      <c r="C2292" t="str">
        <v>Creamy Cow, LLC</v>
      </c>
      <c r="D2292">
        <v>689800</v>
      </c>
      <c r="E2292" t="str">
        <v>5.9-6.9 oz</v>
      </c>
      <c r="F2292" t="str">
        <v>CSA Members</v>
      </c>
      <c r="G2292" t="str">
        <v>No</v>
      </c>
      <c r="H2292" s="1">
        <v>0</v>
      </c>
      <c r="I2292" s="1">
        <v>15.74</v>
      </c>
      <c r="J2292" s="1">
        <v>15.74</v>
      </c>
      <c r="K2292" s="1">
        <v>11.24</v>
      </c>
      <c r="L2292" s="2">
        <v>0.4</v>
      </c>
      <c r="M2292" s="2">
        <v>0.4003558718861211</v>
      </c>
      <c r="N2292" s="2">
        <v>1</v>
      </c>
      <c r="O2292" t="str">
        <v>No</v>
      </c>
      <c r="P2292" s="1">
        <f>IF(O2292="Yes",J2292,ROUND(J2292*(1+Model!$B$3),2))</f>
        <v>17</v>
      </c>
      <c r="Q2292" s="2">
        <f>ROUND(P2292/(K2292*N2292)-1,4)</f>
        <v>0.5125</v>
      </c>
      <c r="R2292" t="str">
        <v/>
      </c>
      <c r="S2292" t="str">
        <v>2026-10-01 10:41:27 UTC</v>
      </c>
      <c r="T2292" t="str">
        <v>Local Line cache</v>
      </c>
      <c r="U2292" t="str">
        <v>Review before publishing</v>
      </c>
    </row>
    <row r="2293">
      <c r="A2293">
        <v>936387</v>
      </c>
      <c r="B2293" t="str">
        <v>Heidi of the Hills Cheese, 18 Month Aged,  5.9-6.9 oz</v>
      </c>
      <c r="C2293" t="str">
        <v>Creamy Cow, LLC</v>
      </c>
      <c r="D2293">
        <v>689800</v>
      </c>
      <c r="E2293" t="str">
        <v>5.9-6.9 oz</v>
      </c>
      <c r="F2293" t="str">
        <v>SNAP</v>
      </c>
      <c r="G2293" t="str">
        <v>No</v>
      </c>
      <c r="H2293" s="1">
        <v>0</v>
      </c>
      <c r="I2293" s="1">
        <v>15.74</v>
      </c>
      <c r="J2293" s="1">
        <v>15.74</v>
      </c>
      <c r="K2293" s="1">
        <v>11.24</v>
      </c>
      <c r="L2293" s="2">
        <v>0.4</v>
      </c>
      <c r="M2293" s="2">
        <v>0.4003558718861211</v>
      </c>
      <c r="N2293" s="2">
        <v>1</v>
      </c>
      <c r="O2293" t="str">
        <v>Yes</v>
      </c>
      <c r="P2293" s="1">
        <f>IF(O2293="Yes",J2293,ROUND(J2293*(1+Model!$B$3),2))</f>
        <v>15.74</v>
      </c>
      <c r="Q2293" s="2">
        <f>ROUND(P2293/(K2293*N2293)-1,4)</f>
        <v>0.4004</v>
      </c>
      <c r="R2293" t="str">
        <v/>
      </c>
      <c r="S2293" t="str">
        <v>2026-10-01 10:41:27 UTC</v>
      </c>
      <c r="T2293" t="str">
        <v>Local Line cache</v>
      </c>
      <c r="U2293" t="str">
        <v>HOLD: preserve existing SNAP price</v>
      </c>
    </row>
    <row r="2294">
      <c r="A2294">
        <v>936388</v>
      </c>
      <c r="B2294" t="str">
        <v>Heidi of the Hills Cheese, 18 Month Aged,  4.8-5.8 oz</v>
      </c>
      <c r="C2294" t="str">
        <v>Creamy Cow, LLC</v>
      </c>
      <c r="D2294">
        <v>689801</v>
      </c>
      <c r="E2294" t="str">
        <v>4.8-5.8 oz</v>
      </c>
      <c r="F2294" t="str">
        <v>CSA Members</v>
      </c>
      <c r="G2294" t="str">
        <v>No</v>
      </c>
      <c r="H2294" s="1">
        <v>0</v>
      </c>
      <c r="I2294" s="1">
        <v>13.97</v>
      </c>
      <c r="J2294" s="1">
        <v>13.97</v>
      </c>
      <c r="K2294" s="1">
        <v>9.98</v>
      </c>
      <c r="L2294" s="2">
        <v>0.4</v>
      </c>
      <c r="M2294" s="2">
        <v>0.3997995991983967</v>
      </c>
      <c r="N2294" s="2">
        <v>1</v>
      </c>
      <c r="O2294" t="str">
        <v>No</v>
      </c>
      <c r="P2294" s="1">
        <f>IF(O2294="Yes",J2294,ROUND(J2294*(1+Model!$B$3),2))</f>
        <v>15.09</v>
      </c>
      <c r="Q2294" s="2">
        <f>ROUND(P2294/(K2294*N2294)-1,4)</f>
        <v>0.512</v>
      </c>
      <c r="R2294" t="str">
        <v/>
      </c>
      <c r="S2294" t="str">
        <v>2026-10-01 10:41:27 UTC</v>
      </c>
      <c r="T2294" t="str">
        <v>Local Line cache</v>
      </c>
      <c r="U2294" t="str">
        <v>Review before publishing</v>
      </c>
    </row>
    <row r="2295">
      <c r="A2295">
        <v>936388</v>
      </c>
      <c r="B2295" t="str">
        <v>Heidi of the Hills Cheese, 18 Month Aged,  4.8-5.8 oz</v>
      </c>
      <c r="C2295" t="str">
        <v>Creamy Cow, LLC</v>
      </c>
      <c r="D2295">
        <v>689801</v>
      </c>
      <c r="E2295" t="str">
        <v>4.8-5.8 oz</v>
      </c>
      <c r="F2295" t="str">
        <v>SNAP</v>
      </c>
      <c r="G2295" t="str">
        <v>No</v>
      </c>
      <c r="H2295" s="1">
        <v>0</v>
      </c>
      <c r="I2295" s="1">
        <v>13.97</v>
      </c>
      <c r="J2295" s="1">
        <v>13.97</v>
      </c>
      <c r="K2295" s="1">
        <v>9.98</v>
      </c>
      <c r="L2295" s="2">
        <v>0.4</v>
      </c>
      <c r="M2295" s="2">
        <v>0.3997995991983967</v>
      </c>
      <c r="N2295" s="2">
        <v>1</v>
      </c>
      <c r="O2295" t="str">
        <v>Yes</v>
      </c>
      <c r="P2295" s="1">
        <f>IF(O2295="Yes",J2295,ROUND(J2295*(1+Model!$B$3),2))</f>
        <v>13.97</v>
      </c>
      <c r="Q2295" s="2">
        <f>ROUND(P2295/(K2295*N2295)-1,4)</f>
        <v>0.3998</v>
      </c>
      <c r="R2295" t="str">
        <v/>
      </c>
      <c r="S2295" t="str">
        <v>2026-10-01 10:41:27 UTC</v>
      </c>
      <c r="T2295" t="str">
        <v>Local Line cache</v>
      </c>
      <c r="U2295" t="str">
        <v>HOLD: preserve existing SNAP price</v>
      </c>
    </row>
    <row r="2296">
      <c r="A2296">
        <v>939774</v>
      </c>
      <c r="B2296" t="str">
        <v>Lamb Heart</v>
      </c>
      <c r="C2296" t="str">
        <v>Deck Family Farm</v>
      </c>
      <c r="D2296">
        <v>693441</v>
      </c>
      <c r="E2296" t="str">
        <v>2 pack, 0.8 - 1.1 lbs</v>
      </c>
      <c r="F2296" t="str">
        <v>SNAP</v>
      </c>
      <c r="G2296" t="str">
        <v>No</v>
      </c>
      <c r="H2296" s="1">
        <v>0</v>
      </c>
      <c r="I2296" s="1">
        <v>8.09</v>
      </c>
      <c r="J2296" s="1">
        <v>8.09</v>
      </c>
      <c r="K2296" s="1">
        <v>4.88</v>
      </c>
      <c r="L2296" s="2">
        <v>0.6574</v>
      </c>
      <c r="M2296" s="2">
        <v>0.6577868852459017</v>
      </c>
      <c r="N2296" s="2">
        <v>1</v>
      </c>
      <c r="O2296" t="str">
        <v>Yes</v>
      </c>
      <c r="P2296" s="1">
        <f>IF(O2296="Yes",J2296,ROUND(J2296*(1+Model!$B$3),2))</f>
        <v>8.09</v>
      </c>
      <c r="Q2296" s="2">
        <f>ROUND(P2296/(K2296*N2296)-1,4)</f>
        <v>0.6578</v>
      </c>
      <c r="R2296" t="str">
        <v/>
      </c>
      <c r="S2296" t="str">
        <v>2026-10-01 10:41:27 UTC</v>
      </c>
      <c r="T2296" t="str">
        <v>Local Line cache</v>
      </c>
      <c r="U2296" t="str">
        <v>HOLD: preserve existing SNAP price</v>
      </c>
    </row>
    <row r="2297">
      <c r="A2297">
        <v>939774</v>
      </c>
      <c r="B2297" t="str">
        <v>Lamb Heart</v>
      </c>
      <c r="C2297" t="str">
        <v>Deck Family Farm</v>
      </c>
      <c r="D2297">
        <v>693441</v>
      </c>
      <c r="E2297" t="str">
        <v>2 pack, 0.8 - 1.1 lbs</v>
      </c>
      <c r="F2297" t="str">
        <v>Guest Basket</v>
      </c>
      <c r="G2297" t="str">
        <v>No</v>
      </c>
      <c r="H2297" s="1">
        <v>0</v>
      </c>
      <c r="I2297" s="1">
        <v>8.09</v>
      </c>
      <c r="J2297" s="1">
        <v>8.09</v>
      </c>
      <c r="K2297" s="1">
        <v>4.88</v>
      </c>
      <c r="L2297" s="2">
        <v>0.6574</v>
      </c>
      <c r="M2297" s="2">
        <v>0.6577868852459017</v>
      </c>
      <c r="N2297" s="2">
        <v>1</v>
      </c>
      <c r="O2297" t="str">
        <v>No</v>
      </c>
      <c r="P2297" s="1">
        <f>IF(O2297="Yes",J2297,ROUND(J2297*(1+Model!$B$3),2))</f>
        <v>8.74</v>
      </c>
      <c r="Q2297" s="2">
        <f>ROUND(P2297/(K2297*N2297)-1,4)</f>
        <v>0.791</v>
      </c>
      <c r="R2297" t="str">
        <v/>
      </c>
      <c r="S2297" t="str">
        <v>2026-10-01 10:41:27 UTC</v>
      </c>
      <c r="T2297" t="str">
        <v>Local Line cache</v>
      </c>
      <c r="U2297" t="str">
        <v>Review before publishing</v>
      </c>
    </row>
    <row r="2298">
      <c r="A2298">
        <v>939774</v>
      </c>
      <c r="B2298" t="str">
        <v>Lamb Heart</v>
      </c>
      <c r="C2298" t="str">
        <v>Deck Family Farm</v>
      </c>
      <c r="D2298">
        <v>693441</v>
      </c>
      <c r="E2298" t="str">
        <v>2 pack, 0.8 - 1.1 lbs</v>
      </c>
      <c r="F2298" t="str">
        <v>CSA Members</v>
      </c>
      <c r="G2298" t="str">
        <v>No</v>
      </c>
      <c r="H2298" s="1">
        <v>0</v>
      </c>
      <c r="I2298" s="1">
        <v>8.09</v>
      </c>
      <c r="J2298" s="1">
        <v>8.09</v>
      </c>
      <c r="K2298" s="1">
        <v>4.88</v>
      </c>
      <c r="L2298" s="2">
        <v>0.6574</v>
      </c>
      <c r="M2298" s="2">
        <v>0.6577868852459017</v>
      </c>
      <c r="N2298" s="2">
        <v>1</v>
      </c>
      <c r="O2298" t="str">
        <v>No</v>
      </c>
      <c r="P2298" s="1">
        <f>IF(O2298="Yes",J2298,ROUND(J2298*(1+Model!$B$3),2))</f>
        <v>8.74</v>
      </c>
      <c r="Q2298" s="2">
        <f>ROUND(P2298/(K2298*N2298)-1,4)</f>
        <v>0.791</v>
      </c>
      <c r="R2298" t="str">
        <v/>
      </c>
      <c r="S2298" t="str">
        <v>2026-10-01 10:41:27 UTC</v>
      </c>
      <c r="T2298" t="str">
        <v>Local Line cache</v>
      </c>
      <c r="U2298" t="str">
        <v>Review before publishing</v>
      </c>
    </row>
    <row r="2299">
      <c r="A2299">
        <v>940149</v>
      </c>
      <c r="B2299" t="str">
        <v>White Onion</v>
      </c>
      <c r="C2299" t="str">
        <v>Organically Grown Company</v>
      </c>
      <c r="D2299">
        <v>693996</v>
      </c>
      <c r="E2299" t="str">
        <v>2# bag</v>
      </c>
      <c r="F2299" t="str">
        <v>Guest Basket</v>
      </c>
      <c r="G2299" t="str">
        <v>No</v>
      </c>
      <c r="H2299" s="1">
        <v>0</v>
      </c>
      <c r="I2299" s="1">
        <v>4.34</v>
      </c>
      <c r="J2299" s="1">
        <v>4.34</v>
      </c>
      <c r="K2299" s="1">
        <v>3.1</v>
      </c>
      <c r="L2299" s="2">
        <v>0.4</v>
      </c>
      <c r="M2299" s="2">
        <v>0.3999999999999999</v>
      </c>
      <c r="N2299" s="2">
        <v>1</v>
      </c>
      <c r="O2299" t="str">
        <v>No</v>
      </c>
      <c r="P2299" s="1">
        <f>IF(O2299="Yes",J2299,ROUND(J2299*(1+Model!$B$3),2))</f>
        <v>4.69</v>
      </c>
      <c r="Q2299" s="2">
        <f>ROUND(P2299/(K2299*N2299)-1,4)</f>
        <v>0.5129</v>
      </c>
      <c r="R2299" t="str">
        <v/>
      </c>
      <c r="S2299" t="str">
        <v>2026-10-01 10:41:27 UTC</v>
      </c>
      <c r="T2299" t="str">
        <v>Local Line cache</v>
      </c>
      <c r="U2299" t="str">
        <v>Review before publishing</v>
      </c>
    </row>
    <row r="2300">
      <c r="A2300">
        <v>940149</v>
      </c>
      <c r="B2300" t="str">
        <v>White Onion</v>
      </c>
      <c r="C2300" t="str">
        <v>Organically Grown Company</v>
      </c>
      <c r="D2300">
        <v>693996</v>
      </c>
      <c r="E2300" t="str">
        <v>2# bag</v>
      </c>
      <c r="F2300" t="str">
        <v>CSA Members</v>
      </c>
      <c r="G2300" t="str">
        <v>No</v>
      </c>
      <c r="H2300" s="1">
        <v>0</v>
      </c>
      <c r="I2300" s="1">
        <v>4.34</v>
      </c>
      <c r="J2300" s="1">
        <v>4.34</v>
      </c>
      <c r="K2300" s="1">
        <v>3.1</v>
      </c>
      <c r="L2300" s="2">
        <v>0.4</v>
      </c>
      <c r="M2300" s="2">
        <v>0.3999999999999999</v>
      </c>
      <c r="N2300" s="2">
        <v>1</v>
      </c>
      <c r="O2300" t="str">
        <v>No</v>
      </c>
      <c r="P2300" s="1">
        <f>IF(O2300="Yes",J2300,ROUND(J2300*(1+Model!$B$3),2))</f>
        <v>4.69</v>
      </c>
      <c r="Q2300" s="2">
        <f>ROUND(P2300/(K2300*N2300)-1,4)</f>
        <v>0.5129</v>
      </c>
      <c r="R2300" t="str">
        <v/>
      </c>
      <c r="S2300" t="str">
        <v>2026-10-01 10:41:27 UTC</v>
      </c>
      <c r="T2300" t="str">
        <v>Local Line cache</v>
      </c>
      <c r="U2300" t="str">
        <v>Review before publishing</v>
      </c>
    </row>
    <row r="2301">
      <c r="A2301">
        <v>940149</v>
      </c>
      <c r="B2301" t="str">
        <v>White Onion</v>
      </c>
      <c r="C2301" t="str">
        <v>Organically Grown Company</v>
      </c>
      <c r="D2301">
        <v>693996</v>
      </c>
      <c r="E2301" t="str">
        <v>2# bag</v>
      </c>
      <c r="F2301" t="str">
        <v>Herd Share Members</v>
      </c>
      <c r="G2301" t="str">
        <v>No</v>
      </c>
      <c r="H2301" s="1">
        <v>0</v>
      </c>
      <c r="I2301" s="1">
        <v>4.34</v>
      </c>
      <c r="J2301" s="1">
        <v>4.34</v>
      </c>
      <c r="K2301" s="1">
        <v>3.1</v>
      </c>
      <c r="L2301" s="2">
        <v>0.4</v>
      </c>
      <c r="M2301" s="2">
        <v>0.3999999999999999</v>
      </c>
      <c r="N2301" s="2">
        <v>1</v>
      </c>
      <c r="O2301" t="str">
        <v>No</v>
      </c>
      <c r="P2301" s="1">
        <f>IF(O2301="Yes",J2301,ROUND(J2301*(1+Model!$B$3),2))</f>
        <v>4.69</v>
      </c>
      <c r="Q2301" s="2">
        <f>ROUND(P2301/(K2301*N2301)-1,4)</f>
        <v>0.5129</v>
      </c>
      <c r="R2301" t="str">
        <v/>
      </c>
      <c r="S2301" t="str">
        <v>2026-10-01 10:41:27 UTC</v>
      </c>
      <c r="T2301" t="str">
        <v>Local Line cache</v>
      </c>
      <c r="U2301" t="str">
        <v>Review before publishing</v>
      </c>
    </row>
    <row r="2302">
      <c r="A2302">
        <v>940149</v>
      </c>
      <c r="B2302" t="str">
        <v>White Onion</v>
      </c>
      <c r="C2302" t="str">
        <v>Organically Grown Company</v>
      </c>
      <c r="D2302">
        <v>693996</v>
      </c>
      <c r="E2302" t="str">
        <v>2# bag</v>
      </c>
      <c r="F2302" t="str">
        <v>SNAP</v>
      </c>
      <c r="G2302" t="str">
        <v>No</v>
      </c>
      <c r="H2302" s="1">
        <v>0</v>
      </c>
      <c r="I2302" s="1">
        <v>4.34</v>
      </c>
      <c r="J2302" s="1">
        <v>4.34</v>
      </c>
      <c r="K2302" s="1">
        <v>3.1</v>
      </c>
      <c r="L2302" s="2">
        <v>0.4</v>
      </c>
      <c r="M2302" s="2">
        <v>0.3999999999999999</v>
      </c>
      <c r="N2302" s="2">
        <v>1</v>
      </c>
      <c r="O2302" t="str">
        <v>Yes</v>
      </c>
      <c r="P2302" s="1">
        <f>IF(O2302="Yes",J2302,ROUND(J2302*(1+Model!$B$3),2))</f>
        <v>4.34</v>
      </c>
      <c r="Q2302" s="2">
        <f>ROUND(P2302/(K2302*N2302)-1,4)</f>
        <v>0.4</v>
      </c>
      <c r="R2302" t="str">
        <v/>
      </c>
      <c r="S2302" t="str">
        <v>2026-10-01 10:41:27 UTC</v>
      </c>
      <c r="T2302" t="str">
        <v>Local Line cache</v>
      </c>
      <c r="U2302" t="str">
        <v>HOLD: preserve existing SNAP price</v>
      </c>
    </row>
    <row r="2303">
      <c r="A2303">
        <v>940994</v>
      </c>
      <c r="B2303" t="str">
        <v>Raw Walnuts, 1/2 lb</v>
      </c>
      <c r="C2303" t="str">
        <v>Deck Family Farm</v>
      </c>
      <c r="D2303">
        <v>694990</v>
      </c>
      <c r="E2303" t="str">
        <v>1/2 lb</v>
      </c>
      <c r="F2303" t="str">
        <v>SNAP</v>
      </c>
      <c r="G2303" t="str">
        <v>No</v>
      </c>
      <c r="H2303" s="1">
        <v>0</v>
      </c>
      <c r="I2303" s="1">
        <v>12.56</v>
      </c>
      <c r="J2303" s="1">
        <v>12.56</v>
      </c>
      <c r="K2303" s="1">
        <v>7.58</v>
      </c>
      <c r="L2303" s="2">
        <v>0.6574</v>
      </c>
      <c r="M2303" s="2">
        <v>0.6569920844327177</v>
      </c>
      <c r="N2303" s="2">
        <v>1</v>
      </c>
      <c r="O2303" t="str">
        <v>Yes</v>
      </c>
      <c r="P2303" s="1">
        <f>IF(O2303="Yes",J2303,ROUND(J2303*(1+Model!$B$3),2))</f>
        <v>12.56</v>
      </c>
      <c r="Q2303" s="2">
        <f>ROUND(P2303/(K2303*N2303)-1,4)</f>
        <v>0.657</v>
      </c>
      <c r="R2303" t="str">
        <v/>
      </c>
      <c r="S2303" t="str">
        <v>2026-10-01 10:41:27 UTC</v>
      </c>
      <c r="T2303" t="str">
        <v>Local Line cache</v>
      </c>
      <c r="U2303" t="str">
        <v>HOLD: preserve existing SNAP price</v>
      </c>
    </row>
    <row r="2304">
      <c r="A2304">
        <v>940994</v>
      </c>
      <c r="B2304" t="str">
        <v>Raw Walnuts, 1/2 lb</v>
      </c>
      <c r="C2304" t="str">
        <v>Deck Family Farm</v>
      </c>
      <c r="D2304">
        <v>694990</v>
      </c>
      <c r="E2304" t="str">
        <v>1/2 lb</v>
      </c>
      <c r="F2304" t="str">
        <v>CSA Members</v>
      </c>
      <c r="G2304" t="str">
        <v>No</v>
      </c>
      <c r="H2304" s="1">
        <v>0</v>
      </c>
      <c r="I2304" s="1">
        <v>12.56</v>
      </c>
      <c r="J2304" s="1">
        <v>12.56</v>
      </c>
      <c r="K2304" s="1">
        <v>7.58</v>
      </c>
      <c r="L2304" s="2">
        <v>0.6574</v>
      </c>
      <c r="M2304" s="2">
        <v>0.6569920844327177</v>
      </c>
      <c r="N2304" s="2">
        <v>1</v>
      </c>
      <c r="O2304" t="str">
        <v>No</v>
      </c>
      <c r="P2304" s="1">
        <f>IF(O2304="Yes",J2304,ROUND(J2304*(1+Model!$B$3),2))</f>
        <v>13.56</v>
      </c>
      <c r="Q2304" s="2">
        <f>ROUND(P2304/(K2304*N2304)-1,4)</f>
        <v>0.7889</v>
      </c>
      <c r="R2304" t="str">
        <v/>
      </c>
      <c r="S2304" t="str">
        <v>2026-10-01 10:41:27 UTC</v>
      </c>
      <c r="T2304" t="str">
        <v>Local Line cache</v>
      </c>
      <c r="U2304" t="str">
        <v>Review before publishing</v>
      </c>
    </row>
    <row r="2305">
      <c r="A2305">
        <v>940995</v>
      </c>
      <c r="B2305" t="str">
        <v>Pork Shoulder Roast, Large</v>
      </c>
      <c r="C2305" t="str">
        <v>Deck Family Farm</v>
      </c>
      <c r="D2305">
        <v>694991</v>
      </c>
      <c r="E2305" t="str">
        <v>Large, 2.80 - 3.50 lbs</v>
      </c>
      <c r="F2305" t="str">
        <v>SNAP</v>
      </c>
      <c r="G2305" t="str">
        <v>Yes</v>
      </c>
      <c r="H2305" s="1">
        <v>0</v>
      </c>
      <c r="I2305" s="1">
        <v>50.87</v>
      </c>
      <c r="J2305" s="1">
        <v>50.87</v>
      </c>
      <c r="K2305" s="1">
        <v>30.69</v>
      </c>
      <c r="L2305" s="2">
        <v>0.6574</v>
      </c>
      <c r="M2305" s="2">
        <v>0.6575431736722057</v>
      </c>
      <c r="N2305" s="2">
        <v>1</v>
      </c>
      <c r="O2305" t="str">
        <v>Yes</v>
      </c>
      <c r="P2305" s="1">
        <f>IF(O2305="Yes",J2305,ROUND(J2305*(1+Model!$B$3),2))</f>
        <v>50.87</v>
      </c>
      <c r="Q2305" s="2">
        <f>ROUND(P2305/(K2305*N2305)-1,4)</f>
        <v>0.6575</v>
      </c>
      <c r="R2305" t="str">
        <v/>
      </c>
      <c r="S2305" t="str">
        <v>2026-10-01T16:20:40.247Z</v>
      </c>
      <c r="T2305" t="str">
        <v>Live GET verified</v>
      </c>
      <c r="U2305" t="str">
        <v>HOLD: preserve existing SNAP price</v>
      </c>
    </row>
    <row r="2306">
      <c r="A2306">
        <v>940998</v>
      </c>
      <c r="B2306" t="str">
        <v>Raw Honey, 1/2 pint</v>
      </c>
      <c r="C2306" t="str">
        <v>Deck Family Farm</v>
      </c>
      <c r="D2306">
        <v>694994</v>
      </c>
      <c r="E2306" t="str">
        <v>1/2 pint</v>
      </c>
      <c r="F2306" t="str">
        <v>SNAP</v>
      </c>
      <c r="G2306" t="str">
        <v>Yes</v>
      </c>
      <c r="H2306" s="1">
        <v>0</v>
      </c>
      <c r="I2306" s="1">
        <v>15.25</v>
      </c>
      <c r="J2306" s="1">
        <v>15.25</v>
      </c>
      <c r="K2306" s="1">
        <v>9.2</v>
      </c>
      <c r="L2306" s="2">
        <v>0.6574</v>
      </c>
      <c r="M2306" s="2">
        <v>0.6576086956521741</v>
      </c>
      <c r="N2306" s="2">
        <v>1</v>
      </c>
      <c r="O2306" t="str">
        <v>Yes</v>
      </c>
      <c r="P2306" s="1">
        <f>IF(O2306="Yes",J2306,ROUND(J2306*(1+Model!$B$3),2))</f>
        <v>15.25</v>
      </c>
      <c r="Q2306" s="2">
        <f>ROUND(P2306/(K2306*N2306)-1,4)</f>
        <v>0.6576</v>
      </c>
      <c r="R2306" t="str">
        <v/>
      </c>
      <c r="S2306" t="str">
        <v>2026-10-01 10:41:27 UTC</v>
      </c>
      <c r="T2306" t="str">
        <v>Local Line cache</v>
      </c>
      <c r="U2306" t="str">
        <v>HOLD: preserve existing SNAP price</v>
      </c>
    </row>
    <row r="2307">
      <c r="A2307">
        <v>941000</v>
      </c>
      <c r="B2307" t="str">
        <v>Raw Honey, 1 quart</v>
      </c>
      <c r="C2307" t="str">
        <v>Deck Family Farm</v>
      </c>
      <c r="D2307">
        <v>694996</v>
      </c>
      <c r="E2307" t="str">
        <v>1 quart</v>
      </c>
      <c r="F2307" t="str">
        <v>SNAP</v>
      </c>
      <c r="G2307" t="str">
        <v>Yes</v>
      </c>
      <c r="H2307" s="1">
        <v>0</v>
      </c>
      <c r="I2307" s="1">
        <v>42.61</v>
      </c>
      <c r="J2307" s="1">
        <v>42.61</v>
      </c>
      <c r="K2307" s="1">
        <v>25.71</v>
      </c>
      <c r="L2307" s="2">
        <v>0.6574</v>
      </c>
      <c r="M2307" s="2">
        <v>0.6573317775184753</v>
      </c>
      <c r="N2307" s="2">
        <v>1</v>
      </c>
      <c r="O2307" t="str">
        <v>Yes</v>
      </c>
      <c r="P2307" s="1">
        <f>IF(O2307="Yes",J2307,ROUND(J2307*(1+Model!$B$3),2))</f>
        <v>42.61</v>
      </c>
      <c r="Q2307" s="2">
        <f>ROUND(P2307/(K2307*N2307)-1,4)</f>
        <v>0.6573</v>
      </c>
      <c r="R2307" t="str">
        <v/>
      </c>
      <c r="S2307" t="str">
        <v>2026-10-01 10:41:27 UTC</v>
      </c>
      <c r="T2307" t="str">
        <v>Local Line cache</v>
      </c>
      <c r="U2307" t="str">
        <v>HOLD: preserve existing SNAP price</v>
      </c>
    </row>
    <row r="2308">
      <c r="A2308">
        <v>941001</v>
      </c>
      <c r="B2308" t="str">
        <v>Brisket, Medium</v>
      </c>
      <c r="C2308" t="str">
        <v>Deck Family Farm</v>
      </c>
      <c r="D2308">
        <v>694997</v>
      </c>
      <c r="E2308" t="str">
        <v>Medium, 3.00 - 3.99 lbs</v>
      </c>
      <c r="F2308" t="str">
        <v>SNAP</v>
      </c>
      <c r="G2308" t="str">
        <v>Yes</v>
      </c>
      <c r="H2308" s="1">
        <v>0</v>
      </c>
      <c r="I2308" s="1">
        <v>53.3</v>
      </c>
      <c r="J2308" s="1">
        <v>53.3</v>
      </c>
      <c r="K2308" s="1">
        <v>32.16</v>
      </c>
      <c r="L2308" s="2">
        <v>0.6574</v>
      </c>
      <c r="M2308" s="2">
        <v>0.6573383084577116</v>
      </c>
      <c r="N2308" s="2">
        <v>1</v>
      </c>
      <c r="O2308" t="str">
        <v>Yes</v>
      </c>
      <c r="P2308" s="1">
        <f>IF(O2308="Yes",J2308,ROUND(J2308*(1+Model!$B$3),2))</f>
        <v>53.3</v>
      </c>
      <c r="Q2308" s="2">
        <f>ROUND(P2308/(K2308*N2308)-1,4)</f>
        <v>0.6573</v>
      </c>
      <c r="R2308" t="str">
        <v/>
      </c>
      <c r="S2308" t="str">
        <v>2026-10-01 10:41:27 UTC</v>
      </c>
      <c r="T2308" t="str">
        <v>Local Line cache</v>
      </c>
      <c r="U2308" t="str">
        <v>HOLD: preserve existing SNAP price</v>
      </c>
    </row>
    <row r="2309">
      <c r="A2309">
        <v>941002</v>
      </c>
      <c r="B2309" t="str">
        <v>Brisket, Small</v>
      </c>
      <c r="C2309" t="str">
        <v>Deck Family Farm</v>
      </c>
      <c r="D2309">
        <v>694998</v>
      </c>
      <c r="E2309" t="str">
        <v>Small, 2.30 - 2.99 lbs</v>
      </c>
      <c r="F2309" t="str">
        <v>SNAP</v>
      </c>
      <c r="G2309" t="str">
        <v>Yes</v>
      </c>
      <c r="H2309" s="1">
        <v>0</v>
      </c>
      <c r="I2309" s="1">
        <v>42.71</v>
      </c>
      <c r="J2309" s="1">
        <v>42.71</v>
      </c>
      <c r="K2309" s="1">
        <v>25.77</v>
      </c>
      <c r="L2309" s="2">
        <v>0.6574</v>
      </c>
      <c r="M2309" s="2">
        <v>0.6573535118354676</v>
      </c>
      <c r="N2309" s="2">
        <v>1</v>
      </c>
      <c r="O2309" t="str">
        <v>Yes</v>
      </c>
      <c r="P2309" s="1">
        <f>IF(O2309="Yes",J2309,ROUND(J2309*(1+Model!$B$3),2))</f>
        <v>42.71</v>
      </c>
      <c r="Q2309" s="2">
        <f>ROUND(P2309/(K2309*N2309)-1,4)</f>
        <v>0.6574</v>
      </c>
      <c r="R2309" t="str">
        <v/>
      </c>
      <c r="S2309" t="str">
        <v>2026-10-01 10:41:27 UTC</v>
      </c>
      <c r="T2309" t="str">
        <v>Local Line cache</v>
      </c>
      <c r="U2309" t="str">
        <v>HOLD: preserve existing SNAP price</v>
      </c>
    </row>
    <row r="2310">
      <c r="A2310">
        <v>941005</v>
      </c>
      <c r="B2310" t="str">
        <v>Organic Pasture Raised Chicken Eggs, 1 dozen</v>
      </c>
      <c r="C2310" t="str">
        <v>Deck Family Farm</v>
      </c>
      <c r="D2310">
        <v>695001</v>
      </c>
      <c r="E2310" t="str">
        <v>1 dozen</v>
      </c>
      <c r="F2310" t="str">
        <v>SNAP</v>
      </c>
      <c r="G2310" t="str">
        <v>Yes</v>
      </c>
      <c r="H2310" s="1">
        <v>0</v>
      </c>
      <c r="I2310" s="1">
        <v>10.76</v>
      </c>
      <c r="J2310" s="1">
        <v>10.76</v>
      </c>
      <c r="K2310" s="1">
        <v>6.49</v>
      </c>
      <c r="L2310" s="2">
        <v>0.6574</v>
      </c>
      <c r="M2310" s="2">
        <v>0.6579352850539291</v>
      </c>
      <c r="N2310" s="2">
        <v>1</v>
      </c>
      <c r="O2310" t="str">
        <v>Yes</v>
      </c>
      <c r="P2310" s="1">
        <f>IF(O2310="Yes",J2310,ROUND(J2310*(1+Model!$B$3),2))</f>
        <v>10.76</v>
      </c>
      <c r="Q2310" s="2">
        <f>ROUND(P2310/(K2310*N2310)-1,4)</f>
        <v>0.6579</v>
      </c>
      <c r="R2310" t="str">
        <v/>
      </c>
      <c r="S2310" t="str">
        <v>2026-10-01T16:20:38.683Z</v>
      </c>
      <c r="T2310" t="str">
        <v>Live GET verified</v>
      </c>
      <c r="U2310" t="str">
        <v>HOLD: preserve existing SNAP price</v>
      </c>
    </row>
    <row r="2311">
      <c r="A2311">
        <v>941045</v>
      </c>
      <c r="B2311" t="str">
        <v>Rendered Beef Tallow, 8 oz</v>
      </c>
      <c r="C2311" t="str">
        <v>Deck Family Farm's Hyland Artisinal Meats</v>
      </c>
      <c r="D2311">
        <v>695051</v>
      </c>
      <c r="E2311" t="str">
        <v>8 oz</v>
      </c>
      <c r="F2311" t="str">
        <v>SNAP</v>
      </c>
      <c r="G2311" t="str">
        <v>Yes</v>
      </c>
      <c r="H2311" s="1">
        <v>0</v>
      </c>
      <c r="I2311" s="1">
        <v>8.97</v>
      </c>
      <c r="J2311" s="1">
        <v>8.97</v>
      </c>
      <c r="K2311" s="1">
        <v>5.41</v>
      </c>
      <c r="L2311" s="2">
        <v>0.6574</v>
      </c>
      <c r="M2311" s="2">
        <v>0.6580406654343809</v>
      </c>
      <c r="N2311" s="2">
        <v>1</v>
      </c>
      <c r="O2311" t="str">
        <v>Yes</v>
      </c>
      <c r="P2311" s="1">
        <f>IF(O2311="Yes",J2311,ROUND(J2311*(1+Model!$B$3),2))</f>
        <v>8.97</v>
      </c>
      <c r="Q2311" s="2">
        <f>ROUND(P2311/(K2311*N2311)-1,4)</f>
        <v>0.658</v>
      </c>
      <c r="R2311" t="str">
        <v/>
      </c>
      <c r="S2311" t="str">
        <v>2026-10-01 10:41:27 UTC</v>
      </c>
      <c r="T2311" t="str">
        <v>Local Line cache</v>
      </c>
      <c r="U2311" t="str">
        <v>HOLD: preserve existing SNAP price</v>
      </c>
    </row>
    <row r="2312">
      <c r="A2312">
        <v>942518</v>
      </c>
      <c r="B2312" t="str">
        <v>Leek</v>
      </c>
      <c r="C2312" t="str">
        <v>Small is Beautiful Farm</v>
      </c>
      <c r="D2312">
        <v>696810</v>
      </c>
      <c r="E2312" t="str">
        <v>1</v>
      </c>
      <c r="F2312" t="str">
        <v>Herd Share Members</v>
      </c>
      <c r="G2312" t="str">
        <v>No</v>
      </c>
      <c r="H2312" s="1">
        <v>0</v>
      </c>
      <c r="I2312" s="1">
        <v>1.4</v>
      </c>
      <c r="J2312" s="1">
        <v>1.4</v>
      </c>
      <c r="K2312" s="1">
        <v>1</v>
      </c>
      <c r="L2312" s="2">
        <v>0.4</v>
      </c>
      <c r="M2312" s="2">
        <v>0.3999999999999999</v>
      </c>
      <c r="N2312" s="2">
        <v>1</v>
      </c>
      <c r="O2312" t="str">
        <v>No</v>
      </c>
      <c r="P2312" s="1">
        <f>IF(O2312="Yes",J2312,ROUND(J2312*(1+Model!$B$3),2))</f>
        <v>1.51</v>
      </c>
      <c r="Q2312" s="2">
        <f>ROUND(P2312/(K2312*N2312)-1,4)</f>
        <v>0.51</v>
      </c>
      <c r="R2312" t="str">
        <v/>
      </c>
      <c r="S2312" t="str">
        <v>2026-10-01 10:41:27 UTC</v>
      </c>
      <c r="T2312" t="str">
        <v>Local Line cache</v>
      </c>
      <c r="U2312" t="str">
        <v>Review before publishing</v>
      </c>
    </row>
    <row r="2313">
      <c r="A2313">
        <v>942518</v>
      </c>
      <c r="B2313" t="str">
        <v>Leek</v>
      </c>
      <c r="C2313" t="str">
        <v>Small is Beautiful Farm</v>
      </c>
      <c r="D2313">
        <v>696810</v>
      </c>
      <c r="E2313" t="str">
        <v>1</v>
      </c>
      <c r="F2313" t="str">
        <v>CSA Members</v>
      </c>
      <c r="G2313" t="str">
        <v>No</v>
      </c>
      <c r="H2313" s="1">
        <v>0</v>
      </c>
      <c r="I2313" s="1">
        <v>1.4</v>
      </c>
      <c r="J2313" s="1">
        <v>1.4</v>
      </c>
      <c r="K2313" s="1">
        <v>1</v>
      </c>
      <c r="L2313" s="2">
        <v>0.4</v>
      </c>
      <c r="M2313" s="2">
        <v>0.3999999999999999</v>
      </c>
      <c r="N2313" s="2">
        <v>1</v>
      </c>
      <c r="O2313" t="str">
        <v>No</v>
      </c>
      <c r="P2313" s="1">
        <f>IF(O2313="Yes",J2313,ROUND(J2313*(1+Model!$B$3),2))</f>
        <v>1.51</v>
      </c>
      <c r="Q2313" s="2">
        <f>ROUND(P2313/(K2313*N2313)-1,4)</f>
        <v>0.51</v>
      </c>
      <c r="R2313" t="str">
        <v/>
      </c>
      <c r="S2313" t="str">
        <v>2026-10-01 10:41:27 UTC</v>
      </c>
      <c r="T2313" t="str">
        <v>Local Line cache</v>
      </c>
      <c r="U2313" t="str">
        <v>Review before publishing</v>
      </c>
    </row>
    <row r="2314">
      <c r="A2314">
        <v>942518</v>
      </c>
      <c r="B2314" t="str">
        <v>Leek</v>
      </c>
      <c r="C2314" t="str">
        <v>Small is Beautiful Farm</v>
      </c>
      <c r="D2314">
        <v>696810</v>
      </c>
      <c r="E2314" t="str">
        <v>1</v>
      </c>
      <c r="F2314" t="str">
        <v>SNAP</v>
      </c>
      <c r="G2314" t="str">
        <v>No</v>
      </c>
      <c r="H2314" s="1">
        <v>0</v>
      </c>
      <c r="I2314" s="1">
        <v>1.4</v>
      </c>
      <c r="J2314" s="1">
        <v>1.4</v>
      </c>
      <c r="K2314" s="1">
        <v>1</v>
      </c>
      <c r="L2314" s="2">
        <v>0.4</v>
      </c>
      <c r="M2314" s="2">
        <v>0.3999999999999999</v>
      </c>
      <c r="N2314" s="2">
        <v>1</v>
      </c>
      <c r="O2314" t="str">
        <v>Yes</v>
      </c>
      <c r="P2314" s="1">
        <f>IF(O2314="Yes",J2314,ROUND(J2314*(1+Model!$B$3),2))</f>
        <v>1.4</v>
      </c>
      <c r="Q2314" s="2">
        <f>ROUND(P2314/(K2314*N2314)-1,4)</f>
        <v>0.4</v>
      </c>
      <c r="R2314" t="str">
        <v/>
      </c>
      <c r="S2314" t="str">
        <v>2026-10-01 10:41:27 UTC</v>
      </c>
      <c r="T2314" t="str">
        <v>Local Line cache</v>
      </c>
      <c r="U2314" t="str">
        <v>HOLD: preserve existing SNAP price</v>
      </c>
    </row>
    <row r="2315">
      <c r="A2315">
        <v>942518</v>
      </c>
      <c r="B2315" t="str">
        <v>Leek</v>
      </c>
      <c r="C2315" t="str">
        <v>Small is Beautiful Farm</v>
      </c>
      <c r="D2315">
        <v>696810</v>
      </c>
      <c r="E2315" t="str">
        <v>1</v>
      </c>
      <c r="F2315" t="str">
        <v>Guest Basket</v>
      </c>
      <c r="G2315" t="str">
        <v>No</v>
      </c>
      <c r="H2315" s="1">
        <v>0</v>
      </c>
      <c r="I2315" s="1">
        <v>1.4</v>
      </c>
      <c r="J2315" s="1">
        <v>1.4</v>
      </c>
      <c r="K2315" s="1">
        <v>1</v>
      </c>
      <c r="L2315" s="2">
        <v>0.4</v>
      </c>
      <c r="M2315" s="2">
        <v>0.3999999999999999</v>
      </c>
      <c r="N2315" s="2">
        <v>1</v>
      </c>
      <c r="O2315" t="str">
        <v>No</v>
      </c>
      <c r="P2315" s="1">
        <f>IF(O2315="Yes",J2315,ROUND(J2315*(1+Model!$B$3),2))</f>
        <v>1.51</v>
      </c>
      <c r="Q2315" s="2">
        <f>ROUND(P2315/(K2315*N2315)-1,4)</f>
        <v>0.51</v>
      </c>
      <c r="R2315" t="str">
        <v/>
      </c>
      <c r="S2315" t="str">
        <v>2026-10-01 10:41:27 UTC</v>
      </c>
      <c r="T2315" t="str">
        <v>Local Line cache</v>
      </c>
      <c r="U2315" t="str">
        <v>Review before publishing</v>
      </c>
    </row>
    <row r="2316">
      <c r="A2316">
        <v>944271</v>
      </c>
      <c r="B2316" t="str">
        <v>Gala Apple</v>
      </c>
      <c r="C2316" t="str">
        <v>Organically Grown Company</v>
      </c>
      <c r="D2316">
        <v>699021</v>
      </c>
      <c r="E2316" t="str">
        <v>ea</v>
      </c>
      <c r="F2316" t="str">
        <v>Guest Basket</v>
      </c>
      <c r="G2316" t="str">
        <v>No</v>
      </c>
      <c r="H2316" s="1">
        <v>0</v>
      </c>
      <c r="I2316" s="1">
        <v>0.7</v>
      </c>
      <c r="J2316" s="1">
        <v>0.7</v>
      </c>
      <c r="K2316" s="1">
        <v>0.5</v>
      </c>
      <c r="L2316" s="2">
        <v>0.4</v>
      </c>
      <c r="M2316" s="2">
        <v>0.3999999999999999</v>
      </c>
      <c r="N2316" s="2">
        <v>1</v>
      </c>
      <c r="O2316" t="str">
        <v>No</v>
      </c>
      <c r="P2316" s="1">
        <f>IF(O2316="Yes",J2316,ROUND(J2316*(1+Model!$B$3),2))</f>
        <v>0.76</v>
      </c>
      <c r="Q2316" s="2">
        <f>ROUND(P2316/(K2316*N2316)-1,4)</f>
        <v>0.52</v>
      </c>
      <c r="R2316" t="str">
        <v/>
      </c>
      <c r="S2316" t="str">
        <v>2026-10-01 10:41:27 UTC</v>
      </c>
      <c r="T2316" t="str">
        <v>Local Line cache</v>
      </c>
      <c r="U2316" t="str">
        <v>Review before publishing</v>
      </c>
    </row>
    <row r="2317">
      <c r="A2317">
        <v>944271</v>
      </c>
      <c r="B2317" t="str">
        <v>Gala Apple</v>
      </c>
      <c r="C2317" t="str">
        <v>Organically Grown Company</v>
      </c>
      <c r="D2317">
        <v>699021</v>
      </c>
      <c r="E2317" t="str">
        <v>ea</v>
      </c>
      <c r="F2317" t="str">
        <v>CSA Members</v>
      </c>
      <c r="G2317" t="str">
        <v>No</v>
      </c>
      <c r="H2317" s="1">
        <v>0</v>
      </c>
      <c r="I2317" s="1">
        <v>0.7</v>
      </c>
      <c r="J2317" s="1">
        <v>0.7</v>
      </c>
      <c r="K2317" s="1">
        <v>0.5</v>
      </c>
      <c r="L2317" s="2">
        <v>0.4</v>
      </c>
      <c r="M2317" s="2">
        <v>0.3999999999999999</v>
      </c>
      <c r="N2317" s="2">
        <v>1</v>
      </c>
      <c r="O2317" t="str">
        <v>No</v>
      </c>
      <c r="P2317" s="1">
        <f>IF(O2317="Yes",J2317,ROUND(J2317*(1+Model!$B$3),2))</f>
        <v>0.76</v>
      </c>
      <c r="Q2317" s="2">
        <f>ROUND(P2317/(K2317*N2317)-1,4)</f>
        <v>0.52</v>
      </c>
      <c r="R2317" t="str">
        <v/>
      </c>
      <c r="S2317" t="str">
        <v>2026-10-01 10:41:27 UTC</v>
      </c>
      <c r="T2317" t="str">
        <v>Local Line cache</v>
      </c>
      <c r="U2317" t="str">
        <v>Review before publishing</v>
      </c>
    </row>
    <row r="2318">
      <c r="A2318">
        <v>944271</v>
      </c>
      <c r="B2318" t="str">
        <v>Gala Apple</v>
      </c>
      <c r="C2318" t="str">
        <v>Organically Grown Company</v>
      </c>
      <c r="D2318">
        <v>699021</v>
      </c>
      <c r="E2318" t="str">
        <v>ea</v>
      </c>
      <c r="F2318" t="str">
        <v>Herd Share Members</v>
      </c>
      <c r="G2318" t="str">
        <v>No</v>
      </c>
      <c r="H2318" s="1">
        <v>0</v>
      </c>
      <c r="I2318" s="1">
        <v>0.7</v>
      </c>
      <c r="J2318" s="1">
        <v>0.7</v>
      </c>
      <c r="K2318" s="1">
        <v>0.5</v>
      </c>
      <c r="L2318" s="2">
        <v>0.4</v>
      </c>
      <c r="M2318" s="2">
        <v>0.3999999999999999</v>
      </c>
      <c r="N2318" s="2">
        <v>1</v>
      </c>
      <c r="O2318" t="str">
        <v>No</v>
      </c>
      <c r="P2318" s="1">
        <f>IF(O2318="Yes",J2318,ROUND(J2318*(1+Model!$B$3),2))</f>
        <v>0.76</v>
      </c>
      <c r="Q2318" s="2">
        <f>ROUND(P2318/(K2318*N2318)-1,4)</f>
        <v>0.52</v>
      </c>
      <c r="R2318" t="str">
        <v/>
      </c>
      <c r="S2318" t="str">
        <v>2026-10-01 10:41:27 UTC</v>
      </c>
      <c r="T2318" t="str">
        <v>Local Line cache</v>
      </c>
      <c r="U2318" t="str">
        <v>Review before publishing</v>
      </c>
    </row>
    <row r="2319">
      <c r="A2319">
        <v>944271</v>
      </c>
      <c r="B2319" t="str">
        <v>Gala Apple</v>
      </c>
      <c r="C2319" t="str">
        <v>Organically Grown Company</v>
      </c>
      <c r="D2319">
        <v>699021</v>
      </c>
      <c r="E2319" t="str">
        <v>ea</v>
      </c>
      <c r="F2319" t="str">
        <v>SNAP</v>
      </c>
      <c r="G2319" t="str">
        <v>No</v>
      </c>
      <c r="H2319" s="1">
        <v>0</v>
      </c>
      <c r="I2319" s="1">
        <v>0.7</v>
      </c>
      <c r="J2319" s="1">
        <v>0.7</v>
      </c>
      <c r="K2319" s="1">
        <v>0.5</v>
      </c>
      <c r="L2319" s="2">
        <v>0.4</v>
      </c>
      <c r="M2319" s="2">
        <v>0.3999999999999999</v>
      </c>
      <c r="N2319" s="2">
        <v>1</v>
      </c>
      <c r="O2319" t="str">
        <v>Yes</v>
      </c>
      <c r="P2319" s="1">
        <f>IF(O2319="Yes",J2319,ROUND(J2319*(1+Model!$B$3),2))</f>
        <v>0.7</v>
      </c>
      <c r="Q2319" s="2">
        <f>ROUND(P2319/(K2319*N2319)-1,4)</f>
        <v>0.4</v>
      </c>
      <c r="R2319" t="str">
        <v/>
      </c>
      <c r="S2319" t="str">
        <v>2026-10-01 10:41:27 UTC</v>
      </c>
      <c r="T2319" t="str">
        <v>Local Line cache</v>
      </c>
      <c r="U2319" t="str">
        <v>HOLD: preserve existing SNAP price</v>
      </c>
    </row>
    <row r="2320">
      <c r="A2320">
        <v>948077</v>
      </c>
      <c r="B2320" t="str">
        <v>Kale Sprouts Half Stalk</v>
      </c>
      <c r="C2320" t="str">
        <v>Red Tail Growers</v>
      </c>
      <c r="D2320">
        <v>703358</v>
      </c>
      <c r="E2320" t="str">
        <v>ea</v>
      </c>
      <c r="F2320" t="str">
        <v>Guest Basket</v>
      </c>
      <c r="G2320" t="str">
        <v>No</v>
      </c>
      <c r="H2320" s="1">
        <v>0</v>
      </c>
      <c r="I2320" s="1">
        <v>5.6</v>
      </c>
      <c r="J2320" s="1">
        <v>6.2</v>
      </c>
      <c r="K2320" s="1">
        <v>4</v>
      </c>
      <c r="L2320" s="2">
        <v>0.4</v>
      </c>
      <c r="M2320" s="2">
        <v>0.55</v>
      </c>
      <c r="N2320" s="2">
        <v>1</v>
      </c>
      <c r="O2320" t="str">
        <v>No</v>
      </c>
      <c r="P2320" s="1">
        <f>IF(O2320="Yes",J2320,ROUND(J2320*(1+Model!$B$3),2))</f>
        <v>6.7</v>
      </c>
      <c r="Q2320" s="2">
        <f>ROUND(P2320/(K2320*N2320)-1,4)</f>
        <v>0.675</v>
      </c>
      <c r="R2320" t="str">
        <v>Review</v>
      </c>
      <c r="S2320" t="str">
        <v>2026-10-01 10:41:27 UTC</v>
      </c>
      <c r="T2320" t="str">
        <v>Local Line cache</v>
      </c>
      <c r="U2320" t="str">
        <v>Review local/Local Line price difference before publishing</v>
      </c>
    </row>
    <row r="2321">
      <c r="A2321">
        <v>948077</v>
      </c>
      <c r="B2321" t="str">
        <v>Kale Sprouts Half Stalk</v>
      </c>
      <c r="C2321" t="str">
        <v>Red Tail Growers</v>
      </c>
      <c r="D2321">
        <v>703358</v>
      </c>
      <c r="E2321" t="str">
        <v>ea</v>
      </c>
      <c r="F2321" t="str">
        <v>CSA Members</v>
      </c>
      <c r="G2321" t="str">
        <v>No</v>
      </c>
      <c r="H2321" s="1">
        <v>0</v>
      </c>
      <c r="I2321" s="1">
        <v>5.6</v>
      </c>
      <c r="J2321" s="1">
        <v>5.6</v>
      </c>
      <c r="K2321" s="1">
        <v>4</v>
      </c>
      <c r="L2321" s="2">
        <v>0.4</v>
      </c>
      <c r="M2321" s="2">
        <v>0.3999999999999999</v>
      </c>
      <c r="N2321" s="2">
        <v>1</v>
      </c>
      <c r="O2321" t="str">
        <v>No</v>
      </c>
      <c r="P2321" s="1">
        <f>IF(O2321="Yes",J2321,ROUND(J2321*(1+Model!$B$3),2))</f>
        <v>6.05</v>
      </c>
      <c r="Q2321" s="2">
        <f>ROUND(P2321/(K2321*N2321)-1,4)</f>
        <v>0.5125</v>
      </c>
      <c r="R2321" t="str">
        <v/>
      </c>
      <c r="S2321" t="str">
        <v>2026-10-01 10:41:27 UTC</v>
      </c>
      <c r="T2321" t="str">
        <v>Local Line cache</v>
      </c>
      <c r="U2321" t="str">
        <v>Review before publishing</v>
      </c>
    </row>
    <row r="2322">
      <c r="A2322">
        <v>948077</v>
      </c>
      <c r="B2322" t="str">
        <v>Kale Sprouts Half Stalk</v>
      </c>
      <c r="C2322" t="str">
        <v>Red Tail Growers</v>
      </c>
      <c r="D2322">
        <v>703358</v>
      </c>
      <c r="E2322" t="str">
        <v>ea</v>
      </c>
      <c r="F2322" t="str">
        <v>Herd Share Members</v>
      </c>
      <c r="G2322" t="str">
        <v>No</v>
      </c>
      <c r="H2322" s="1">
        <v>0</v>
      </c>
      <c r="I2322" s="1">
        <v>5.6</v>
      </c>
      <c r="J2322" s="1">
        <v>5.6</v>
      </c>
      <c r="K2322" s="1">
        <v>4</v>
      </c>
      <c r="L2322" s="2">
        <v>0.4</v>
      </c>
      <c r="M2322" s="2">
        <v>0.3999999999999999</v>
      </c>
      <c r="N2322" s="2">
        <v>1</v>
      </c>
      <c r="O2322" t="str">
        <v>No</v>
      </c>
      <c r="P2322" s="1">
        <f>IF(O2322="Yes",J2322,ROUND(J2322*(1+Model!$B$3),2))</f>
        <v>6.05</v>
      </c>
      <c r="Q2322" s="2">
        <f>ROUND(P2322/(K2322*N2322)-1,4)</f>
        <v>0.5125</v>
      </c>
      <c r="R2322" t="str">
        <v/>
      </c>
      <c r="S2322" t="str">
        <v>2026-10-01 10:41:27 UTC</v>
      </c>
      <c r="T2322" t="str">
        <v>Local Line cache</v>
      </c>
      <c r="U2322" t="str">
        <v>Review before publishing</v>
      </c>
    </row>
    <row r="2323">
      <c r="A2323">
        <v>948077</v>
      </c>
      <c r="B2323" t="str">
        <v>Kale Sprouts Half Stalk</v>
      </c>
      <c r="C2323" t="str">
        <v>Red Tail Growers</v>
      </c>
      <c r="D2323">
        <v>703358</v>
      </c>
      <c r="E2323" t="str">
        <v>ea</v>
      </c>
      <c r="F2323" t="str">
        <v>SNAP</v>
      </c>
      <c r="G2323" t="str">
        <v>No</v>
      </c>
      <c r="H2323" s="1">
        <v>0</v>
      </c>
      <c r="I2323" s="1">
        <v>5.6</v>
      </c>
      <c r="J2323" s="1">
        <v>5.6</v>
      </c>
      <c r="K2323" s="1">
        <v>4</v>
      </c>
      <c r="L2323" s="2">
        <v>0.4</v>
      </c>
      <c r="M2323" s="2">
        <v>0.3999999999999999</v>
      </c>
      <c r="N2323" s="2">
        <v>1</v>
      </c>
      <c r="O2323" t="str">
        <v>Yes</v>
      </c>
      <c r="P2323" s="1">
        <f>IF(O2323="Yes",J2323,ROUND(J2323*(1+Model!$B$3),2))</f>
        <v>5.6</v>
      </c>
      <c r="Q2323" s="2">
        <f>ROUND(P2323/(K2323*N2323)-1,4)</f>
        <v>0.4</v>
      </c>
      <c r="R2323" t="str">
        <v/>
      </c>
      <c r="S2323" t="str">
        <v>2026-10-01 10:41:27 UTC</v>
      </c>
      <c r="T2323" t="str">
        <v>Local Line cache</v>
      </c>
      <c r="U2323" t="str">
        <v>HOLD: preserve existing SNAP price</v>
      </c>
    </row>
    <row r="2324">
      <c r="A2324">
        <v>948123</v>
      </c>
      <c r="B2324" t="str">
        <v>Vintage Vibe Award Winner Iris Rhizome</v>
      </c>
      <c r="C2324" t="str">
        <v>RL Plants &amp; Home Goods</v>
      </c>
      <c r="D2324">
        <v>703445</v>
      </c>
      <c r="E2324" t="str">
        <v>ea</v>
      </c>
      <c r="F2324" t="str">
        <v>Guest Basket</v>
      </c>
      <c r="G2324" t="str">
        <v>No</v>
      </c>
      <c r="H2324" s="1">
        <v>0</v>
      </c>
      <c r="I2324" s="1">
        <v>11.2</v>
      </c>
      <c r="J2324" s="1">
        <v>11.2</v>
      </c>
      <c r="K2324" s="1">
        <v>8</v>
      </c>
      <c r="L2324" s="2">
        <v>0.4</v>
      </c>
      <c r="M2324" s="2">
        <v>0.3999999999999999</v>
      </c>
      <c r="N2324" s="2">
        <v>1</v>
      </c>
      <c r="O2324" t="str">
        <v>No</v>
      </c>
      <c r="P2324" s="1">
        <f>IF(O2324="Yes",J2324,ROUND(J2324*(1+Model!$B$3),2))</f>
        <v>12.1</v>
      </c>
      <c r="Q2324" s="2">
        <f>ROUND(P2324/(K2324*N2324)-1,4)</f>
        <v>0.5125</v>
      </c>
      <c r="R2324" t="str">
        <v/>
      </c>
      <c r="S2324" t="str">
        <v>2026-10-01 10:41:27 UTC</v>
      </c>
      <c r="T2324" t="str">
        <v>Local Line cache</v>
      </c>
      <c r="U2324" t="str">
        <v>Review before publishing</v>
      </c>
    </row>
    <row r="2325">
      <c r="A2325">
        <v>948124</v>
      </c>
      <c r="B2325" t="str">
        <v>Ziggy Award Winner Iris Rhizome</v>
      </c>
      <c r="C2325" t="str">
        <v>RL Plants &amp; Home Goods</v>
      </c>
      <c r="D2325">
        <v>703446</v>
      </c>
      <c r="E2325" t="str">
        <v>ea</v>
      </c>
      <c r="F2325" t="str">
        <v>CSA Members</v>
      </c>
      <c r="G2325" t="str">
        <v>No</v>
      </c>
      <c r="H2325" s="1">
        <v>0</v>
      </c>
      <c r="I2325" s="1">
        <v>11.2</v>
      </c>
      <c r="J2325" s="1">
        <v>11.2</v>
      </c>
      <c r="K2325" s="1">
        <v>8</v>
      </c>
      <c r="L2325" s="2">
        <v>0.4</v>
      </c>
      <c r="M2325" s="2">
        <v>0.3999999999999999</v>
      </c>
      <c r="N2325" s="2">
        <v>1</v>
      </c>
      <c r="O2325" t="str">
        <v>No</v>
      </c>
      <c r="P2325" s="1">
        <f>IF(O2325="Yes",J2325,ROUND(J2325*(1+Model!$B$3),2))</f>
        <v>12.1</v>
      </c>
      <c r="Q2325" s="2">
        <f>ROUND(P2325/(K2325*N2325)-1,4)</f>
        <v>0.5125</v>
      </c>
      <c r="R2325" t="str">
        <v/>
      </c>
      <c r="S2325" t="str">
        <v>2026-10-01 10:41:27 UTC</v>
      </c>
      <c r="T2325" t="str">
        <v>Local Line cache</v>
      </c>
      <c r="U2325" t="str">
        <v>Review before publishing</v>
      </c>
    </row>
    <row r="2326">
      <c r="A2326">
        <v>950208</v>
      </c>
      <c r="B2326" t="str">
        <v>Mixed Bok Choi and Mustard Raab</v>
      </c>
      <c r="C2326" t="str">
        <v>Red Tail Growers</v>
      </c>
      <c r="D2326">
        <v>706698</v>
      </c>
      <c r="E2326" t="str">
        <v>bu</v>
      </c>
      <c r="F2326" t="str">
        <v>CSA Members</v>
      </c>
      <c r="G2326" t="str">
        <v>No</v>
      </c>
      <c r="H2326" s="1">
        <v>0</v>
      </c>
      <c r="I2326" s="1">
        <v>3.5</v>
      </c>
      <c r="J2326" s="1">
        <v>3.5</v>
      </c>
      <c r="K2326" s="1">
        <v>2.5</v>
      </c>
      <c r="L2326" s="2">
        <v>0.4</v>
      </c>
      <c r="M2326" s="2">
        <v>0.3999999999999999</v>
      </c>
      <c r="N2326" s="2">
        <v>1</v>
      </c>
      <c r="O2326" t="str">
        <v>No</v>
      </c>
      <c r="P2326" s="1">
        <f>IF(O2326="Yes",J2326,ROUND(J2326*(1+Model!$B$3),2))</f>
        <v>3.78</v>
      </c>
      <c r="Q2326" s="2">
        <f>ROUND(P2326/(K2326*N2326)-1,4)</f>
        <v>0.512</v>
      </c>
      <c r="R2326" t="str">
        <v/>
      </c>
      <c r="S2326" t="str">
        <v>2026-10-01 10:41:27 UTC</v>
      </c>
      <c r="T2326" t="str">
        <v>Local Line cache</v>
      </c>
      <c r="U2326" t="str">
        <v>Review before publishing</v>
      </c>
    </row>
    <row r="2327">
      <c r="A2327">
        <v>950208</v>
      </c>
      <c r="B2327" t="str">
        <v>Mixed Bok Choi and Mustard Raab</v>
      </c>
      <c r="C2327" t="str">
        <v>Red Tail Growers</v>
      </c>
      <c r="D2327">
        <v>706698</v>
      </c>
      <c r="E2327" t="str">
        <v>bu</v>
      </c>
      <c r="F2327" t="str">
        <v>Herd Share Members</v>
      </c>
      <c r="G2327" t="str">
        <v>No</v>
      </c>
      <c r="H2327" s="1">
        <v>0</v>
      </c>
      <c r="I2327" s="1">
        <v>3.5</v>
      </c>
      <c r="J2327" s="1">
        <v>3.5</v>
      </c>
      <c r="K2327" s="1">
        <v>2.5</v>
      </c>
      <c r="L2327" s="2">
        <v>0.4</v>
      </c>
      <c r="M2327" s="2">
        <v>0.3999999999999999</v>
      </c>
      <c r="N2327" s="2">
        <v>1</v>
      </c>
      <c r="O2327" t="str">
        <v>No</v>
      </c>
      <c r="P2327" s="1">
        <f>IF(O2327="Yes",J2327,ROUND(J2327*(1+Model!$B$3),2))</f>
        <v>3.78</v>
      </c>
      <c r="Q2327" s="2">
        <f>ROUND(P2327/(K2327*N2327)-1,4)</f>
        <v>0.512</v>
      </c>
      <c r="R2327" t="str">
        <v/>
      </c>
      <c r="S2327" t="str">
        <v>2026-10-01 10:41:27 UTC</v>
      </c>
      <c r="T2327" t="str">
        <v>Local Line cache</v>
      </c>
      <c r="U2327" t="str">
        <v>Review before publishing</v>
      </c>
    </row>
    <row r="2328">
      <c r="A2328">
        <v>950208</v>
      </c>
      <c r="B2328" t="str">
        <v>Mixed Bok Choi and Mustard Raab</v>
      </c>
      <c r="C2328" t="str">
        <v>Red Tail Growers</v>
      </c>
      <c r="D2328">
        <v>706698</v>
      </c>
      <c r="E2328" t="str">
        <v>bu</v>
      </c>
      <c r="F2328" t="str">
        <v>SNAP</v>
      </c>
      <c r="G2328" t="str">
        <v>No</v>
      </c>
      <c r="H2328" s="1">
        <v>0</v>
      </c>
      <c r="I2328" s="1">
        <v>3.5</v>
      </c>
      <c r="J2328" s="1">
        <v>3.5</v>
      </c>
      <c r="K2328" s="1">
        <v>2.5</v>
      </c>
      <c r="L2328" s="2">
        <v>0.4</v>
      </c>
      <c r="M2328" s="2">
        <v>0.3999999999999999</v>
      </c>
      <c r="N2328" s="2">
        <v>1</v>
      </c>
      <c r="O2328" t="str">
        <v>Yes</v>
      </c>
      <c r="P2328" s="1">
        <f>IF(O2328="Yes",J2328,ROUND(J2328*(1+Model!$B$3),2))</f>
        <v>3.5</v>
      </c>
      <c r="Q2328" s="2">
        <f>ROUND(P2328/(K2328*N2328)-1,4)</f>
        <v>0.4</v>
      </c>
      <c r="R2328" t="str">
        <v/>
      </c>
      <c r="S2328" t="str">
        <v>2026-10-01 10:41:27 UTC</v>
      </c>
      <c r="T2328" t="str">
        <v>Local Line cache</v>
      </c>
      <c r="U2328" t="str">
        <v>HOLD: preserve existing SNAP price</v>
      </c>
    </row>
    <row r="2329">
      <c r="A2329">
        <v>953035</v>
      </c>
      <c r="B2329" t="str">
        <v>Cornish Roasting Chicken, Large</v>
      </c>
      <c r="C2329" t="str">
        <v>Deck Family Farm</v>
      </c>
      <c r="D2329">
        <v>710619</v>
      </c>
      <c r="E2329" t="str">
        <v>Large, 4.21 - 4.99 lbs</v>
      </c>
      <c r="F2329" t="str">
        <v>SNAP</v>
      </c>
      <c r="G2329" t="str">
        <v>No</v>
      </c>
      <c r="H2329" s="1">
        <v>0</v>
      </c>
      <c r="I2329" s="1">
        <v>35.07</v>
      </c>
      <c r="J2329" s="1">
        <v>31.56</v>
      </c>
      <c r="K2329" s="1">
        <v>21.16</v>
      </c>
      <c r="L2329" s="2">
        <v>0.6574</v>
      </c>
      <c r="M2329" s="2">
        <v>0.4914933837429112</v>
      </c>
      <c r="N2329" s="2">
        <v>1</v>
      </c>
      <c r="O2329" t="str">
        <v>Yes</v>
      </c>
      <c r="P2329" s="1">
        <f>IF(O2329="Yes",J2329,ROUND(J2329*(1+Model!$B$3),2))</f>
        <v>31.56</v>
      </c>
      <c r="Q2329" s="2">
        <f>ROUND(P2329/(K2329*N2329)-1,4)</f>
        <v>0.4915</v>
      </c>
      <c r="R2329" t="str">
        <v>Review</v>
      </c>
      <c r="S2329" t="str">
        <v>2026-10-01 10:41:27 UTC</v>
      </c>
      <c r="T2329" t="str">
        <v>Local Line cache</v>
      </c>
      <c r="U2329" t="str">
        <v>HOLD: preserve existing SNAP price</v>
      </c>
    </row>
    <row r="2330">
      <c r="A2330">
        <v>953036</v>
      </c>
      <c r="B2330" t="str">
        <v>Cornish Roasting Chicken, Medium</v>
      </c>
      <c r="C2330" t="str">
        <v>Deck Family Farm</v>
      </c>
      <c r="D2330">
        <v>710620</v>
      </c>
      <c r="E2330" t="str">
        <v>Medium, 3.20 - 4.20 lbs</v>
      </c>
      <c r="F2330" t="str">
        <v>CSA Members</v>
      </c>
      <c r="G2330" t="str">
        <v>Yes</v>
      </c>
      <c r="H2330" s="1">
        <v>0</v>
      </c>
      <c r="I2330" s="1">
        <v>26.88</v>
      </c>
      <c r="J2330" s="1">
        <v>26.88</v>
      </c>
      <c r="K2330" s="1">
        <v>18.02</v>
      </c>
      <c r="L2330" s="2">
        <v>0.6574</v>
      </c>
      <c r="M2330" s="2">
        <v>0.4916759156492785</v>
      </c>
      <c r="N2330" s="2">
        <v>0.9</v>
      </c>
      <c r="O2330" t="str">
        <v>No</v>
      </c>
      <c r="P2330" s="1">
        <f>IF(O2330="Yes",J2330,ROUND(J2330*(1+Model!$B$3),2))</f>
        <v>29.03</v>
      </c>
      <c r="Q2330" s="2">
        <f>ROUND(P2330/(K2330*N2330)-1,4)</f>
        <v>0.79</v>
      </c>
      <c r="R2330" t="str">
        <v/>
      </c>
      <c r="S2330" t="str">
        <v>2026-10-01 10:41:27 UTC</v>
      </c>
      <c r="T2330" t="str">
        <v>Local Line cache</v>
      </c>
      <c r="U2330" t="str">
        <v>Retain existing sale discount</v>
      </c>
    </row>
    <row r="2331">
      <c r="A2331">
        <v>953036</v>
      </c>
      <c r="B2331" t="str">
        <v>Cornish Roasting Chicken, Medium</v>
      </c>
      <c r="C2331" t="str">
        <v>Deck Family Farm</v>
      </c>
      <c r="D2331">
        <v>710620</v>
      </c>
      <c r="E2331" t="str">
        <v>Medium, 3.20 - 4.20 lbs</v>
      </c>
      <c r="F2331" t="str">
        <v>SNAP</v>
      </c>
      <c r="G2331" t="str">
        <v>Yes</v>
      </c>
      <c r="H2331" s="1">
        <v>0</v>
      </c>
      <c r="I2331" s="1">
        <v>26.88</v>
      </c>
      <c r="J2331" s="1">
        <v>26.88</v>
      </c>
      <c r="K2331" s="1">
        <v>18.02</v>
      </c>
      <c r="L2331" s="2">
        <v>0.6574</v>
      </c>
      <c r="M2331" s="2">
        <v>0.4916759156492785</v>
      </c>
      <c r="N2331" s="2">
        <v>0.9</v>
      </c>
      <c r="O2331" t="str">
        <v>Yes</v>
      </c>
      <c r="P2331" s="1">
        <f>IF(O2331="Yes",J2331,ROUND(J2331*(1+Model!$B$3),2))</f>
        <v>26.88</v>
      </c>
      <c r="Q2331" s="2">
        <f>ROUND(P2331/(K2331*N2331)-1,4)</f>
        <v>0.6574</v>
      </c>
      <c r="R2331" t="str">
        <v/>
      </c>
      <c r="S2331" t="str">
        <v>2026-10-01 10:41:27 UTC</v>
      </c>
      <c r="T2331" t="str">
        <v>Local Line cache</v>
      </c>
      <c r="U2331" t="str">
        <v>HOLD: preserve existing SNAP price</v>
      </c>
    </row>
    <row r="2332">
      <c r="A2332">
        <v>953039</v>
      </c>
      <c r="B2332" t="str">
        <v>Cornish Roasting Chicken, Small</v>
      </c>
      <c r="C2332" t="str">
        <v>Deck Family Farm</v>
      </c>
      <c r="D2332">
        <v>710624</v>
      </c>
      <c r="E2332" t="str">
        <v>Small, 2.50 - 3.19 lbs</v>
      </c>
      <c r="F2332" t="str">
        <v>SNAP</v>
      </c>
      <c r="G2332" t="str">
        <v>No</v>
      </c>
      <c r="H2332" s="1">
        <v>0</v>
      </c>
      <c r="I2332" s="1">
        <v>24.25</v>
      </c>
      <c r="J2332" s="1">
        <v>21.82</v>
      </c>
      <c r="K2332" s="1">
        <v>14.63</v>
      </c>
      <c r="L2332" s="2">
        <v>0.6574</v>
      </c>
      <c r="M2332" s="2">
        <v>0.49145591250854403</v>
      </c>
      <c r="N2332" s="2">
        <v>1</v>
      </c>
      <c r="O2332" t="str">
        <v>Yes</v>
      </c>
      <c r="P2332" s="1">
        <f>IF(O2332="Yes",J2332,ROUND(J2332*(1+Model!$B$3),2))</f>
        <v>21.82</v>
      </c>
      <c r="Q2332" s="2">
        <f>ROUND(P2332/(K2332*N2332)-1,4)</f>
        <v>0.4915</v>
      </c>
      <c r="R2332" t="str">
        <v>Review</v>
      </c>
      <c r="S2332" t="str">
        <v>2026-10-01 10:41:27 UTC</v>
      </c>
      <c r="T2332" t="str">
        <v>Local Line cache</v>
      </c>
      <c r="U2332" t="str">
        <v>HOLD: preserve existing SNAP price</v>
      </c>
    </row>
    <row r="2333">
      <c r="A2333">
        <v>956222</v>
      </c>
      <c r="B2333" t="str">
        <v>German Butterball Potatoes</v>
      </c>
      <c r="C2333" t="str">
        <v>Small is Beautiful Farm</v>
      </c>
      <c r="D2333">
        <v>714932</v>
      </c>
      <c r="E2333" t="str">
        <v>lb</v>
      </c>
      <c r="F2333" t="str">
        <v>Guest Basket</v>
      </c>
      <c r="G2333" t="str">
        <v>No</v>
      </c>
      <c r="H2333" s="1">
        <v>0</v>
      </c>
      <c r="I2333" s="1">
        <v>2.8</v>
      </c>
      <c r="J2333" s="1">
        <v>2.8</v>
      </c>
      <c r="K2333" s="1">
        <v>2</v>
      </c>
      <c r="L2333" s="2">
        <v>0.4</v>
      </c>
      <c r="M2333" s="2">
        <v>0.3999999999999999</v>
      </c>
      <c r="N2333" s="2">
        <v>1</v>
      </c>
      <c r="O2333" t="str">
        <v>No</v>
      </c>
      <c r="P2333" s="1">
        <f>IF(O2333="Yes",J2333,ROUND(J2333*(1+Model!$B$3),2))</f>
        <v>3.02</v>
      </c>
      <c r="Q2333" s="2">
        <f>ROUND(P2333/(K2333*N2333)-1,4)</f>
        <v>0.51</v>
      </c>
      <c r="R2333" t="str">
        <v/>
      </c>
      <c r="S2333" t="str">
        <v>2026-10-01 10:41:27 UTC</v>
      </c>
      <c r="T2333" t="str">
        <v>Local Line cache</v>
      </c>
      <c r="U2333" t="str">
        <v>Review before publishing</v>
      </c>
    </row>
    <row r="2334">
      <c r="A2334">
        <v>956222</v>
      </c>
      <c r="B2334" t="str">
        <v>German Butterball Potatoes</v>
      </c>
      <c r="C2334" t="str">
        <v>Small is Beautiful Farm</v>
      </c>
      <c r="D2334">
        <v>714932</v>
      </c>
      <c r="E2334" t="str">
        <v>lb</v>
      </c>
      <c r="F2334" t="str">
        <v>CSA Members</v>
      </c>
      <c r="G2334" t="str">
        <v>No</v>
      </c>
      <c r="H2334" s="1">
        <v>0</v>
      </c>
      <c r="I2334" s="1">
        <v>2.8</v>
      </c>
      <c r="J2334" s="1">
        <v>2.8</v>
      </c>
      <c r="K2334" s="1">
        <v>2</v>
      </c>
      <c r="L2334" s="2">
        <v>0.4</v>
      </c>
      <c r="M2334" s="2">
        <v>0.3999999999999999</v>
      </c>
      <c r="N2334" s="2">
        <v>1</v>
      </c>
      <c r="O2334" t="str">
        <v>No</v>
      </c>
      <c r="P2334" s="1">
        <f>IF(O2334="Yes",J2334,ROUND(J2334*(1+Model!$B$3),2))</f>
        <v>3.02</v>
      </c>
      <c r="Q2334" s="2">
        <f>ROUND(P2334/(K2334*N2334)-1,4)</f>
        <v>0.51</v>
      </c>
      <c r="R2334" t="str">
        <v/>
      </c>
      <c r="S2334" t="str">
        <v>2026-10-01 10:41:27 UTC</v>
      </c>
      <c r="T2334" t="str">
        <v>Local Line cache</v>
      </c>
      <c r="U2334" t="str">
        <v>Review before publishing</v>
      </c>
    </row>
    <row r="2335">
      <c r="A2335">
        <v>956222</v>
      </c>
      <c r="B2335" t="str">
        <v>German Butterball Potatoes</v>
      </c>
      <c r="C2335" t="str">
        <v>Small is Beautiful Farm</v>
      </c>
      <c r="D2335">
        <v>714932</v>
      </c>
      <c r="E2335" t="str">
        <v>lb</v>
      </c>
      <c r="F2335" t="str">
        <v>Herd Share Members</v>
      </c>
      <c r="G2335" t="str">
        <v>No</v>
      </c>
      <c r="H2335" s="1">
        <v>0</v>
      </c>
      <c r="I2335" s="1">
        <v>2.8</v>
      </c>
      <c r="J2335" s="1">
        <v>2.8</v>
      </c>
      <c r="K2335" s="1">
        <v>2</v>
      </c>
      <c r="L2335" s="2">
        <v>0.4</v>
      </c>
      <c r="M2335" s="2">
        <v>0.3999999999999999</v>
      </c>
      <c r="N2335" s="2">
        <v>1</v>
      </c>
      <c r="O2335" t="str">
        <v>No</v>
      </c>
      <c r="P2335" s="1">
        <f>IF(O2335="Yes",J2335,ROUND(J2335*(1+Model!$B$3),2))</f>
        <v>3.02</v>
      </c>
      <c r="Q2335" s="2">
        <f>ROUND(P2335/(K2335*N2335)-1,4)</f>
        <v>0.51</v>
      </c>
      <c r="R2335" t="str">
        <v/>
      </c>
      <c r="S2335" t="str">
        <v>2026-10-01 10:41:27 UTC</v>
      </c>
      <c r="T2335" t="str">
        <v>Local Line cache</v>
      </c>
      <c r="U2335" t="str">
        <v>Review before publishing</v>
      </c>
    </row>
    <row r="2336">
      <c r="A2336">
        <v>956222</v>
      </c>
      <c r="B2336" t="str">
        <v>German Butterball Potatoes</v>
      </c>
      <c r="C2336" t="str">
        <v>Small is Beautiful Farm</v>
      </c>
      <c r="D2336">
        <v>714932</v>
      </c>
      <c r="E2336" t="str">
        <v>lb</v>
      </c>
      <c r="F2336" t="str">
        <v>SNAP</v>
      </c>
      <c r="G2336" t="str">
        <v>No</v>
      </c>
      <c r="H2336" s="1">
        <v>0</v>
      </c>
      <c r="I2336" s="1">
        <v>2.8</v>
      </c>
      <c r="J2336" s="1">
        <v>2.8</v>
      </c>
      <c r="K2336" s="1">
        <v>2</v>
      </c>
      <c r="L2336" s="2">
        <v>0.4</v>
      </c>
      <c r="M2336" s="2">
        <v>0.3999999999999999</v>
      </c>
      <c r="N2336" s="2">
        <v>1</v>
      </c>
      <c r="O2336" t="str">
        <v>Yes</v>
      </c>
      <c r="P2336" s="1">
        <f>IF(O2336="Yes",J2336,ROUND(J2336*(1+Model!$B$3),2))</f>
        <v>2.8</v>
      </c>
      <c r="Q2336" s="2">
        <f>ROUND(P2336/(K2336*N2336)-1,4)</f>
        <v>0.4</v>
      </c>
      <c r="R2336" t="str">
        <v/>
      </c>
      <c r="S2336" t="str">
        <v>2026-10-01 10:41:27 UTC</v>
      </c>
      <c r="T2336" t="str">
        <v>Local Line cache</v>
      </c>
      <c r="U2336" t="str">
        <v>HOLD: preserve existing SNAP price</v>
      </c>
    </row>
    <row r="2337">
      <c r="A2337">
        <v>957423</v>
      </c>
      <c r="B2337" t="str">
        <v>Gogo Gouda Cheese, 4 Month Aged, 5.9-6.9 oz</v>
      </c>
      <c r="C2337" t="str">
        <v>Creamy Cow, LLC</v>
      </c>
      <c r="D2337">
        <v>716436</v>
      </c>
      <c r="E2337" t="str">
        <v>5.9 -6.9 oz</v>
      </c>
      <c r="F2337" t="str">
        <v>SNAP</v>
      </c>
      <c r="G2337" t="str">
        <v>No</v>
      </c>
      <c r="H2337" s="1">
        <v>0</v>
      </c>
      <c r="I2337" s="1">
        <v>15.74</v>
      </c>
      <c r="J2337" s="1">
        <v>15.74</v>
      </c>
      <c r="K2337" s="1">
        <v>11.24</v>
      </c>
      <c r="L2337" s="2">
        <v>0.4</v>
      </c>
      <c r="M2337" s="2">
        <v>0.4003558718861211</v>
      </c>
      <c r="N2337" s="2">
        <v>1</v>
      </c>
      <c r="O2337" t="str">
        <v>Yes</v>
      </c>
      <c r="P2337" s="1">
        <f>IF(O2337="Yes",J2337,ROUND(J2337*(1+Model!$B$3),2))</f>
        <v>15.74</v>
      </c>
      <c r="Q2337" s="2">
        <f>ROUND(P2337/(K2337*N2337)-1,4)</f>
        <v>0.4004</v>
      </c>
      <c r="R2337" t="str">
        <v/>
      </c>
      <c r="S2337" t="str">
        <v>2026-10-01 10:41:27 UTC</v>
      </c>
      <c r="T2337" t="str">
        <v>Local Line cache</v>
      </c>
      <c r="U2337" t="str">
        <v>HOLD: preserve existing SNAP price</v>
      </c>
    </row>
    <row r="2338">
      <c r="A2338">
        <v>957424</v>
      </c>
      <c r="B2338" t="str">
        <v>Gogo Gouda Cheese, 4 Month Aged, 7.0-8.0 oz</v>
      </c>
      <c r="C2338" t="str">
        <v>Creamy Cow, LLC</v>
      </c>
      <c r="D2338">
        <v>716438</v>
      </c>
      <c r="E2338" t="str">
        <v>7.0-8.0 oz</v>
      </c>
      <c r="F2338" t="str">
        <v>SNAP</v>
      </c>
      <c r="G2338" t="str">
        <v>No</v>
      </c>
      <c r="H2338" s="1">
        <v>0</v>
      </c>
      <c r="I2338" s="1">
        <v>16.58</v>
      </c>
      <c r="J2338" s="1">
        <v>16.58</v>
      </c>
      <c r="K2338" s="1">
        <v>11.84</v>
      </c>
      <c r="L2338" s="2">
        <v>0.4</v>
      </c>
      <c r="M2338" s="2">
        <v>0.4003378378378377</v>
      </c>
      <c r="N2338" s="2">
        <v>1</v>
      </c>
      <c r="O2338" t="str">
        <v>Yes</v>
      </c>
      <c r="P2338" s="1">
        <f>IF(O2338="Yes",J2338,ROUND(J2338*(1+Model!$B$3),2))</f>
        <v>16.58</v>
      </c>
      <c r="Q2338" s="2">
        <f>ROUND(P2338/(K2338*N2338)-1,4)</f>
        <v>0.4003</v>
      </c>
      <c r="R2338" t="str">
        <v/>
      </c>
      <c r="S2338" t="str">
        <v>2026-10-01 10:41:27 UTC</v>
      </c>
      <c r="T2338" t="str">
        <v>Local Line cache</v>
      </c>
      <c r="U2338" t="str">
        <v>HOLD: preserve existing SNAP price</v>
      </c>
    </row>
    <row r="2339">
      <c r="A2339">
        <v>957990</v>
      </c>
      <c r="B2339" t="str">
        <v>The "Real Sassy" Creole Spice Blend</v>
      </c>
      <c r="C2339" t="str">
        <v>Creole Me Up</v>
      </c>
      <c r="D2339">
        <v>717429</v>
      </c>
      <c r="E2339" t="str">
        <v>3 oz jar</v>
      </c>
      <c r="F2339" t="str">
        <v>Guest Basket</v>
      </c>
      <c r="G2339" t="str">
        <v>No</v>
      </c>
      <c r="H2339" s="1">
        <v>0</v>
      </c>
      <c r="I2339" s="1">
        <v>9.45</v>
      </c>
      <c r="J2339" s="1">
        <v>9.45</v>
      </c>
      <c r="K2339" s="1">
        <v>6.75</v>
      </c>
      <c r="L2339" s="2">
        <v>0.4</v>
      </c>
      <c r="M2339" s="2">
        <v>0.3999999999999999</v>
      </c>
      <c r="N2339" s="2">
        <v>1</v>
      </c>
      <c r="O2339" t="str">
        <v>No</v>
      </c>
      <c r="P2339" s="1">
        <f>IF(O2339="Yes",J2339,ROUND(J2339*(1+Model!$B$3),2))</f>
        <v>10.21</v>
      </c>
      <c r="Q2339" s="2">
        <f>ROUND(P2339/(K2339*N2339)-1,4)</f>
        <v>0.5126</v>
      </c>
      <c r="R2339" t="str">
        <v/>
      </c>
      <c r="S2339" t="str">
        <v>2026-10-01 10:41:27 UTC</v>
      </c>
      <c r="T2339" t="str">
        <v>Local Line cache</v>
      </c>
      <c r="U2339" t="str">
        <v>Review before publishing</v>
      </c>
    </row>
    <row r="2340">
      <c r="A2340">
        <v>957990</v>
      </c>
      <c r="B2340" t="str">
        <v>The "Real Sassy" Creole Spice Blend</v>
      </c>
      <c r="C2340" t="str">
        <v>Creole Me Up</v>
      </c>
      <c r="D2340">
        <v>717429</v>
      </c>
      <c r="E2340" t="str">
        <v>3 oz jar</v>
      </c>
      <c r="F2340" t="str">
        <v>CSA Members</v>
      </c>
      <c r="G2340" t="str">
        <v>No</v>
      </c>
      <c r="H2340" s="1">
        <v>0</v>
      </c>
      <c r="I2340" s="1">
        <v>9.45</v>
      </c>
      <c r="J2340" s="1">
        <v>9.45</v>
      </c>
      <c r="K2340" s="1">
        <v>6.75</v>
      </c>
      <c r="L2340" s="2">
        <v>0.4</v>
      </c>
      <c r="M2340" s="2">
        <v>0.3999999999999999</v>
      </c>
      <c r="N2340" s="2">
        <v>1</v>
      </c>
      <c r="O2340" t="str">
        <v>No</v>
      </c>
      <c r="P2340" s="1">
        <f>IF(O2340="Yes",J2340,ROUND(J2340*(1+Model!$B$3),2))</f>
        <v>10.21</v>
      </c>
      <c r="Q2340" s="2">
        <f>ROUND(P2340/(K2340*N2340)-1,4)</f>
        <v>0.5126</v>
      </c>
      <c r="R2340" t="str">
        <v/>
      </c>
      <c r="S2340" t="str">
        <v>2026-10-01 10:41:27 UTC</v>
      </c>
      <c r="T2340" t="str">
        <v>Local Line cache</v>
      </c>
      <c r="U2340" t="str">
        <v>Review before publishing</v>
      </c>
    </row>
    <row r="2341">
      <c r="A2341">
        <v>957990</v>
      </c>
      <c r="B2341" t="str">
        <v>The "Real Sassy" Creole Spice Blend</v>
      </c>
      <c r="C2341" t="str">
        <v>Creole Me Up</v>
      </c>
      <c r="D2341">
        <v>717429</v>
      </c>
      <c r="E2341" t="str">
        <v>3 oz jar</v>
      </c>
      <c r="F2341" t="str">
        <v>Herd Share Members</v>
      </c>
      <c r="G2341" t="str">
        <v>No</v>
      </c>
      <c r="H2341" s="1">
        <v>0</v>
      </c>
      <c r="I2341" s="1">
        <v>9.45</v>
      </c>
      <c r="J2341" s="1">
        <v>9.45</v>
      </c>
      <c r="K2341" s="1">
        <v>6.75</v>
      </c>
      <c r="L2341" s="2">
        <v>0.4</v>
      </c>
      <c r="M2341" s="2">
        <v>0.3999999999999999</v>
      </c>
      <c r="N2341" s="2">
        <v>1</v>
      </c>
      <c r="O2341" t="str">
        <v>No</v>
      </c>
      <c r="P2341" s="1">
        <f>IF(O2341="Yes",J2341,ROUND(J2341*(1+Model!$B$3),2))</f>
        <v>10.21</v>
      </c>
      <c r="Q2341" s="2">
        <f>ROUND(P2341/(K2341*N2341)-1,4)</f>
        <v>0.5126</v>
      </c>
      <c r="R2341" t="str">
        <v/>
      </c>
      <c r="S2341" t="str">
        <v>2026-10-01 10:41:27 UTC</v>
      </c>
      <c r="T2341" t="str">
        <v>Local Line cache</v>
      </c>
      <c r="U2341" t="str">
        <v>Review before publishing</v>
      </c>
    </row>
    <row r="2342">
      <c r="A2342">
        <v>957990</v>
      </c>
      <c r="B2342" t="str">
        <v>The "Real Sassy" Creole Spice Blend</v>
      </c>
      <c r="C2342" t="str">
        <v>Creole Me Up</v>
      </c>
      <c r="D2342">
        <v>717429</v>
      </c>
      <c r="E2342" t="str">
        <v>3 oz jar</v>
      </c>
      <c r="F2342" t="str">
        <v>SNAP</v>
      </c>
      <c r="G2342" t="str">
        <v>No</v>
      </c>
      <c r="H2342" s="1">
        <v>0</v>
      </c>
      <c r="I2342" s="1">
        <v>9.45</v>
      </c>
      <c r="J2342" s="1">
        <v>9.45</v>
      </c>
      <c r="K2342" s="1">
        <v>6.75</v>
      </c>
      <c r="L2342" s="2">
        <v>0.4</v>
      </c>
      <c r="M2342" s="2">
        <v>0.3999999999999999</v>
      </c>
      <c r="N2342" s="2">
        <v>1</v>
      </c>
      <c r="O2342" t="str">
        <v>Yes</v>
      </c>
      <c r="P2342" s="1">
        <f>IF(O2342="Yes",J2342,ROUND(J2342*(1+Model!$B$3),2))</f>
        <v>9.45</v>
      </c>
      <c r="Q2342" s="2">
        <f>ROUND(P2342/(K2342*N2342)-1,4)</f>
        <v>0.4</v>
      </c>
      <c r="R2342" t="str">
        <v/>
      </c>
      <c r="S2342" t="str">
        <v>2026-10-01 10:41:27 UTC</v>
      </c>
      <c r="T2342" t="str">
        <v>Local Line cache</v>
      </c>
      <c r="U2342" t="str">
        <v>HOLD: preserve existing SNAP price</v>
      </c>
    </row>
    <row r="2343">
      <c r="A2343">
        <v>958328</v>
      </c>
      <c r="B2343" t="str">
        <v>Collard Raab</v>
      </c>
      <c r="C2343" t="str">
        <v>Full Farm CSA</v>
      </c>
      <c r="D2343">
        <v>718070</v>
      </c>
      <c r="E2343" t="str">
        <v>bu</v>
      </c>
      <c r="F2343" t="str">
        <v>CSA Members</v>
      </c>
      <c r="G2343" t="str">
        <v>No</v>
      </c>
      <c r="H2343" s="1">
        <v>0</v>
      </c>
      <c r="I2343" s="1">
        <v>3.5</v>
      </c>
      <c r="J2343" s="1">
        <v>3.5</v>
      </c>
      <c r="K2343" s="1">
        <v>2.5</v>
      </c>
      <c r="L2343" s="2">
        <v>0.4</v>
      </c>
      <c r="M2343" s="2">
        <v>0.3999999999999999</v>
      </c>
      <c r="N2343" s="2">
        <v>1</v>
      </c>
      <c r="O2343" t="str">
        <v>No</v>
      </c>
      <c r="P2343" s="1">
        <f>IF(O2343="Yes",J2343,ROUND(J2343*(1+Model!$B$3),2))</f>
        <v>3.78</v>
      </c>
      <c r="Q2343" s="2">
        <f>ROUND(P2343/(K2343*N2343)-1,4)</f>
        <v>0.512</v>
      </c>
      <c r="R2343" t="str">
        <v/>
      </c>
      <c r="S2343" t="str">
        <v>2026-10-01 10:41:27 UTC</v>
      </c>
      <c r="T2343" t="str">
        <v>Local Line cache</v>
      </c>
      <c r="U2343" t="str">
        <v>Review before publishing</v>
      </c>
    </row>
    <row r="2344">
      <c r="A2344">
        <v>958328</v>
      </c>
      <c r="B2344" t="str">
        <v>Collard Raab</v>
      </c>
      <c r="C2344" t="str">
        <v>Full Farm CSA</v>
      </c>
      <c r="D2344">
        <v>718070</v>
      </c>
      <c r="E2344" t="str">
        <v>bu</v>
      </c>
      <c r="F2344" t="str">
        <v>Herd Share Members</v>
      </c>
      <c r="G2344" t="str">
        <v>No</v>
      </c>
      <c r="H2344" s="1">
        <v>0</v>
      </c>
      <c r="I2344" s="1">
        <v>3.5</v>
      </c>
      <c r="J2344" s="1">
        <v>3.5</v>
      </c>
      <c r="K2344" s="1">
        <v>2.5</v>
      </c>
      <c r="L2344" s="2">
        <v>0.4</v>
      </c>
      <c r="M2344" s="2">
        <v>0.3999999999999999</v>
      </c>
      <c r="N2344" s="2">
        <v>1</v>
      </c>
      <c r="O2344" t="str">
        <v>No</v>
      </c>
      <c r="P2344" s="1">
        <f>IF(O2344="Yes",J2344,ROUND(J2344*(1+Model!$B$3),2))</f>
        <v>3.78</v>
      </c>
      <c r="Q2344" s="2">
        <f>ROUND(P2344/(K2344*N2344)-1,4)</f>
        <v>0.512</v>
      </c>
      <c r="R2344" t="str">
        <v/>
      </c>
      <c r="S2344" t="str">
        <v>2026-10-01 10:41:27 UTC</v>
      </c>
      <c r="T2344" t="str">
        <v>Local Line cache</v>
      </c>
      <c r="U2344" t="str">
        <v>Review before publishing</v>
      </c>
    </row>
    <row r="2345">
      <c r="A2345">
        <v>958328</v>
      </c>
      <c r="B2345" t="str">
        <v>Collard Raab</v>
      </c>
      <c r="C2345" t="str">
        <v>Full Farm CSA</v>
      </c>
      <c r="D2345">
        <v>718070</v>
      </c>
      <c r="E2345" t="str">
        <v>bu</v>
      </c>
      <c r="F2345" t="str">
        <v>SNAP</v>
      </c>
      <c r="G2345" t="str">
        <v>No</v>
      </c>
      <c r="H2345" s="1">
        <v>0</v>
      </c>
      <c r="I2345" s="1">
        <v>3.5</v>
      </c>
      <c r="J2345" s="1">
        <v>3.5</v>
      </c>
      <c r="K2345" s="1">
        <v>2.5</v>
      </c>
      <c r="L2345" s="2">
        <v>0.4</v>
      </c>
      <c r="M2345" s="2">
        <v>0.3999999999999999</v>
      </c>
      <c r="N2345" s="2">
        <v>1</v>
      </c>
      <c r="O2345" t="str">
        <v>Yes</v>
      </c>
      <c r="P2345" s="1">
        <f>IF(O2345="Yes",J2345,ROUND(J2345*(1+Model!$B$3),2))</f>
        <v>3.5</v>
      </c>
      <c r="Q2345" s="2">
        <f>ROUND(P2345/(K2345*N2345)-1,4)</f>
        <v>0.4</v>
      </c>
      <c r="R2345" t="str">
        <v/>
      </c>
      <c r="S2345" t="str">
        <v>2026-10-01 10:41:27 UTC</v>
      </c>
      <c r="T2345" t="str">
        <v>Local Line cache</v>
      </c>
      <c r="U2345" t="str">
        <v>HOLD: preserve existing SNAP price</v>
      </c>
    </row>
    <row r="2346">
      <c r="A2346">
        <v>958328</v>
      </c>
      <c r="B2346" t="str">
        <v>Collard Raab</v>
      </c>
      <c r="C2346" t="str">
        <v>Full Farm CSA</v>
      </c>
      <c r="D2346">
        <v>718070</v>
      </c>
      <c r="E2346" t="str">
        <v>bu</v>
      </c>
      <c r="F2346" t="str">
        <v>Guest Basket</v>
      </c>
      <c r="G2346" t="str">
        <v>No</v>
      </c>
      <c r="H2346" s="1">
        <v>0</v>
      </c>
      <c r="I2346" s="1">
        <v>3.5</v>
      </c>
      <c r="J2346" s="1">
        <v>3.5</v>
      </c>
      <c r="K2346" s="1">
        <v>2.5</v>
      </c>
      <c r="L2346" s="2">
        <v>0.4</v>
      </c>
      <c r="M2346" s="2">
        <v>0.3999999999999999</v>
      </c>
      <c r="N2346" s="2">
        <v>1</v>
      </c>
      <c r="O2346" t="str">
        <v>No</v>
      </c>
      <c r="P2346" s="1">
        <f>IF(O2346="Yes",J2346,ROUND(J2346*(1+Model!$B$3),2))</f>
        <v>3.78</v>
      </c>
      <c r="Q2346" s="2">
        <f>ROUND(P2346/(K2346*N2346)-1,4)</f>
        <v>0.512</v>
      </c>
      <c r="R2346" t="str">
        <v/>
      </c>
      <c r="S2346" t="str">
        <v>2026-10-01 10:41:27 UTC</v>
      </c>
      <c r="T2346" t="str">
        <v>Local Line cache</v>
      </c>
      <c r="U2346" t="str">
        <v>Review before publishing</v>
      </c>
    </row>
    <row r="2347">
      <c r="A2347">
        <v>958464</v>
      </c>
      <c r="B2347" t="str">
        <v>Spinach  1/2 Lb.</v>
      </c>
      <c r="C2347" t="str">
        <v>Little Wings</v>
      </c>
      <c r="D2347">
        <v>718323</v>
      </c>
      <c r="E2347" t="str">
        <v>each</v>
      </c>
      <c r="F2347" t="str">
        <v>CSA Members</v>
      </c>
      <c r="G2347" t="str">
        <v>No</v>
      </c>
      <c r="H2347" s="1">
        <v>0</v>
      </c>
      <c r="I2347" s="1">
        <v>5.46</v>
      </c>
      <c r="J2347" s="1">
        <v>5.46</v>
      </c>
      <c r="K2347" s="1">
        <v>3.9</v>
      </c>
      <c r="L2347" s="2">
        <v>0.4</v>
      </c>
      <c r="M2347" s="2">
        <v>0.40000000000000013</v>
      </c>
      <c r="N2347" s="2">
        <v>1</v>
      </c>
      <c r="O2347" t="str">
        <v>No</v>
      </c>
      <c r="P2347" s="1">
        <f>IF(O2347="Yes",J2347,ROUND(J2347*(1+Model!$B$3),2))</f>
        <v>5.9</v>
      </c>
      <c r="Q2347" s="2">
        <f>ROUND(P2347/(K2347*N2347)-1,4)</f>
        <v>0.5128</v>
      </c>
      <c r="R2347" t="str">
        <v/>
      </c>
      <c r="S2347" t="str">
        <v>2026-10-01 10:41:27 UTC</v>
      </c>
      <c r="T2347" t="str">
        <v>Local Line cache</v>
      </c>
      <c r="U2347" t="str">
        <v>Review before publishing</v>
      </c>
    </row>
    <row r="2348">
      <c r="A2348">
        <v>958464</v>
      </c>
      <c r="B2348" t="str">
        <v>Spinach  1/2 Lb.</v>
      </c>
      <c r="C2348" t="str">
        <v>Little Wings</v>
      </c>
      <c r="D2348">
        <v>718323</v>
      </c>
      <c r="E2348" t="str">
        <v>each</v>
      </c>
      <c r="F2348" t="str">
        <v>SNAP</v>
      </c>
      <c r="G2348" t="str">
        <v>No</v>
      </c>
      <c r="H2348" s="1">
        <v>0</v>
      </c>
      <c r="I2348" s="1">
        <v>5.46</v>
      </c>
      <c r="J2348" s="1">
        <v>5.46</v>
      </c>
      <c r="K2348" s="1">
        <v>3.9</v>
      </c>
      <c r="L2348" s="2">
        <v>0.4</v>
      </c>
      <c r="M2348" s="2">
        <v>0.40000000000000013</v>
      </c>
      <c r="N2348" s="2">
        <v>1</v>
      </c>
      <c r="O2348" t="str">
        <v>Yes</v>
      </c>
      <c r="P2348" s="1">
        <f>IF(O2348="Yes",J2348,ROUND(J2348*(1+Model!$B$3),2))</f>
        <v>5.46</v>
      </c>
      <c r="Q2348" s="2">
        <f>ROUND(P2348/(K2348*N2348)-1,4)</f>
        <v>0.4</v>
      </c>
      <c r="R2348" t="str">
        <v/>
      </c>
      <c r="S2348" t="str">
        <v>2026-10-01 10:41:27 UTC</v>
      </c>
      <c r="T2348" t="str">
        <v>Local Line cache</v>
      </c>
      <c r="U2348" t="str">
        <v>HOLD: preserve existing SNAP price</v>
      </c>
    </row>
    <row r="2349">
      <c r="A2349">
        <v>960228</v>
      </c>
      <c r="B2349" t="str">
        <v>Bavette Steak</v>
      </c>
      <c r="C2349" t="str">
        <v>Deck Family Farm</v>
      </c>
      <c r="D2349">
        <v>720358</v>
      </c>
      <c r="E2349" t="str">
        <v>0.9 - 1.6 lbs</v>
      </c>
      <c r="F2349" t="str">
        <v>CSA Members</v>
      </c>
      <c r="G2349" t="str">
        <v>No</v>
      </c>
      <c r="H2349" s="1">
        <v>0</v>
      </c>
      <c r="I2349" s="1">
        <v>29.15</v>
      </c>
      <c r="J2349" s="1">
        <v>29.15</v>
      </c>
      <c r="K2349" s="1">
        <v>17.59</v>
      </c>
      <c r="L2349" s="2">
        <v>0.6574</v>
      </c>
      <c r="M2349" s="2">
        <v>0.657191586128482</v>
      </c>
      <c r="N2349" s="2">
        <v>1</v>
      </c>
      <c r="O2349" t="str">
        <v>No</v>
      </c>
      <c r="P2349" s="1">
        <f>IF(O2349="Yes",J2349,ROUND(J2349*(1+Model!$B$3),2))</f>
        <v>31.48</v>
      </c>
      <c r="Q2349" s="2">
        <f>ROUND(P2349/(K2349*N2349)-1,4)</f>
        <v>0.7897</v>
      </c>
      <c r="R2349" t="str">
        <v/>
      </c>
      <c r="S2349" t="str">
        <v>2026-10-01 10:41:27 UTC</v>
      </c>
      <c r="T2349" t="str">
        <v>Local Line cache</v>
      </c>
      <c r="U2349" t="str">
        <v>Review before publishing</v>
      </c>
    </row>
    <row r="2350">
      <c r="A2350">
        <v>960228</v>
      </c>
      <c r="B2350" t="str">
        <v>Bavette Steak</v>
      </c>
      <c r="C2350" t="str">
        <v>Deck Family Farm</v>
      </c>
      <c r="D2350">
        <v>720358</v>
      </c>
      <c r="E2350" t="str">
        <v>0.9 - 1.6 lbs</v>
      </c>
      <c r="F2350" t="str">
        <v>SNAP</v>
      </c>
      <c r="G2350" t="str">
        <v>No</v>
      </c>
      <c r="H2350" s="1">
        <v>0</v>
      </c>
      <c r="I2350" s="1">
        <v>29.15</v>
      </c>
      <c r="J2350" s="1">
        <v>29.15</v>
      </c>
      <c r="K2350" s="1">
        <v>17.59</v>
      </c>
      <c r="L2350" s="2">
        <v>0.6574</v>
      </c>
      <c r="M2350" s="2">
        <v>0.657191586128482</v>
      </c>
      <c r="N2350" s="2">
        <v>1</v>
      </c>
      <c r="O2350" t="str">
        <v>Yes</v>
      </c>
      <c r="P2350" s="1">
        <f>IF(O2350="Yes",J2350,ROUND(J2350*(1+Model!$B$3),2))</f>
        <v>29.15</v>
      </c>
      <c r="Q2350" s="2">
        <f>ROUND(P2350/(K2350*N2350)-1,4)</f>
        <v>0.6572</v>
      </c>
      <c r="R2350" t="str">
        <v/>
      </c>
      <c r="S2350" t="str">
        <v>2026-10-01 10:41:27 UTC</v>
      </c>
      <c r="T2350" t="str">
        <v>Local Line cache</v>
      </c>
      <c r="U2350" t="str">
        <v>HOLD: preserve existing SNAP price</v>
      </c>
    </row>
    <row r="2351">
      <c r="A2351">
        <v>960228</v>
      </c>
      <c r="B2351" t="str">
        <v>Bavette Steak</v>
      </c>
      <c r="C2351" t="str">
        <v>Deck Family Farm</v>
      </c>
      <c r="D2351">
        <v>720358</v>
      </c>
      <c r="E2351" t="str">
        <v>0.9 - 1.6 lbs</v>
      </c>
      <c r="F2351" t="str">
        <v>Guest Basket</v>
      </c>
      <c r="G2351" t="str">
        <v>No</v>
      </c>
      <c r="H2351" s="1">
        <v>0</v>
      </c>
      <c r="I2351" s="1">
        <v>29.15</v>
      </c>
      <c r="J2351" s="1">
        <v>29.15</v>
      </c>
      <c r="K2351" s="1">
        <v>17.59</v>
      </c>
      <c r="L2351" s="2">
        <v>0.6574</v>
      </c>
      <c r="M2351" s="2">
        <v>0.657191586128482</v>
      </c>
      <c r="N2351" s="2">
        <v>1</v>
      </c>
      <c r="O2351" t="str">
        <v>No</v>
      </c>
      <c r="P2351" s="1">
        <f>IF(O2351="Yes",J2351,ROUND(J2351*(1+Model!$B$3),2))</f>
        <v>31.48</v>
      </c>
      <c r="Q2351" s="2">
        <f>ROUND(P2351/(K2351*N2351)-1,4)</f>
        <v>0.7897</v>
      </c>
      <c r="R2351" t="str">
        <v/>
      </c>
      <c r="S2351" t="str">
        <v>2026-10-01 10:41:27 UTC</v>
      </c>
      <c r="T2351" t="str">
        <v>Local Line cache</v>
      </c>
      <c r="U2351" t="str">
        <v>Review before publishing</v>
      </c>
    </row>
    <row r="2352">
      <c r="A2352">
        <v>960551</v>
      </c>
      <c r="B2352" t="str">
        <v>Red Radish</v>
      </c>
      <c r="C2352" t="str">
        <v>Winter Green Farm</v>
      </c>
      <c r="D2352">
        <v>720783</v>
      </c>
      <c r="E2352" t="str">
        <v>each</v>
      </c>
      <c r="F2352" t="str">
        <v>SNAP</v>
      </c>
      <c r="G2352" t="str">
        <v>Yes</v>
      </c>
      <c r="H2352" s="1">
        <v>0</v>
      </c>
      <c r="I2352" s="1">
        <v>2.31</v>
      </c>
      <c r="J2352" s="1">
        <v>2.31</v>
      </c>
      <c r="K2352" s="1">
        <v>1.65</v>
      </c>
      <c r="L2352" s="2">
        <v>0.4</v>
      </c>
      <c r="M2352" s="2">
        <v>0.40000000000000013</v>
      </c>
      <c r="N2352" s="2">
        <v>1</v>
      </c>
      <c r="O2352" t="str">
        <v>Yes</v>
      </c>
      <c r="P2352" s="1">
        <f>IF(O2352="Yes",J2352,ROUND(J2352*(1+Model!$B$3),2))</f>
        <v>2.31</v>
      </c>
      <c r="Q2352" s="2">
        <f>ROUND(P2352/(K2352*N2352)-1,4)</f>
        <v>0.4</v>
      </c>
      <c r="R2352" t="str">
        <v/>
      </c>
      <c r="S2352" t="str">
        <v>2026-10-01 10:41:27 UTC</v>
      </c>
      <c r="T2352" t="str">
        <v>Local Line cache</v>
      </c>
      <c r="U2352" t="str">
        <v>HOLD: preserve existing SNAP price</v>
      </c>
    </row>
    <row r="2353">
      <c r="A2353">
        <v>963826</v>
      </c>
      <c r="B2353" t="str">
        <v>Lamb Sundried Tomato Basil Sausage</v>
      </c>
      <c r="C2353" t="str">
        <v>Deck Family Farm</v>
      </c>
      <c r="D2353">
        <v>724882</v>
      </c>
      <c r="E2353" t="str">
        <v>12 oz</v>
      </c>
      <c r="F2353" t="str">
        <v>SNAP</v>
      </c>
      <c r="G2353" t="str">
        <v>Yes</v>
      </c>
      <c r="H2353" s="1">
        <v>0</v>
      </c>
      <c r="I2353" s="1">
        <v>19.29</v>
      </c>
      <c r="J2353" s="1">
        <v>19.29</v>
      </c>
      <c r="K2353" s="1">
        <v>11.64</v>
      </c>
      <c r="L2353" s="2">
        <v>0.6574</v>
      </c>
      <c r="M2353" s="2">
        <v>0.6572164948453607</v>
      </c>
      <c r="N2353" s="2">
        <v>1</v>
      </c>
      <c r="O2353" t="str">
        <v>Yes</v>
      </c>
      <c r="P2353" s="1">
        <f>IF(O2353="Yes",J2353,ROUND(J2353*(1+Model!$B$3),2))</f>
        <v>19.29</v>
      </c>
      <c r="Q2353" s="2">
        <f>ROUND(P2353/(K2353*N2353)-1,4)</f>
        <v>0.6572</v>
      </c>
      <c r="R2353" t="str">
        <v/>
      </c>
      <c r="S2353" t="str">
        <v>2026-10-01 10:41:27 UTC</v>
      </c>
      <c r="T2353" t="str">
        <v>Local Line cache</v>
      </c>
      <c r="U2353" t="str">
        <v>HOLD: preserve existing SNAP price</v>
      </c>
    </row>
    <row r="2354">
      <c r="A2354">
        <v>964205</v>
      </c>
      <c r="B2354" t="str">
        <v>Tropea onion</v>
      </c>
      <c r="C2354" t="str">
        <v>Camas Swale Farm</v>
      </c>
      <c r="D2354">
        <v>725640</v>
      </c>
      <c r="E2354" t="str">
        <v>bu</v>
      </c>
      <c r="F2354" t="str">
        <v>CSA Members</v>
      </c>
      <c r="G2354" t="str">
        <v>No</v>
      </c>
      <c r="H2354" s="1">
        <v>0</v>
      </c>
      <c r="I2354" s="1">
        <v>3.29</v>
      </c>
      <c r="J2354" s="1">
        <v>3.29</v>
      </c>
      <c r="K2354" s="1">
        <v>2.35</v>
      </c>
      <c r="L2354" s="2">
        <v>0.4</v>
      </c>
      <c r="M2354" s="2">
        <v>0.3999999999999999</v>
      </c>
      <c r="N2354" s="2">
        <v>1</v>
      </c>
      <c r="O2354" t="str">
        <v>No</v>
      </c>
      <c r="P2354" s="1">
        <f>IF(O2354="Yes",J2354,ROUND(J2354*(1+Model!$B$3),2))</f>
        <v>3.55</v>
      </c>
      <c r="Q2354" s="2">
        <f>ROUND(P2354/(K2354*N2354)-1,4)</f>
        <v>0.5106</v>
      </c>
      <c r="R2354" t="str">
        <v/>
      </c>
      <c r="S2354" t="str">
        <v>2026-10-01 10:41:27 UTC</v>
      </c>
      <c r="T2354" t="str">
        <v>Local Line cache</v>
      </c>
      <c r="U2354" t="str">
        <v>Review before publishing</v>
      </c>
    </row>
    <row r="2355">
      <c r="A2355">
        <v>964205</v>
      </c>
      <c r="B2355" t="str">
        <v>Tropea onion</v>
      </c>
      <c r="C2355" t="str">
        <v>Camas Swale Farm</v>
      </c>
      <c r="D2355">
        <v>725640</v>
      </c>
      <c r="E2355" t="str">
        <v>bu</v>
      </c>
      <c r="F2355" t="str">
        <v>SNAP</v>
      </c>
      <c r="G2355" t="str">
        <v>No</v>
      </c>
      <c r="H2355" s="1">
        <v>0</v>
      </c>
      <c r="I2355" s="1">
        <v>3.29</v>
      </c>
      <c r="J2355" s="1">
        <v>3.29</v>
      </c>
      <c r="K2355" s="1">
        <v>2.35</v>
      </c>
      <c r="L2355" s="2">
        <v>0.4</v>
      </c>
      <c r="M2355" s="2">
        <v>0.3999999999999999</v>
      </c>
      <c r="N2355" s="2">
        <v>1</v>
      </c>
      <c r="O2355" t="str">
        <v>Yes</v>
      </c>
      <c r="P2355" s="1">
        <f>IF(O2355="Yes",J2355,ROUND(J2355*(1+Model!$B$3),2))</f>
        <v>3.29</v>
      </c>
      <c r="Q2355" s="2">
        <f>ROUND(P2355/(K2355*N2355)-1,4)</f>
        <v>0.4</v>
      </c>
      <c r="R2355" t="str">
        <v/>
      </c>
      <c r="S2355" t="str">
        <v>2026-10-01 10:41:27 UTC</v>
      </c>
      <c r="T2355" t="str">
        <v>Local Line cache</v>
      </c>
      <c r="U2355" t="str">
        <v>HOLD: preserve existing SNAP price</v>
      </c>
    </row>
    <row r="2356">
      <c r="A2356">
        <v>964208</v>
      </c>
      <c r="B2356" t="str">
        <v>Chive Flower</v>
      </c>
      <c r="C2356" t="str">
        <v>Red Tail Growers</v>
      </c>
      <c r="D2356">
        <v>725643</v>
      </c>
      <c r="E2356" t="str">
        <v>bu</v>
      </c>
      <c r="F2356" t="str">
        <v>Guest Basket</v>
      </c>
      <c r="G2356" t="str">
        <v>No</v>
      </c>
      <c r="H2356" s="1">
        <v>0</v>
      </c>
      <c r="I2356" s="1">
        <v>2.8</v>
      </c>
      <c r="J2356" s="1">
        <v>2.8</v>
      </c>
      <c r="K2356" s="1">
        <v>2</v>
      </c>
      <c r="L2356" s="2">
        <v>0.4</v>
      </c>
      <c r="M2356" s="2">
        <v>0.3999999999999999</v>
      </c>
      <c r="N2356" s="2">
        <v>1</v>
      </c>
      <c r="O2356" t="str">
        <v>No</v>
      </c>
      <c r="P2356" s="1">
        <f>IF(O2356="Yes",J2356,ROUND(J2356*(1+Model!$B$3),2))</f>
        <v>3.02</v>
      </c>
      <c r="Q2356" s="2">
        <f>ROUND(P2356/(K2356*N2356)-1,4)</f>
        <v>0.51</v>
      </c>
      <c r="R2356" t="str">
        <v/>
      </c>
      <c r="S2356" t="str">
        <v>2026-10-01 10:41:27 UTC</v>
      </c>
      <c r="T2356" t="str">
        <v>Local Line cache</v>
      </c>
      <c r="U2356" t="str">
        <v>Review before publishing</v>
      </c>
    </row>
    <row r="2357">
      <c r="A2357">
        <v>964208</v>
      </c>
      <c r="B2357" t="str">
        <v>Chive Flower</v>
      </c>
      <c r="C2357" t="str">
        <v>Red Tail Growers</v>
      </c>
      <c r="D2357">
        <v>725643</v>
      </c>
      <c r="E2357" t="str">
        <v>bu</v>
      </c>
      <c r="F2357" t="str">
        <v>CSA Members</v>
      </c>
      <c r="G2357" t="str">
        <v>No</v>
      </c>
      <c r="H2357" s="1">
        <v>0</v>
      </c>
      <c r="I2357" s="1">
        <v>2.8</v>
      </c>
      <c r="J2357" s="1">
        <v>2.8</v>
      </c>
      <c r="K2357" s="1">
        <v>2</v>
      </c>
      <c r="L2357" s="2">
        <v>0.4</v>
      </c>
      <c r="M2357" s="2">
        <v>0.3999999999999999</v>
      </c>
      <c r="N2357" s="2">
        <v>1</v>
      </c>
      <c r="O2357" t="str">
        <v>No</v>
      </c>
      <c r="P2357" s="1">
        <f>IF(O2357="Yes",J2357,ROUND(J2357*(1+Model!$B$3),2))</f>
        <v>3.02</v>
      </c>
      <c r="Q2357" s="2">
        <f>ROUND(P2357/(K2357*N2357)-1,4)</f>
        <v>0.51</v>
      </c>
      <c r="R2357" t="str">
        <v/>
      </c>
      <c r="S2357" t="str">
        <v>2026-10-01 10:41:27 UTC</v>
      </c>
      <c r="T2357" t="str">
        <v>Local Line cache</v>
      </c>
      <c r="U2357" t="str">
        <v>Review before publishing</v>
      </c>
    </row>
    <row r="2358">
      <c r="A2358">
        <v>964208</v>
      </c>
      <c r="B2358" t="str">
        <v>Chive Flower</v>
      </c>
      <c r="C2358" t="str">
        <v>Red Tail Growers</v>
      </c>
      <c r="D2358">
        <v>725643</v>
      </c>
      <c r="E2358" t="str">
        <v>bu</v>
      </c>
      <c r="F2358" t="str">
        <v>Herd Share Members</v>
      </c>
      <c r="G2358" t="str">
        <v>No</v>
      </c>
      <c r="H2358" s="1">
        <v>0</v>
      </c>
      <c r="I2358" s="1">
        <v>2.8</v>
      </c>
      <c r="J2358" s="1">
        <v>2.8</v>
      </c>
      <c r="K2358" s="1">
        <v>2</v>
      </c>
      <c r="L2358" s="2">
        <v>0.4</v>
      </c>
      <c r="M2358" s="2">
        <v>0.3999999999999999</v>
      </c>
      <c r="N2358" s="2">
        <v>1</v>
      </c>
      <c r="O2358" t="str">
        <v>No</v>
      </c>
      <c r="P2358" s="1">
        <f>IF(O2358="Yes",J2358,ROUND(J2358*(1+Model!$B$3),2))</f>
        <v>3.02</v>
      </c>
      <c r="Q2358" s="2">
        <f>ROUND(P2358/(K2358*N2358)-1,4)</f>
        <v>0.51</v>
      </c>
      <c r="R2358" t="str">
        <v/>
      </c>
      <c r="S2358" t="str">
        <v>2026-10-01 10:41:27 UTC</v>
      </c>
      <c r="T2358" t="str">
        <v>Local Line cache</v>
      </c>
      <c r="U2358" t="str">
        <v>Review before publishing</v>
      </c>
    </row>
    <row r="2359">
      <c r="A2359">
        <v>964208</v>
      </c>
      <c r="B2359" t="str">
        <v>Chive Flower</v>
      </c>
      <c r="C2359" t="str">
        <v>Red Tail Growers</v>
      </c>
      <c r="D2359">
        <v>725643</v>
      </c>
      <c r="E2359" t="str">
        <v>bu</v>
      </c>
      <c r="F2359" t="str">
        <v>SNAP</v>
      </c>
      <c r="G2359" t="str">
        <v>No</v>
      </c>
      <c r="H2359" s="1">
        <v>0</v>
      </c>
      <c r="I2359" s="1">
        <v>2.8</v>
      </c>
      <c r="J2359" s="1">
        <v>2.8</v>
      </c>
      <c r="K2359" s="1">
        <v>2</v>
      </c>
      <c r="L2359" s="2">
        <v>0.4</v>
      </c>
      <c r="M2359" s="2">
        <v>0.3999999999999999</v>
      </c>
      <c r="N2359" s="2">
        <v>1</v>
      </c>
      <c r="O2359" t="str">
        <v>Yes</v>
      </c>
      <c r="P2359" s="1">
        <f>IF(O2359="Yes",J2359,ROUND(J2359*(1+Model!$B$3),2))</f>
        <v>2.8</v>
      </c>
      <c r="Q2359" s="2">
        <f>ROUND(P2359/(K2359*N2359)-1,4)</f>
        <v>0.4</v>
      </c>
      <c r="R2359" t="str">
        <v/>
      </c>
      <c r="S2359" t="str">
        <v>2026-10-01 10:41:27 UTC</v>
      </c>
      <c r="T2359" t="str">
        <v>Local Line cache</v>
      </c>
      <c r="U2359" t="str">
        <v>HOLD: preserve existing SNAP price</v>
      </c>
    </row>
    <row r="2360">
      <c r="A2360">
        <v>964209</v>
      </c>
      <c r="B2360" t="str">
        <v>Fresh Sage</v>
      </c>
      <c r="C2360" t="str">
        <v>Red Tail Growers</v>
      </c>
      <c r="D2360">
        <v>725644</v>
      </c>
      <c r="E2360" t="str">
        <v>each</v>
      </c>
      <c r="F2360" t="str">
        <v>SNAP</v>
      </c>
      <c r="G2360" t="str">
        <v>Yes</v>
      </c>
      <c r="H2360" s="1">
        <v>0</v>
      </c>
      <c r="I2360" s="1">
        <v>2.8</v>
      </c>
      <c r="J2360" s="1">
        <v>2.8</v>
      </c>
      <c r="K2360" s="1">
        <v>2</v>
      </c>
      <c r="L2360" s="2">
        <v>0.4</v>
      </c>
      <c r="M2360" s="2">
        <v>0.3999999999999999</v>
      </c>
      <c r="N2360" s="2">
        <v>1</v>
      </c>
      <c r="O2360" t="str">
        <v>Yes</v>
      </c>
      <c r="P2360" s="1">
        <f>IF(O2360="Yes",J2360,ROUND(J2360*(1+Model!$B$3),2))</f>
        <v>2.8</v>
      </c>
      <c r="Q2360" s="2">
        <f>ROUND(P2360/(K2360*N2360)-1,4)</f>
        <v>0.4</v>
      </c>
      <c r="R2360" t="str">
        <v/>
      </c>
      <c r="S2360" t="str">
        <v>2026-10-01 10:41:27 UTC</v>
      </c>
      <c r="T2360" t="str">
        <v>Local Line cache</v>
      </c>
      <c r="U2360" t="str">
        <v>HOLD: preserve existing SNAP price</v>
      </c>
    </row>
    <row r="2361">
      <c r="A2361">
        <v>964209</v>
      </c>
      <c r="B2361" t="str">
        <v>Fresh Sage</v>
      </c>
      <c r="C2361" t="str">
        <v>Red Tail Growers</v>
      </c>
      <c r="D2361">
        <v>725644</v>
      </c>
      <c r="E2361" t="str">
        <v>each</v>
      </c>
      <c r="F2361" t="str">
        <v>CSA Members</v>
      </c>
      <c r="G2361" t="str">
        <v>Yes</v>
      </c>
      <c r="H2361" s="1">
        <v>0</v>
      </c>
      <c r="I2361" s="1">
        <v>2.8</v>
      </c>
      <c r="J2361" s="1">
        <v>2.8</v>
      </c>
      <c r="K2361" s="1">
        <v>2</v>
      </c>
      <c r="L2361" s="2">
        <v>0.4</v>
      </c>
      <c r="M2361" s="2">
        <v>0.3999999999999999</v>
      </c>
      <c r="N2361" s="2">
        <v>1</v>
      </c>
      <c r="O2361" t="str">
        <v>No</v>
      </c>
      <c r="P2361" s="1">
        <f>IF(O2361="Yes",J2361,ROUND(J2361*(1+Model!$B$3),2))</f>
        <v>3.02</v>
      </c>
      <c r="Q2361" s="2">
        <f>ROUND(P2361/(K2361*N2361)-1,4)</f>
        <v>0.51</v>
      </c>
      <c r="R2361" t="str">
        <v/>
      </c>
      <c r="S2361" t="str">
        <v>2026-10-01 10:41:27 UTC</v>
      </c>
      <c r="T2361" t="str">
        <v>Local Line cache</v>
      </c>
      <c r="U2361" t="str">
        <v>Review before publishing</v>
      </c>
    </row>
    <row r="2362">
      <c r="A2362">
        <v>964210</v>
      </c>
      <c r="B2362" t="str">
        <v>Fresh Thyme</v>
      </c>
      <c r="C2362" t="str">
        <v>Grazier's Garden</v>
      </c>
      <c r="D2362">
        <v>725645</v>
      </c>
      <c r="E2362" t="str">
        <v>each</v>
      </c>
      <c r="F2362" t="str">
        <v>CSA Members</v>
      </c>
      <c r="G2362" t="str">
        <v>No</v>
      </c>
      <c r="H2362" s="1">
        <v>0</v>
      </c>
      <c r="I2362" s="1">
        <v>3.99</v>
      </c>
      <c r="J2362" s="1">
        <v>3.99</v>
      </c>
      <c r="K2362" s="1">
        <v>2.85</v>
      </c>
      <c r="L2362" s="2">
        <v>0.4</v>
      </c>
      <c r="M2362" s="2">
        <v>0.40000000000000013</v>
      </c>
      <c r="N2362" s="2">
        <v>1</v>
      </c>
      <c r="O2362" t="str">
        <v>No</v>
      </c>
      <c r="P2362" s="1">
        <f>IF(O2362="Yes",J2362,ROUND(J2362*(1+Model!$B$3),2))</f>
        <v>4.31</v>
      </c>
      <c r="Q2362" s="2">
        <f>ROUND(P2362/(K2362*N2362)-1,4)</f>
        <v>0.5123</v>
      </c>
      <c r="R2362" t="str">
        <v/>
      </c>
      <c r="S2362" t="str">
        <v>2026-10-01 10:41:27 UTC</v>
      </c>
      <c r="T2362" t="str">
        <v>Local Line cache</v>
      </c>
      <c r="U2362" t="str">
        <v>Review before publishing</v>
      </c>
    </row>
    <row r="2363">
      <c r="A2363">
        <v>964210</v>
      </c>
      <c r="B2363" t="str">
        <v>Fresh Thyme</v>
      </c>
      <c r="C2363" t="str">
        <v>Grazier's Garden</v>
      </c>
      <c r="D2363">
        <v>725645</v>
      </c>
      <c r="E2363" t="str">
        <v>each</v>
      </c>
      <c r="F2363" t="str">
        <v>SNAP</v>
      </c>
      <c r="G2363" t="str">
        <v>No</v>
      </c>
      <c r="H2363" s="1">
        <v>0</v>
      </c>
      <c r="I2363" s="1">
        <v>3.99</v>
      </c>
      <c r="J2363" s="1">
        <v>3.99</v>
      </c>
      <c r="K2363" s="1">
        <v>2.85</v>
      </c>
      <c r="L2363" s="2">
        <v>0.4</v>
      </c>
      <c r="M2363" s="2">
        <v>0.40000000000000013</v>
      </c>
      <c r="N2363" s="2">
        <v>1</v>
      </c>
      <c r="O2363" t="str">
        <v>Yes</v>
      </c>
      <c r="P2363" s="1">
        <f>IF(O2363="Yes",J2363,ROUND(J2363*(1+Model!$B$3),2))</f>
        <v>3.99</v>
      </c>
      <c r="Q2363" s="2">
        <f>ROUND(P2363/(K2363*N2363)-1,4)</f>
        <v>0.4</v>
      </c>
      <c r="R2363" t="str">
        <v/>
      </c>
      <c r="S2363" t="str">
        <v>2026-10-01 10:41:27 UTC</v>
      </c>
      <c r="T2363" t="str">
        <v>Local Line cache</v>
      </c>
      <c r="U2363" t="str">
        <v>HOLD: preserve existing SNAP price</v>
      </c>
    </row>
    <row r="2364">
      <c r="A2364">
        <v>964211</v>
      </c>
      <c r="B2364" t="str">
        <v>Flowering Chervil</v>
      </c>
      <c r="C2364" t="str">
        <v>Red Tail Growers</v>
      </c>
      <c r="D2364">
        <v>725646</v>
      </c>
      <c r="E2364" t="str">
        <v>bu</v>
      </c>
      <c r="F2364" t="str">
        <v>Guest Basket</v>
      </c>
      <c r="G2364" t="str">
        <v>No</v>
      </c>
      <c r="H2364" s="1">
        <v>0</v>
      </c>
      <c r="I2364" s="1">
        <v>2.8</v>
      </c>
      <c r="J2364" s="1">
        <v>2.8</v>
      </c>
      <c r="K2364" s="1">
        <v>2</v>
      </c>
      <c r="L2364" s="2">
        <v>0.4</v>
      </c>
      <c r="M2364" s="2">
        <v>0.3999999999999999</v>
      </c>
      <c r="N2364" s="2">
        <v>1</v>
      </c>
      <c r="O2364" t="str">
        <v>No</v>
      </c>
      <c r="P2364" s="1">
        <f>IF(O2364="Yes",J2364,ROUND(J2364*(1+Model!$B$3),2))</f>
        <v>3.02</v>
      </c>
      <c r="Q2364" s="2">
        <f>ROUND(P2364/(K2364*N2364)-1,4)</f>
        <v>0.51</v>
      </c>
      <c r="R2364" t="str">
        <v/>
      </c>
      <c r="S2364" t="str">
        <v>2026-10-01 10:41:27 UTC</v>
      </c>
      <c r="T2364" t="str">
        <v>Local Line cache</v>
      </c>
      <c r="U2364" t="str">
        <v>Review before publishing</v>
      </c>
    </row>
    <row r="2365">
      <c r="A2365">
        <v>964211</v>
      </c>
      <c r="B2365" t="str">
        <v>Flowering Chervil</v>
      </c>
      <c r="C2365" t="str">
        <v>Red Tail Growers</v>
      </c>
      <c r="D2365">
        <v>725646</v>
      </c>
      <c r="E2365" t="str">
        <v>bu</v>
      </c>
      <c r="F2365" t="str">
        <v>CSA Members</v>
      </c>
      <c r="G2365" t="str">
        <v>No</v>
      </c>
      <c r="H2365" s="1">
        <v>0</v>
      </c>
      <c r="I2365" s="1">
        <v>2.8</v>
      </c>
      <c r="J2365" s="1">
        <v>2.8</v>
      </c>
      <c r="K2365" s="1">
        <v>2</v>
      </c>
      <c r="L2365" s="2">
        <v>0.4</v>
      </c>
      <c r="M2365" s="2">
        <v>0.3999999999999999</v>
      </c>
      <c r="N2365" s="2">
        <v>1</v>
      </c>
      <c r="O2365" t="str">
        <v>No</v>
      </c>
      <c r="P2365" s="1">
        <f>IF(O2365="Yes",J2365,ROUND(J2365*(1+Model!$B$3),2))</f>
        <v>3.02</v>
      </c>
      <c r="Q2365" s="2">
        <f>ROUND(P2365/(K2365*N2365)-1,4)</f>
        <v>0.51</v>
      </c>
      <c r="R2365" t="str">
        <v/>
      </c>
      <c r="S2365" t="str">
        <v>2026-10-01 10:41:27 UTC</v>
      </c>
      <c r="T2365" t="str">
        <v>Local Line cache</v>
      </c>
      <c r="U2365" t="str">
        <v>Review before publishing</v>
      </c>
    </row>
    <row r="2366">
      <c r="A2366">
        <v>964211</v>
      </c>
      <c r="B2366" t="str">
        <v>Flowering Chervil</v>
      </c>
      <c r="C2366" t="str">
        <v>Red Tail Growers</v>
      </c>
      <c r="D2366">
        <v>725646</v>
      </c>
      <c r="E2366" t="str">
        <v>bu</v>
      </c>
      <c r="F2366" t="str">
        <v>Herd Share Members</v>
      </c>
      <c r="G2366" t="str">
        <v>No</v>
      </c>
      <c r="H2366" s="1">
        <v>0</v>
      </c>
      <c r="I2366" s="1">
        <v>2.8</v>
      </c>
      <c r="J2366" s="1">
        <v>2.8</v>
      </c>
      <c r="K2366" s="1">
        <v>2</v>
      </c>
      <c r="L2366" s="2">
        <v>0.4</v>
      </c>
      <c r="M2366" s="2">
        <v>0.3999999999999999</v>
      </c>
      <c r="N2366" s="2">
        <v>1</v>
      </c>
      <c r="O2366" t="str">
        <v>No</v>
      </c>
      <c r="P2366" s="1">
        <f>IF(O2366="Yes",J2366,ROUND(J2366*(1+Model!$B$3),2))</f>
        <v>3.02</v>
      </c>
      <c r="Q2366" s="2">
        <f>ROUND(P2366/(K2366*N2366)-1,4)</f>
        <v>0.51</v>
      </c>
      <c r="R2366" t="str">
        <v/>
      </c>
      <c r="S2366" t="str">
        <v>2026-10-01 10:41:27 UTC</v>
      </c>
      <c r="T2366" t="str">
        <v>Local Line cache</v>
      </c>
      <c r="U2366" t="str">
        <v>Review before publishing</v>
      </c>
    </row>
    <row r="2367">
      <c r="A2367">
        <v>964211</v>
      </c>
      <c r="B2367" t="str">
        <v>Flowering Chervil</v>
      </c>
      <c r="C2367" t="str">
        <v>Red Tail Growers</v>
      </c>
      <c r="D2367">
        <v>725646</v>
      </c>
      <c r="E2367" t="str">
        <v>bu</v>
      </c>
      <c r="F2367" t="str">
        <v>SNAP</v>
      </c>
      <c r="G2367" t="str">
        <v>No</v>
      </c>
      <c r="H2367" s="1">
        <v>0</v>
      </c>
      <c r="I2367" s="1">
        <v>2.8</v>
      </c>
      <c r="J2367" s="1">
        <v>2.8</v>
      </c>
      <c r="K2367" s="1">
        <v>2</v>
      </c>
      <c r="L2367" s="2">
        <v>0.4</v>
      </c>
      <c r="M2367" s="2">
        <v>0.3999999999999999</v>
      </c>
      <c r="N2367" s="2">
        <v>1</v>
      </c>
      <c r="O2367" t="str">
        <v>Yes</v>
      </c>
      <c r="P2367" s="1">
        <f>IF(O2367="Yes",J2367,ROUND(J2367*(1+Model!$B$3),2))</f>
        <v>2.8</v>
      </c>
      <c r="Q2367" s="2">
        <f>ROUND(P2367/(K2367*N2367)-1,4)</f>
        <v>0.4</v>
      </c>
      <c r="R2367" t="str">
        <v/>
      </c>
      <c r="S2367" t="str">
        <v>2026-10-01 10:41:27 UTC</v>
      </c>
      <c r="T2367" t="str">
        <v>Local Line cache</v>
      </c>
      <c r="U2367" t="str">
        <v>HOLD: preserve existing SNAP price</v>
      </c>
    </row>
    <row r="2368">
      <c r="A2368">
        <v>964215</v>
      </c>
      <c r="B2368" t="str">
        <v>Cherry Belle Radish</v>
      </c>
      <c r="C2368" t="str">
        <v>Camas Swale Farm</v>
      </c>
      <c r="D2368">
        <v>725650</v>
      </c>
      <c r="E2368" t="str">
        <v>bu</v>
      </c>
      <c r="F2368" t="str">
        <v>CSA Members</v>
      </c>
      <c r="G2368" t="str">
        <v>No</v>
      </c>
      <c r="H2368" s="1">
        <v>0</v>
      </c>
      <c r="I2368" s="1">
        <v>2.8</v>
      </c>
      <c r="J2368" s="1">
        <v>2.8</v>
      </c>
      <c r="K2368" s="1">
        <v>2</v>
      </c>
      <c r="L2368" s="2">
        <v>0.4</v>
      </c>
      <c r="M2368" s="2">
        <v>0.3999999999999999</v>
      </c>
      <c r="N2368" s="2">
        <v>1</v>
      </c>
      <c r="O2368" t="str">
        <v>No</v>
      </c>
      <c r="P2368" s="1">
        <f>IF(O2368="Yes",J2368,ROUND(J2368*(1+Model!$B$3),2))</f>
        <v>3.02</v>
      </c>
      <c r="Q2368" s="2">
        <f>ROUND(P2368/(K2368*N2368)-1,4)</f>
        <v>0.51</v>
      </c>
      <c r="R2368" t="str">
        <v/>
      </c>
      <c r="S2368" t="str">
        <v>2026-10-01 10:41:27 UTC</v>
      </c>
      <c r="T2368" t="str">
        <v>Local Line cache</v>
      </c>
      <c r="U2368" t="str">
        <v>Review before publishing</v>
      </c>
    </row>
    <row r="2369">
      <c r="A2369">
        <v>964215</v>
      </c>
      <c r="B2369" t="str">
        <v>Cherry Belle Radish</v>
      </c>
      <c r="C2369" t="str">
        <v>Camas Swale Farm</v>
      </c>
      <c r="D2369">
        <v>725650</v>
      </c>
      <c r="E2369" t="str">
        <v>bu</v>
      </c>
      <c r="F2369" t="str">
        <v>Herd Share Members</v>
      </c>
      <c r="G2369" t="str">
        <v>No</v>
      </c>
      <c r="H2369" s="1">
        <v>0</v>
      </c>
      <c r="I2369" s="1">
        <v>2.8</v>
      </c>
      <c r="J2369" s="1">
        <v>2.8</v>
      </c>
      <c r="K2369" s="1">
        <v>2</v>
      </c>
      <c r="L2369" s="2">
        <v>0.4</v>
      </c>
      <c r="M2369" s="2">
        <v>0.3999999999999999</v>
      </c>
      <c r="N2369" s="2">
        <v>1</v>
      </c>
      <c r="O2369" t="str">
        <v>No</v>
      </c>
      <c r="P2369" s="1">
        <f>IF(O2369="Yes",J2369,ROUND(J2369*(1+Model!$B$3),2))</f>
        <v>3.02</v>
      </c>
      <c r="Q2369" s="2">
        <f>ROUND(P2369/(K2369*N2369)-1,4)</f>
        <v>0.51</v>
      </c>
      <c r="R2369" t="str">
        <v/>
      </c>
      <c r="S2369" t="str">
        <v>2026-10-01 10:41:27 UTC</v>
      </c>
      <c r="T2369" t="str">
        <v>Local Line cache</v>
      </c>
      <c r="U2369" t="str">
        <v>Review before publishing</v>
      </c>
    </row>
    <row r="2370">
      <c r="A2370">
        <v>964215</v>
      </c>
      <c r="B2370" t="str">
        <v>Cherry Belle Radish</v>
      </c>
      <c r="C2370" t="str">
        <v>Camas Swale Farm</v>
      </c>
      <c r="D2370">
        <v>725650</v>
      </c>
      <c r="E2370" t="str">
        <v>bu</v>
      </c>
      <c r="F2370" t="str">
        <v>SNAP</v>
      </c>
      <c r="G2370" t="str">
        <v>No</v>
      </c>
      <c r="H2370" s="1">
        <v>0</v>
      </c>
      <c r="I2370" s="1">
        <v>2.8</v>
      </c>
      <c r="J2370" s="1">
        <v>2.8</v>
      </c>
      <c r="K2370" s="1">
        <v>2</v>
      </c>
      <c r="L2370" s="2">
        <v>0.4</v>
      </c>
      <c r="M2370" s="2">
        <v>0.3999999999999999</v>
      </c>
      <c r="N2370" s="2">
        <v>1</v>
      </c>
      <c r="O2370" t="str">
        <v>Yes</v>
      </c>
      <c r="P2370" s="1">
        <f>IF(O2370="Yes",J2370,ROUND(J2370*(1+Model!$B$3),2))</f>
        <v>2.8</v>
      </c>
      <c r="Q2370" s="2">
        <f>ROUND(P2370/(K2370*N2370)-1,4)</f>
        <v>0.4</v>
      </c>
      <c r="R2370" t="str">
        <v/>
      </c>
      <c r="S2370" t="str">
        <v>2026-10-01 10:41:27 UTC</v>
      </c>
      <c r="T2370" t="str">
        <v>Local Line cache</v>
      </c>
      <c r="U2370" t="str">
        <v>HOLD: preserve existing SNAP price</v>
      </c>
    </row>
    <row r="2371">
      <c r="A2371">
        <v>964215</v>
      </c>
      <c r="B2371" t="str">
        <v>Cherry Belle Radish</v>
      </c>
      <c r="C2371" t="str">
        <v>Camas Swale Farm</v>
      </c>
      <c r="D2371">
        <v>725650</v>
      </c>
      <c r="E2371" t="str">
        <v>bu</v>
      </c>
      <c r="F2371" t="str">
        <v>Guest Basket</v>
      </c>
      <c r="G2371" t="str">
        <v>No</v>
      </c>
      <c r="H2371" s="1">
        <v>0</v>
      </c>
      <c r="I2371" s="1">
        <v>2.8</v>
      </c>
      <c r="J2371" s="1">
        <v>2.8</v>
      </c>
      <c r="K2371" s="1">
        <v>2</v>
      </c>
      <c r="L2371" s="2">
        <v>0.4</v>
      </c>
      <c r="M2371" s="2">
        <v>0.3999999999999999</v>
      </c>
      <c r="N2371" s="2">
        <v>1</v>
      </c>
      <c r="O2371" t="str">
        <v>No</v>
      </c>
      <c r="P2371" s="1">
        <f>IF(O2371="Yes",J2371,ROUND(J2371*(1+Model!$B$3),2))</f>
        <v>3.02</v>
      </c>
      <c r="Q2371" s="2">
        <f>ROUND(P2371/(K2371*N2371)-1,4)</f>
        <v>0.51</v>
      </c>
      <c r="R2371" t="str">
        <v/>
      </c>
      <c r="S2371" t="str">
        <v>2026-10-01 10:41:27 UTC</v>
      </c>
      <c r="T2371" t="str">
        <v>Local Line cache</v>
      </c>
      <c r="U2371" t="str">
        <v>Review before publishing</v>
      </c>
    </row>
    <row r="2372">
      <c r="A2372">
        <v>964229</v>
      </c>
      <c r="B2372" t="str">
        <v>Green  Leaf Lettuce</v>
      </c>
      <c r="C2372" t="str">
        <v>Red Tail Growers</v>
      </c>
      <c r="D2372">
        <v>725669</v>
      </c>
      <c r="E2372" t="str">
        <v>each</v>
      </c>
      <c r="F2372" t="str">
        <v>SNAP</v>
      </c>
      <c r="G2372" t="str">
        <v>No</v>
      </c>
      <c r="H2372" s="1">
        <v>0</v>
      </c>
      <c r="I2372" s="1">
        <v>2.8</v>
      </c>
      <c r="J2372" s="1">
        <v>2.8</v>
      </c>
      <c r="K2372" s="1">
        <v>2</v>
      </c>
      <c r="L2372" s="2">
        <v>0.4</v>
      </c>
      <c r="M2372" s="2">
        <v>0.3999999999999999</v>
      </c>
      <c r="N2372" s="2">
        <v>1</v>
      </c>
      <c r="O2372" t="str">
        <v>Yes</v>
      </c>
      <c r="P2372" s="1">
        <f>IF(O2372="Yes",J2372,ROUND(J2372*(1+Model!$B$3),2))</f>
        <v>2.8</v>
      </c>
      <c r="Q2372" s="2">
        <f>ROUND(P2372/(K2372*N2372)-1,4)</f>
        <v>0.4</v>
      </c>
      <c r="R2372" t="str">
        <v/>
      </c>
      <c r="S2372" t="str">
        <v>2026-10-01 10:41:27 UTC</v>
      </c>
      <c r="T2372" t="str">
        <v>Local Line cache</v>
      </c>
      <c r="U2372" t="str">
        <v>HOLD: preserve existing SNAP price</v>
      </c>
    </row>
    <row r="2373">
      <c r="A2373">
        <v>964229</v>
      </c>
      <c r="B2373" t="str">
        <v>Green  Leaf Lettuce</v>
      </c>
      <c r="C2373" t="str">
        <v>Red Tail Growers</v>
      </c>
      <c r="D2373">
        <v>725669</v>
      </c>
      <c r="E2373" t="str">
        <v>each</v>
      </c>
      <c r="F2373" t="str">
        <v>CSA Members</v>
      </c>
      <c r="G2373" t="str">
        <v>No</v>
      </c>
      <c r="H2373" s="1">
        <v>0</v>
      </c>
      <c r="I2373" s="1">
        <v>2.8</v>
      </c>
      <c r="J2373" s="1">
        <v>2.8</v>
      </c>
      <c r="K2373" s="1">
        <v>2</v>
      </c>
      <c r="L2373" s="2">
        <v>0.4</v>
      </c>
      <c r="M2373" s="2">
        <v>0.3999999999999999</v>
      </c>
      <c r="N2373" s="2">
        <v>1</v>
      </c>
      <c r="O2373" t="str">
        <v>No</v>
      </c>
      <c r="P2373" s="1">
        <f>IF(O2373="Yes",J2373,ROUND(J2373*(1+Model!$B$3),2))</f>
        <v>3.02</v>
      </c>
      <c r="Q2373" s="2">
        <f>ROUND(P2373/(K2373*N2373)-1,4)</f>
        <v>0.51</v>
      </c>
      <c r="R2373" t="str">
        <v/>
      </c>
      <c r="S2373" t="str">
        <v>2026-10-01 10:41:27 UTC</v>
      </c>
      <c r="T2373" t="str">
        <v>Local Line cache</v>
      </c>
      <c r="U2373" t="str">
        <v>Review before publishing</v>
      </c>
    </row>
    <row r="2374">
      <c r="A2374">
        <v>972408</v>
      </c>
      <c r="B2374" t="str">
        <v>Salanova Lettuce Mix</v>
      </c>
      <c r="C2374" t="str">
        <v>Camas Swale Farm</v>
      </c>
      <c r="D2374">
        <v>736582</v>
      </c>
      <c r="E2374" t="str">
        <v>1/2 lb bag</v>
      </c>
      <c r="F2374" t="str">
        <v>CSA Members</v>
      </c>
      <c r="G2374" t="str">
        <v>No</v>
      </c>
      <c r="H2374" s="1">
        <v>0</v>
      </c>
      <c r="I2374" s="1">
        <v>5.6</v>
      </c>
      <c r="J2374" s="1">
        <v>5.6</v>
      </c>
      <c r="K2374" s="1">
        <v>4</v>
      </c>
      <c r="L2374" s="2">
        <v>0.4</v>
      </c>
      <c r="M2374" s="2">
        <v>0.3999999999999999</v>
      </c>
      <c r="N2374" s="2">
        <v>1</v>
      </c>
      <c r="O2374" t="str">
        <v>No</v>
      </c>
      <c r="P2374" s="1">
        <f>IF(O2374="Yes",J2374,ROUND(J2374*(1+Model!$B$3),2))</f>
        <v>6.05</v>
      </c>
      <c r="Q2374" s="2">
        <f>ROUND(P2374/(K2374*N2374)-1,4)</f>
        <v>0.5125</v>
      </c>
      <c r="R2374" t="str">
        <v/>
      </c>
      <c r="S2374" t="str">
        <v>2026-10-01 10:41:27 UTC</v>
      </c>
      <c r="T2374" t="str">
        <v>Local Line cache</v>
      </c>
      <c r="U2374" t="str">
        <v>Review before publishing</v>
      </c>
    </row>
    <row r="2375">
      <c r="A2375">
        <v>972408</v>
      </c>
      <c r="B2375" t="str">
        <v>Salanova Lettuce Mix</v>
      </c>
      <c r="C2375" t="str">
        <v>Camas Swale Farm</v>
      </c>
      <c r="D2375">
        <v>736582</v>
      </c>
      <c r="E2375" t="str">
        <v>1/2 lb bag</v>
      </c>
      <c r="F2375" t="str">
        <v>SNAP</v>
      </c>
      <c r="G2375" t="str">
        <v>No</v>
      </c>
      <c r="H2375" s="1">
        <v>0</v>
      </c>
      <c r="I2375" s="1">
        <v>5.6</v>
      </c>
      <c r="J2375" s="1">
        <v>5.6</v>
      </c>
      <c r="K2375" s="1">
        <v>4</v>
      </c>
      <c r="L2375" s="2">
        <v>0.4</v>
      </c>
      <c r="M2375" s="2">
        <v>0.3999999999999999</v>
      </c>
      <c r="N2375" s="2">
        <v>1</v>
      </c>
      <c r="O2375" t="str">
        <v>Yes</v>
      </c>
      <c r="P2375" s="1">
        <f>IF(O2375="Yes",J2375,ROUND(J2375*(1+Model!$B$3),2))</f>
        <v>5.6</v>
      </c>
      <c r="Q2375" s="2">
        <f>ROUND(P2375/(K2375*N2375)-1,4)</f>
        <v>0.4</v>
      </c>
      <c r="R2375" t="str">
        <v/>
      </c>
      <c r="S2375" t="str">
        <v>2026-10-01 10:41:27 UTC</v>
      </c>
      <c r="T2375" t="str">
        <v>Local Line cache</v>
      </c>
      <c r="U2375" t="str">
        <v>HOLD: preserve existing SNAP price</v>
      </c>
    </row>
    <row r="2376">
      <c r="A2376">
        <v>972698</v>
      </c>
      <c r="B2376" t="str">
        <v>Frozen Cherry Tomatoes</v>
      </c>
      <c r="C2376" t="str">
        <v>Grazier's Garden</v>
      </c>
      <c r="D2376">
        <v>737048</v>
      </c>
      <c r="E2376" t="str">
        <v>1 lb</v>
      </c>
      <c r="F2376" t="str">
        <v>Guest Basket</v>
      </c>
      <c r="G2376" t="str">
        <v>No</v>
      </c>
      <c r="H2376" s="1">
        <v>0</v>
      </c>
      <c r="I2376" s="1">
        <v>5.25</v>
      </c>
      <c r="J2376" s="1">
        <v>5.25</v>
      </c>
      <c r="K2376" s="1">
        <v>3.75</v>
      </c>
      <c r="L2376" s="2">
        <v>0.4</v>
      </c>
      <c r="M2376" s="2">
        <v>0.3999999999999999</v>
      </c>
      <c r="N2376" s="2">
        <v>1</v>
      </c>
      <c r="O2376" t="str">
        <v>No</v>
      </c>
      <c r="P2376" s="1">
        <f>IF(O2376="Yes",J2376,ROUND(J2376*(1+Model!$B$3),2))</f>
        <v>5.67</v>
      </c>
      <c r="Q2376" s="2">
        <f>ROUND(P2376/(K2376*N2376)-1,4)</f>
        <v>0.512</v>
      </c>
      <c r="R2376" t="str">
        <v/>
      </c>
      <c r="S2376" t="str">
        <v>2026-10-01 10:41:27 UTC</v>
      </c>
      <c r="T2376" t="str">
        <v>Local Line cache</v>
      </c>
      <c r="U2376" t="str">
        <v>Review before publishing</v>
      </c>
    </row>
    <row r="2377">
      <c r="A2377">
        <v>972698</v>
      </c>
      <c r="B2377" t="str">
        <v>Frozen Cherry Tomatoes</v>
      </c>
      <c r="C2377" t="str">
        <v>Grazier's Garden</v>
      </c>
      <c r="D2377">
        <v>737048</v>
      </c>
      <c r="E2377" t="str">
        <v>1 lb</v>
      </c>
      <c r="F2377" t="str">
        <v>Herd Share Members</v>
      </c>
      <c r="G2377" t="str">
        <v>No</v>
      </c>
      <c r="H2377" s="1">
        <v>0</v>
      </c>
      <c r="I2377" s="1">
        <v>5.25</v>
      </c>
      <c r="J2377" s="1">
        <v>5.25</v>
      </c>
      <c r="K2377" s="1">
        <v>3.75</v>
      </c>
      <c r="L2377" s="2">
        <v>0.4</v>
      </c>
      <c r="M2377" s="2">
        <v>0.3999999999999999</v>
      </c>
      <c r="N2377" s="2">
        <v>1</v>
      </c>
      <c r="O2377" t="str">
        <v>No</v>
      </c>
      <c r="P2377" s="1">
        <f>IF(O2377="Yes",J2377,ROUND(J2377*(1+Model!$B$3),2))</f>
        <v>5.67</v>
      </c>
      <c r="Q2377" s="2">
        <f>ROUND(P2377/(K2377*N2377)-1,4)</f>
        <v>0.512</v>
      </c>
      <c r="R2377" t="str">
        <v/>
      </c>
      <c r="S2377" t="str">
        <v>2026-10-01 10:41:27 UTC</v>
      </c>
      <c r="T2377" t="str">
        <v>Local Line cache</v>
      </c>
      <c r="U2377" t="str">
        <v>Review before publishing</v>
      </c>
    </row>
    <row r="2378">
      <c r="A2378">
        <v>972698</v>
      </c>
      <c r="B2378" t="str">
        <v>Frozen Cherry Tomatoes</v>
      </c>
      <c r="C2378" t="str">
        <v>Grazier's Garden</v>
      </c>
      <c r="D2378">
        <v>737048</v>
      </c>
      <c r="E2378" t="str">
        <v>1 lb</v>
      </c>
      <c r="F2378" t="str">
        <v>SNAP</v>
      </c>
      <c r="G2378" t="str">
        <v>No</v>
      </c>
      <c r="H2378" s="1">
        <v>0</v>
      </c>
      <c r="I2378" s="1">
        <v>5.25</v>
      </c>
      <c r="J2378" s="1">
        <v>5.25</v>
      </c>
      <c r="K2378" s="1">
        <v>3.75</v>
      </c>
      <c r="L2378" s="2">
        <v>0.4</v>
      </c>
      <c r="M2378" s="2">
        <v>0.3999999999999999</v>
      </c>
      <c r="N2378" s="2">
        <v>1</v>
      </c>
      <c r="O2378" t="str">
        <v>Yes</v>
      </c>
      <c r="P2378" s="1">
        <f>IF(O2378="Yes",J2378,ROUND(J2378*(1+Model!$B$3),2))</f>
        <v>5.25</v>
      </c>
      <c r="Q2378" s="2">
        <f>ROUND(P2378/(K2378*N2378)-1,4)</f>
        <v>0.4</v>
      </c>
      <c r="R2378" t="str">
        <v/>
      </c>
      <c r="S2378" t="str">
        <v>2026-10-01 10:41:27 UTC</v>
      </c>
      <c r="T2378" t="str">
        <v>Local Line cache</v>
      </c>
      <c r="U2378" t="str">
        <v>HOLD: preserve existing SNAP price</v>
      </c>
    </row>
    <row r="2379">
      <c r="A2379">
        <v>972698</v>
      </c>
      <c r="B2379" t="str">
        <v>Frozen Cherry Tomatoes</v>
      </c>
      <c r="C2379" t="str">
        <v>Grazier's Garden</v>
      </c>
      <c r="D2379">
        <v>737048</v>
      </c>
      <c r="E2379" t="str">
        <v>1 lb</v>
      </c>
      <c r="F2379" t="str">
        <v>CSA Members</v>
      </c>
      <c r="G2379" t="str">
        <v>No</v>
      </c>
      <c r="H2379" s="1">
        <v>0</v>
      </c>
      <c r="I2379" s="1">
        <v>5.25</v>
      </c>
      <c r="J2379" s="1">
        <v>5.25</v>
      </c>
      <c r="K2379" s="1">
        <v>3.75</v>
      </c>
      <c r="L2379" s="2">
        <v>0.4</v>
      </c>
      <c r="M2379" s="2">
        <v>0.3999999999999999</v>
      </c>
      <c r="N2379" s="2">
        <v>1</v>
      </c>
      <c r="O2379" t="str">
        <v>No</v>
      </c>
      <c r="P2379" s="1">
        <f>IF(O2379="Yes",J2379,ROUND(J2379*(1+Model!$B$3),2))</f>
        <v>5.67</v>
      </c>
      <c r="Q2379" s="2">
        <f>ROUND(P2379/(K2379*N2379)-1,4)</f>
        <v>0.512</v>
      </c>
      <c r="R2379" t="str">
        <v/>
      </c>
      <c r="S2379" t="str">
        <v>2026-10-01 10:41:27 UTC</v>
      </c>
      <c r="T2379" t="str">
        <v>Local Line cache</v>
      </c>
      <c r="U2379" t="str">
        <v>Review before publishing</v>
      </c>
    </row>
    <row r="2380">
      <c r="A2380">
        <v>973113</v>
      </c>
      <c r="B2380" t="str">
        <v>Sugar Snap Peas</v>
      </c>
      <c r="C2380" t="str">
        <v>Camas Swale Farm</v>
      </c>
      <c r="D2380">
        <v>737953</v>
      </c>
      <c r="E2380" t="str">
        <v>1/2 lb</v>
      </c>
      <c r="F2380" t="str">
        <v>CSA Members</v>
      </c>
      <c r="G2380" t="str">
        <v>No</v>
      </c>
      <c r="H2380" s="1">
        <v>0</v>
      </c>
      <c r="I2380" s="1">
        <v>4.13</v>
      </c>
      <c r="J2380" s="1">
        <v>4.13</v>
      </c>
      <c r="K2380" s="1">
        <v>2.95</v>
      </c>
      <c r="L2380" s="2">
        <v>0.4</v>
      </c>
      <c r="M2380" s="2">
        <v>0.3999999999999999</v>
      </c>
      <c r="N2380" s="2">
        <v>1</v>
      </c>
      <c r="O2380" t="str">
        <v>No</v>
      </c>
      <c r="P2380" s="1">
        <f>IF(O2380="Yes",J2380,ROUND(J2380*(1+Model!$B$3),2))</f>
        <v>4.46</v>
      </c>
      <c r="Q2380" s="2">
        <f>ROUND(P2380/(K2380*N2380)-1,4)</f>
        <v>0.5119</v>
      </c>
      <c r="R2380" t="str">
        <v/>
      </c>
      <c r="S2380" t="str">
        <v>2026-10-01 10:41:27 UTC</v>
      </c>
      <c r="T2380" t="str">
        <v>Local Line cache</v>
      </c>
      <c r="U2380" t="str">
        <v>Review before publishing</v>
      </c>
    </row>
    <row r="2381">
      <c r="A2381">
        <v>973113</v>
      </c>
      <c r="B2381" t="str">
        <v>Sugar Snap Peas</v>
      </c>
      <c r="C2381" t="str">
        <v>Camas Swale Farm</v>
      </c>
      <c r="D2381">
        <v>737953</v>
      </c>
      <c r="E2381" t="str">
        <v>1/2 lb</v>
      </c>
      <c r="F2381" t="str">
        <v>SNAP</v>
      </c>
      <c r="G2381" t="str">
        <v>No</v>
      </c>
      <c r="H2381" s="1">
        <v>0</v>
      </c>
      <c r="I2381" s="1">
        <v>4.13</v>
      </c>
      <c r="J2381" s="1">
        <v>4.13</v>
      </c>
      <c r="K2381" s="1">
        <v>2.95</v>
      </c>
      <c r="L2381" s="2">
        <v>0.4</v>
      </c>
      <c r="M2381" s="2">
        <v>0.3999999999999999</v>
      </c>
      <c r="N2381" s="2">
        <v>1</v>
      </c>
      <c r="O2381" t="str">
        <v>Yes</v>
      </c>
      <c r="P2381" s="1">
        <f>IF(O2381="Yes",J2381,ROUND(J2381*(1+Model!$B$3),2))</f>
        <v>4.13</v>
      </c>
      <c r="Q2381" s="2">
        <f>ROUND(P2381/(K2381*N2381)-1,4)</f>
        <v>0.4</v>
      </c>
      <c r="R2381" t="str">
        <v/>
      </c>
      <c r="S2381" t="str">
        <v>2026-10-01 10:41:27 UTC</v>
      </c>
      <c r="T2381" t="str">
        <v>Local Line cache</v>
      </c>
      <c r="U2381" t="str">
        <v>HOLD: preserve existing SNAP price</v>
      </c>
    </row>
    <row r="2382">
      <c r="A2382">
        <v>973114</v>
      </c>
      <c r="B2382" t="str">
        <v>Arugula</v>
      </c>
      <c r="C2382" t="str">
        <v>Red Tail Growers</v>
      </c>
      <c r="D2382">
        <v>737954</v>
      </c>
      <c r="E2382" t="str">
        <v>1/2 lb bag</v>
      </c>
      <c r="F2382" t="str">
        <v>SNAP</v>
      </c>
      <c r="G2382" t="str">
        <v>Yes</v>
      </c>
      <c r="H2382" s="1">
        <v>0</v>
      </c>
      <c r="I2382" s="1">
        <v>5.95</v>
      </c>
      <c r="J2382" s="1">
        <v>5.95</v>
      </c>
      <c r="K2382" s="1">
        <v>4.25</v>
      </c>
      <c r="L2382" s="2">
        <v>0.4</v>
      </c>
      <c r="M2382" s="2">
        <v>0.40000000000000013</v>
      </c>
      <c r="N2382" s="2">
        <v>1</v>
      </c>
      <c r="O2382" t="str">
        <v>Yes</v>
      </c>
      <c r="P2382" s="1">
        <f>IF(O2382="Yes",J2382,ROUND(J2382*(1+Model!$B$3),2))</f>
        <v>5.95</v>
      </c>
      <c r="Q2382" s="2">
        <f>ROUND(P2382/(K2382*N2382)-1,4)</f>
        <v>0.4</v>
      </c>
      <c r="R2382" t="str">
        <v/>
      </c>
      <c r="S2382" t="str">
        <v>2026-10-01 10:41:27 UTC</v>
      </c>
      <c r="T2382" t="str">
        <v>Local Line cache</v>
      </c>
      <c r="U2382" t="str">
        <v>HOLD: preserve existing SNAP price</v>
      </c>
    </row>
    <row r="2383">
      <c r="A2383">
        <v>973114</v>
      </c>
      <c r="B2383" t="str">
        <v>Arugula</v>
      </c>
      <c r="C2383" t="str">
        <v>Red Tail Growers</v>
      </c>
      <c r="D2383">
        <v>737954</v>
      </c>
      <c r="E2383" t="str">
        <v>1/2 lb bag</v>
      </c>
      <c r="F2383" t="str">
        <v>CSA Members</v>
      </c>
      <c r="G2383" t="str">
        <v>Yes</v>
      </c>
      <c r="H2383" s="1">
        <v>0</v>
      </c>
      <c r="I2383" s="1">
        <v>5.95</v>
      </c>
      <c r="J2383" s="1">
        <v>5.95</v>
      </c>
      <c r="K2383" s="1">
        <v>4.25</v>
      </c>
      <c r="L2383" s="2">
        <v>0.4</v>
      </c>
      <c r="M2383" s="2">
        <v>0.40000000000000013</v>
      </c>
      <c r="N2383" s="2">
        <v>1</v>
      </c>
      <c r="O2383" t="str">
        <v>No</v>
      </c>
      <c r="P2383" s="1">
        <f>IF(O2383="Yes",J2383,ROUND(J2383*(1+Model!$B$3),2))</f>
        <v>6.43</v>
      </c>
      <c r="Q2383" s="2">
        <f>ROUND(P2383/(K2383*N2383)-1,4)</f>
        <v>0.5129</v>
      </c>
      <c r="R2383" t="str">
        <v/>
      </c>
      <c r="S2383" t="str">
        <v>2026-10-01 10:41:27 UTC</v>
      </c>
      <c r="T2383" t="str">
        <v>Local Line cache</v>
      </c>
      <c r="U2383" t="str">
        <v>Review before publishing</v>
      </c>
    </row>
    <row r="2384">
      <c r="A2384">
        <v>975212</v>
      </c>
      <c r="B2384" t="str">
        <v>Giddy Iris Rhizome (Standard Dwarf Bearded)</v>
      </c>
      <c r="C2384" t="str">
        <v>RL Plants &amp; Home Goods</v>
      </c>
      <c r="D2384">
        <v>740622</v>
      </c>
      <c r="E2384" t="str">
        <v>ea</v>
      </c>
      <c r="F2384" t="str">
        <v>CSA Members</v>
      </c>
      <c r="G2384" t="str">
        <v>Yes</v>
      </c>
      <c r="H2384" s="1">
        <v>0</v>
      </c>
      <c r="I2384" s="1">
        <v>8.4</v>
      </c>
      <c r="J2384" s="1">
        <v>8.4</v>
      </c>
      <c r="K2384" s="1">
        <v>6</v>
      </c>
      <c r="L2384" s="2">
        <v>0.4</v>
      </c>
      <c r="M2384" s="2">
        <v>0.40000000000000013</v>
      </c>
      <c r="N2384" s="2">
        <v>1</v>
      </c>
      <c r="O2384" t="str">
        <v>No</v>
      </c>
      <c r="P2384" s="1">
        <f>IF(O2384="Yes",J2384,ROUND(J2384*(1+Model!$B$3),2))</f>
        <v>9.07</v>
      </c>
      <c r="Q2384" s="2">
        <f>ROUND(P2384/(K2384*N2384)-1,4)</f>
        <v>0.5117</v>
      </c>
      <c r="R2384" t="str">
        <v/>
      </c>
      <c r="S2384" t="str">
        <v>2026-10-01 10:41:27 UTC</v>
      </c>
      <c r="T2384" t="str">
        <v>Local Line cache</v>
      </c>
      <c r="U2384" t="str">
        <v>Review before publishing</v>
      </c>
    </row>
    <row r="2385">
      <c r="A2385">
        <v>975215</v>
      </c>
      <c r="B2385" t="str">
        <v>I'm Back Iris Rhizome</v>
      </c>
      <c r="C2385" t="str">
        <v>RL Plants &amp; Home Goods</v>
      </c>
      <c r="D2385">
        <v>740626</v>
      </c>
      <c r="E2385" t="str">
        <v>ea</v>
      </c>
      <c r="F2385" t="str">
        <v>CSA Members</v>
      </c>
      <c r="G2385" t="str">
        <v>No</v>
      </c>
      <c r="H2385" s="1">
        <v>0</v>
      </c>
      <c r="I2385" s="1">
        <v>11.2</v>
      </c>
      <c r="J2385" s="1">
        <v>11.2</v>
      </c>
      <c r="K2385" s="1">
        <v>8</v>
      </c>
      <c r="L2385" s="2">
        <v>0.4</v>
      </c>
      <c r="M2385" s="2">
        <v>0.3999999999999999</v>
      </c>
      <c r="N2385" s="2">
        <v>1</v>
      </c>
      <c r="O2385" t="str">
        <v>No</v>
      </c>
      <c r="P2385" s="1">
        <f>IF(O2385="Yes",J2385,ROUND(J2385*(1+Model!$B$3),2))</f>
        <v>12.1</v>
      </c>
      <c r="Q2385" s="2">
        <f>ROUND(P2385/(K2385*N2385)-1,4)</f>
        <v>0.5125</v>
      </c>
      <c r="R2385" t="str">
        <v/>
      </c>
      <c r="S2385" t="str">
        <v>2026-10-01 10:41:27 UTC</v>
      </c>
      <c r="T2385" t="str">
        <v>Local Line cache</v>
      </c>
      <c r="U2385" t="str">
        <v>Review before publishing</v>
      </c>
    </row>
    <row r="2386">
      <c r="A2386">
        <v>975217</v>
      </c>
      <c r="B2386" t="str">
        <v>Desert Trails Iris Rhizome</v>
      </c>
      <c r="C2386" t="str">
        <v>RL Plants &amp; Home Goods</v>
      </c>
      <c r="D2386">
        <v>740628</v>
      </c>
      <c r="E2386" t="str">
        <v>ea</v>
      </c>
      <c r="F2386" t="str">
        <v>CSA Members</v>
      </c>
      <c r="G2386" t="str">
        <v>No</v>
      </c>
      <c r="H2386" s="1">
        <v>0</v>
      </c>
      <c r="I2386" s="1">
        <v>11.2</v>
      </c>
      <c r="J2386" s="1">
        <v>11.2</v>
      </c>
      <c r="K2386" s="1">
        <v>8</v>
      </c>
      <c r="L2386" s="2">
        <v>0.4</v>
      </c>
      <c r="M2386" s="2">
        <v>0.3999999999999999</v>
      </c>
      <c r="N2386" s="2">
        <v>1</v>
      </c>
      <c r="O2386" t="str">
        <v>No</v>
      </c>
      <c r="P2386" s="1">
        <f>IF(O2386="Yes",J2386,ROUND(J2386*(1+Model!$B$3),2))</f>
        <v>12.1</v>
      </c>
      <c r="Q2386" s="2">
        <f>ROUND(P2386/(K2386*N2386)-1,4)</f>
        <v>0.5125</v>
      </c>
      <c r="R2386" t="str">
        <v/>
      </c>
      <c r="S2386" t="str">
        <v>2026-10-01 10:41:27 UTC</v>
      </c>
      <c r="T2386" t="str">
        <v>Local Line cache</v>
      </c>
      <c r="U2386" t="str">
        <v>Review before publishing</v>
      </c>
    </row>
    <row r="2387">
      <c r="A2387">
        <v>975218</v>
      </c>
      <c r="B2387" t="str">
        <v>Local Color Iris Rhizome</v>
      </c>
      <c r="C2387" t="str">
        <v>RL Plants &amp; Home Goods</v>
      </c>
      <c r="D2387">
        <v>740629</v>
      </c>
      <c r="E2387" t="str">
        <v>ea</v>
      </c>
      <c r="F2387" t="str">
        <v>Guest Basket</v>
      </c>
      <c r="G2387" t="str">
        <v>Yes</v>
      </c>
      <c r="H2387" s="1">
        <v>0</v>
      </c>
      <c r="I2387" s="1">
        <v>11.2</v>
      </c>
      <c r="J2387" s="1">
        <v>11.2</v>
      </c>
      <c r="K2387" s="1">
        <v>8</v>
      </c>
      <c r="L2387" s="2">
        <v>0.4</v>
      </c>
      <c r="M2387" s="2">
        <v>0.3999999999999999</v>
      </c>
      <c r="N2387" s="2">
        <v>1</v>
      </c>
      <c r="O2387" t="str">
        <v>No</v>
      </c>
      <c r="P2387" s="1">
        <f>IF(O2387="Yes",J2387,ROUND(J2387*(1+Model!$B$3),2))</f>
        <v>12.1</v>
      </c>
      <c r="Q2387" s="2">
        <f>ROUND(P2387/(K2387*N2387)-1,4)</f>
        <v>0.5125</v>
      </c>
      <c r="R2387" t="str">
        <v/>
      </c>
      <c r="S2387" t="str">
        <v>2026-10-01 10:41:27 UTC</v>
      </c>
      <c r="T2387" t="str">
        <v>Local Line cache</v>
      </c>
      <c r="U2387" t="str">
        <v>Review before publishing</v>
      </c>
    </row>
    <row r="2388">
      <c r="A2388">
        <v>975218</v>
      </c>
      <c r="B2388" t="str">
        <v>Local Color Iris Rhizome</v>
      </c>
      <c r="C2388" t="str">
        <v>RL Plants &amp; Home Goods</v>
      </c>
      <c r="D2388">
        <v>740629</v>
      </c>
      <c r="E2388" t="str">
        <v>ea</v>
      </c>
      <c r="F2388" t="str">
        <v>SNAP</v>
      </c>
      <c r="G2388" t="str">
        <v>Yes</v>
      </c>
      <c r="H2388" s="1">
        <v>0</v>
      </c>
      <c r="I2388" s="1">
        <v>11.2</v>
      </c>
      <c r="J2388" s="1">
        <v>11.2</v>
      </c>
      <c r="K2388" s="1">
        <v>8</v>
      </c>
      <c r="L2388" s="2">
        <v>0.4</v>
      </c>
      <c r="M2388" s="2">
        <v>0.3999999999999999</v>
      </c>
      <c r="N2388" s="2">
        <v>1</v>
      </c>
      <c r="O2388" t="str">
        <v>Yes</v>
      </c>
      <c r="P2388" s="1">
        <f>IF(O2388="Yes",J2388,ROUND(J2388*(1+Model!$B$3),2))</f>
        <v>11.2</v>
      </c>
      <c r="Q2388" s="2">
        <f>ROUND(P2388/(K2388*N2388)-1,4)</f>
        <v>0.4</v>
      </c>
      <c r="R2388" t="str">
        <v/>
      </c>
      <c r="S2388" t="str">
        <v>2026-10-01 10:41:27 UTC</v>
      </c>
      <c r="T2388" t="str">
        <v>Local Line cache</v>
      </c>
      <c r="U2388" t="str">
        <v>HOLD: preserve existing SNAP price</v>
      </c>
    </row>
    <row r="2389">
      <c r="A2389">
        <v>975218</v>
      </c>
      <c r="B2389" t="str">
        <v>Local Color Iris Rhizome</v>
      </c>
      <c r="C2389" t="str">
        <v>RL Plants &amp; Home Goods</v>
      </c>
      <c r="D2389">
        <v>740629</v>
      </c>
      <c r="E2389" t="str">
        <v>ea</v>
      </c>
      <c r="F2389" t="str">
        <v>CSA Members</v>
      </c>
      <c r="G2389" t="str">
        <v>Yes</v>
      </c>
      <c r="H2389" s="1">
        <v>0</v>
      </c>
      <c r="I2389" s="1">
        <v>11.2</v>
      </c>
      <c r="J2389" s="1">
        <v>11.2</v>
      </c>
      <c r="K2389" s="1">
        <v>8</v>
      </c>
      <c r="L2389" s="2">
        <v>0.4</v>
      </c>
      <c r="M2389" s="2">
        <v>0.3999999999999999</v>
      </c>
      <c r="N2389" s="2">
        <v>1</v>
      </c>
      <c r="O2389" t="str">
        <v>No</v>
      </c>
      <c r="P2389" s="1">
        <f>IF(O2389="Yes",J2389,ROUND(J2389*(1+Model!$B$3),2))</f>
        <v>12.1</v>
      </c>
      <c r="Q2389" s="2">
        <f>ROUND(P2389/(K2389*N2389)-1,4)</f>
        <v>0.5125</v>
      </c>
      <c r="R2389" t="str">
        <v/>
      </c>
      <c r="S2389" t="str">
        <v>2026-10-01 10:41:27 UTC</v>
      </c>
      <c r="T2389" t="str">
        <v>Local Line cache</v>
      </c>
      <c r="U2389" t="str">
        <v>Review before publishing</v>
      </c>
    </row>
    <row r="2390">
      <c r="A2390">
        <v>975218</v>
      </c>
      <c r="B2390" t="str">
        <v>Local Color Iris Rhizome</v>
      </c>
      <c r="C2390" t="str">
        <v>RL Plants &amp; Home Goods</v>
      </c>
      <c r="D2390">
        <v>740629</v>
      </c>
      <c r="E2390" t="str">
        <v>ea</v>
      </c>
      <c r="F2390" t="str">
        <v>Herd Share Members</v>
      </c>
      <c r="G2390" t="str">
        <v>Yes</v>
      </c>
      <c r="H2390" s="1">
        <v>0</v>
      </c>
      <c r="I2390" s="1">
        <v>11.2</v>
      </c>
      <c r="J2390" s="1">
        <v>11.2</v>
      </c>
      <c r="K2390" s="1">
        <v>8</v>
      </c>
      <c r="L2390" s="2">
        <v>0.4</v>
      </c>
      <c r="M2390" s="2">
        <v>0.3999999999999999</v>
      </c>
      <c r="N2390" s="2">
        <v>1</v>
      </c>
      <c r="O2390" t="str">
        <v>No</v>
      </c>
      <c r="P2390" s="1">
        <f>IF(O2390="Yes",J2390,ROUND(J2390*(1+Model!$B$3),2))</f>
        <v>12.1</v>
      </c>
      <c r="Q2390" s="2">
        <f>ROUND(P2390/(K2390*N2390)-1,4)</f>
        <v>0.5125</v>
      </c>
      <c r="R2390" t="str">
        <v/>
      </c>
      <c r="S2390" t="str">
        <v>2026-10-01 10:41:27 UTC</v>
      </c>
      <c r="T2390" t="str">
        <v>Local Line cache</v>
      </c>
      <c r="U2390" t="str">
        <v>Review before publishing</v>
      </c>
    </row>
    <row r="2391">
      <c r="A2391">
        <v>975220</v>
      </c>
      <c r="B2391" t="str">
        <v>Radiant Garb Iris Rhizome</v>
      </c>
      <c r="C2391" t="str">
        <v>RL Plants &amp; Home Goods</v>
      </c>
      <c r="D2391">
        <v>740631</v>
      </c>
      <c r="E2391" t="str">
        <v>ea</v>
      </c>
      <c r="F2391" t="str">
        <v>Guest Basket</v>
      </c>
      <c r="G2391" t="str">
        <v>No</v>
      </c>
      <c r="H2391" s="1">
        <v>0</v>
      </c>
      <c r="I2391" s="1">
        <v>11.2</v>
      </c>
      <c r="J2391" s="1">
        <v>11.2</v>
      </c>
      <c r="K2391" s="1">
        <v>8</v>
      </c>
      <c r="L2391" s="2">
        <v>0.4</v>
      </c>
      <c r="M2391" s="2">
        <v>0.3999999999999999</v>
      </c>
      <c r="N2391" s="2">
        <v>1</v>
      </c>
      <c r="O2391" t="str">
        <v>No</v>
      </c>
      <c r="P2391" s="1">
        <f>IF(O2391="Yes",J2391,ROUND(J2391*(1+Model!$B$3),2))</f>
        <v>12.1</v>
      </c>
      <c r="Q2391" s="2">
        <f>ROUND(P2391/(K2391*N2391)-1,4)</f>
        <v>0.5125</v>
      </c>
      <c r="R2391" t="str">
        <v/>
      </c>
      <c r="S2391" t="str">
        <v>2026-10-01 10:41:27 UTC</v>
      </c>
      <c r="T2391" t="str">
        <v>Local Line cache</v>
      </c>
      <c r="U2391" t="str">
        <v>Review before publishing</v>
      </c>
    </row>
    <row r="2392">
      <c r="A2392">
        <v>975220</v>
      </c>
      <c r="B2392" t="str">
        <v>Radiant Garb Iris Rhizome</v>
      </c>
      <c r="C2392" t="str">
        <v>RL Plants &amp; Home Goods</v>
      </c>
      <c r="D2392">
        <v>740631</v>
      </c>
      <c r="E2392" t="str">
        <v>ea</v>
      </c>
      <c r="F2392" t="str">
        <v>CSA Members</v>
      </c>
      <c r="G2392" t="str">
        <v>No</v>
      </c>
      <c r="H2392" s="1">
        <v>0</v>
      </c>
      <c r="I2392" s="1">
        <v>11.2</v>
      </c>
      <c r="J2392" s="1">
        <v>11.2</v>
      </c>
      <c r="K2392" s="1">
        <v>8</v>
      </c>
      <c r="L2392" s="2">
        <v>0.4</v>
      </c>
      <c r="M2392" s="2">
        <v>0.3999999999999999</v>
      </c>
      <c r="N2392" s="2">
        <v>1</v>
      </c>
      <c r="O2392" t="str">
        <v>No</v>
      </c>
      <c r="P2392" s="1">
        <f>IF(O2392="Yes",J2392,ROUND(J2392*(1+Model!$B$3),2))</f>
        <v>12.1</v>
      </c>
      <c r="Q2392" s="2">
        <f>ROUND(P2392/(K2392*N2392)-1,4)</f>
        <v>0.5125</v>
      </c>
      <c r="R2392" t="str">
        <v/>
      </c>
      <c r="S2392" t="str">
        <v>2026-10-01 10:41:27 UTC</v>
      </c>
      <c r="T2392" t="str">
        <v>Local Line cache</v>
      </c>
      <c r="U2392" t="str">
        <v>Review before publishing</v>
      </c>
    </row>
    <row r="2393">
      <c r="A2393">
        <v>975220</v>
      </c>
      <c r="B2393" t="str">
        <v>Radiant Garb Iris Rhizome</v>
      </c>
      <c r="C2393" t="str">
        <v>RL Plants &amp; Home Goods</v>
      </c>
      <c r="D2393">
        <v>740631</v>
      </c>
      <c r="E2393" t="str">
        <v>ea</v>
      </c>
      <c r="F2393" t="str">
        <v>Herd Share Members</v>
      </c>
      <c r="G2393" t="str">
        <v>No</v>
      </c>
      <c r="H2393" s="1">
        <v>0</v>
      </c>
      <c r="I2393" s="1">
        <v>11.2</v>
      </c>
      <c r="J2393" s="1">
        <v>11.2</v>
      </c>
      <c r="K2393" s="1">
        <v>8</v>
      </c>
      <c r="L2393" s="2">
        <v>0.4</v>
      </c>
      <c r="M2393" s="2">
        <v>0.3999999999999999</v>
      </c>
      <c r="N2393" s="2">
        <v>1</v>
      </c>
      <c r="O2393" t="str">
        <v>No</v>
      </c>
      <c r="P2393" s="1">
        <f>IF(O2393="Yes",J2393,ROUND(J2393*(1+Model!$B$3),2))</f>
        <v>12.1</v>
      </c>
      <c r="Q2393" s="2">
        <f>ROUND(P2393/(K2393*N2393)-1,4)</f>
        <v>0.5125</v>
      </c>
      <c r="R2393" t="str">
        <v/>
      </c>
      <c r="S2393" t="str">
        <v>2026-10-01 10:41:27 UTC</v>
      </c>
      <c r="T2393" t="str">
        <v>Local Line cache</v>
      </c>
      <c r="U2393" t="str">
        <v>Review before publishing</v>
      </c>
    </row>
    <row r="2394">
      <c r="A2394">
        <v>975222</v>
      </c>
      <c r="B2394" t="str">
        <v>Breaking Point Iris Rhizome</v>
      </c>
      <c r="C2394" t="str">
        <v>RL Plants &amp; Home Goods</v>
      </c>
      <c r="D2394">
        <v>740640</v>
      </c>
      <c r="E2394" t="str">
        <v>ea</v>
      </c>
      <c r="F2394" t="str">
        <v>CSA Members</v>
      </c>
      <c r="G2394" t="str">
        <v>No</v>
      </c>
      <c r="H2394" s="1">
        <v>0</v>
      </c>
      <c r="I2394" s="1">
        <v>9.8</v>
      </c>
      <c r="J2394" s="1">
        <v>9.8</v>
      </c>
      <c r="K2394" s="1">
        <v>7</v>
      </c>
      <c r="L2394" s="2">
        <v>0.4</v>
      </c>
      <c r="M2394" s="2">
        <v>0.40000000000000013</v>
      </c>
      <c r="N2394" s="2">
        <v>1</v>
      </c>
      <c r="O2394" t="str">
        <v>No</v>
      </c>
      <c r="P2394" s="1">
        <f>IF(O2394="Yes",J2394,ROUND(J2394*(1+Model!$B$3),2))</f>
        <v>10.58</v>
      </c>
      <c r="Q2394" s="2">
        <f>ROUND(P2394/(K2394*N2394)-1,4)</f>
        <v>0.5114</v>
      </c>
      <c r="R2394" t="str">
        <v/>
      </c>
      <c r="S2394" t="str">
        <v>2026-10-01 10:41:27 UTC</v>
      </c>
      <c r="T2394" t="str">
        <v>Local Line cache</v>
      </c>
      <c r="U2394" t="str">
        <v>Review before publishing</v>
      </c>
    </row>
    <row r="2395">
      <c r="A2395">
        <v>975655</v>
      </c>
      <c r="B2395" t="str">
        <v>Frozen Golden Cherry Tomatoes</v>
      </c>
      <c r="C2395" t="str">
        <v>Grazier's Garden</v>
      </c>
      <c r="D2395">
        <v>741109</v>
      </c>
      <c r="E2395" t="str">
        <v>lb</v>
      </c>
      <c r="F2395" t="str">
        <v>Guest Basket</v>
      </c>
      <c r="G2395" t="str">
        <v>No</v>
      </c>
      <c r="H2395" s="1">
        <v>0</v>
      </c>
      <c r="I2395" s="1">
        <v>5.6</v>
      </c>
      <c r="J2395" s="1">
        <v>5.6</v>
      </c>
      <c r="K2395" s="1">
        <v>4</v>
      </c>
      <c r="L2395" s="2">
        <v>0.4</v>
      </c>
      <c r="M2395" s="2">
        <v>0.3999999999999999</v>
      </c>
      <c r="N2395" s="2">
        <v>1</v>
      </c>
      <c r="O2395" t="str">
        <v>No</v>
      </c>
      <c r="P2395" s="1">
        <f>IF(O2395="Yes",J2395,ROUND(J2395*(1+Model!$B$3),2))</f>
        <v>6.05</v>
      </c>
      <c r="Q2395" s="2">
        <f>ROUND(P2395/(K2395*N2395)-1,4)</f>
        <v>0.5125</v>
      </c>
      <c r="R2395" t="str">
        <v/>
      </c>
      <c r="S2395" t="str">
        <v>2026-10-01 10:41:27 UTC</v>
      </c>
      <c r="T2395" t="str">
        <v>Local Line cache</v>
      </c>
      <c r="U2395" t="str">
        <v>Review before publishing</v>
      </c>
    </row>
    <row r="2396">
      <c r="A2396">
        <v>975655</v>
      </c>
      <c r="B2396" t="str">
        <v>Frozen Golden Cherry Tomatoes</v>
      </c>
      <c r="C2396" t="str">
        <v>Grazier's Garden</v>
      </c>
      <c r="D2396">
        <v>741109</v>
      </c>
      <c r="E2396" t="str">
        <v>lb</v>
      </c>
      <c r="F2396" t="str">
        <v>SNAP</v>
      </c>
      <c r="G2396" t="str">
        <v>No</v>
      </c>
      <c r="H2396" s="1">
        <v>0</v>
      </c>
      <c r="I2396" s="1">
        <v>5.6</v>
      </c>
      <c r="J2396" s="1">
        <v>5.6</v>
      </c>
      <c r="K2396" s="1">
        <v>4</v>
      </c>
      <c r="L2396" s="2">
        <v>0.4</v>
      </c>
      <c r="M2396" s="2">
        <v>0.3999999999999999</v>
      </c>
      <c r="N2396" s="2">
        <v>1</v>
      </c>
      <c r="O2396" t="str">
        <v>Yes</v>
      </c>
      <c r="P2396" s="1">
        <f>IF(O2396="Yes",J2396,ROUND(J2396*(1+Model!$B$3),2))</f>
        <v>5.6</v>
      </c>
      <c r="Q2396" s="2">
        <f>ROUND(P2396/(K2396*N2396)-1,4)</f>
        <v>0.4</v>
      </c>
      <c r="R2396" t="str">
        <v/>
      </c>
      <c r="S2396" t="str">
        <v>2026-10-01 10:41:27 UTC</v>
      </c>
      <c r="T2396" t="str">
        <v>Local Line cache</v>
      </c>
      <c r="U2396" t="str">
        <v>HOLD: preserve existing SNAP price</v>
      </c>
    </row>
    <row r="2397">
      <c r="A2397">
        <v>975957</v>
      </c>
      <c r="B2397" t="str">
        <v>Napa Cabbage</v>
      </c>
      <c r="C2397" t="str">
        <v>Red Tail Growers</v>
      </c>
      <c r="D2397">
        <v>741595</v>
      </c>
      <c r="E2397" t="str">
        <v>ea</v>
      </c>
      <c r="F2397" t="str">
        <v>Guest Basket</v>
      </c>
      <c r="G2397" t="str">
        <v>No</v>
      </c>
      <c r="H2397" s="1">
        <v>0</v>
      </c>
      <c r="I2397" s="1">
        <v>3.85</v>
      </c>
      <c r="J2397" s="1">
        <v>3.85</v>
      </c>
      <c r="K2397" s="1">
        <v>2.75</v>
      </c>
      <c r="L2397" s="2">
        <v>0.4</v>
      </c>
      <c r="M2397" s="2">
        <v>0.40000000000000013</v>
      </c>
      <c r="N2397" s="2">
        <v>1</v>
      </c>
      <c r="O2397" t="str">
        <v>No</v>
      </c>
      <c r="P2397" s="1">
        <f>IF(O2397="Yes",J2397,ROUND(J2397*(1+Model!$B$3),2))</f>
        <v>4.16</v>
      </c>
      <c r="Q2397" s="2">
        <f>ROUND(P2397/(K2397*N2397)-1,4)</f>
        <v>0.5127</v>
      </c>
      <c r="R2397" t="str">
        <v/>
      </c>
      <c r="S2397" t="str">
        <v>2026-10-01 10:41:27 UTC</v>
      </c>
      <c r="T2397" t="str">
        <v>Local Line cache</v>
      </c>
      <c r="U2397" t="str">
        <v>Review before publishing</v>
      </c>
    </row>
    <row r="2398">
      <c r="A2398">
        <v>975957</v>
      </c>
      <c r="B2398" t="str">
        <v>Napa Cabbage</v>
      </c>
      <c r="C2398" t="str">
        <v>Red Tail Growers</v>
      </c>
      <c r="D2398">
        <v>741595</v>
      </c>
      <c r="E2398" t="str">
        <v>ea</v>
      </c>
      <c r="F2398" t="str">
        <v>SNAP</v>
      </c>
      <c r="G2398" t="str">
        <v>No</v>
      </c>
      <c r="H2398" s="1">
        <v>0</v>
      </c>
      <c r="I2398" s="1">
        <v>3.85</v>
      </c>
      <c r="J2398" s="1">
        <v>3.85</v>
      </c>
      <c r="K2398" s="1">
        <v>2.75</v>
      </c>
      <c r="L2398" s="2">
        <v>0.4</v>
      </c>
      <c r="M2398" s="2">
        <v>0.40000000000000013</v>
      </c>
      <c r="N2398" s="2">
        <v>1</v>
      </c>
      <c r="O2398" t="str">
        <v>Yes</v>
      </c>
      <c r="P2398" s="1">
        <f>IF(O2398="Yes",J2398,ROUND(J2398*(1+Model!$B$3),2))</f>
        <v>3.85</v>
      </c>
      <c r="Q2398" s="2">
        <f>ROUND(P2398/(K2398*N2398)-1,4)</f>
        <v>0.4</v>
      </c>
      <c r="R2398" t="str">
        <v/>
      </c>
      <c r="S2398" t="str">
        <v>2026-10-01 10:41:27 UTC</v>
      </c>
      <c r="T2398" t="str">
        <v>Local Line cache</v>
      </c>
      <c r="U2398" t="str">
        <v>HOLD: preserve existing SNAP price</v>
      </c>
    </row>
    <row r="2399">
      <c r="A2399">
        <v>975957</v>
      </c>
      <c r="B2399" t="str">
        <v>Napa Cabbage</v>
      </c>
      <c r="C2399" t="str">
        <v>Red Tail Growers</v>
      </c>
      <c r="D2399">
        <v>741595</v>
      </c>
      <c r="E2399" t="str">
        <v>ea</v>
      </c>
      <c r="F2399" t="str">
        <v>CSA Members</v>
      </c>
      <c r="G2399" t="str">
        <v>No</v>
      </c>
      <c r="H2399" s="1">
        <v>0</v>
      </c>
      <c r="I2399" s="1">
        <v>3.85</v>
      </c>
      <c r="J2399" s="1">
        <v>3.85</v>
      </c>
      <c r="K2399" s="1">
        <v>2.75</v>
      </c>
      <c r="L2399" s="2">
        <v>0.4</v>
      </c>
      <c r="M2399" s="2">
        <v>0.40000000000000013</v>
      </c>
      <c r="N2399" s="2">
        <v>1</v>
      </c>
      <c r="O2399" t="str">
        <v>No</v>
      </c>
      <c r="P2399" s="1">
        <f>IF(O2399="Yes",J2399,ROUND(J2399*(1+Model!$B$3),2))</f>
        <v>4.16</v>
      </c>
      <c r="Q2399" s="2">
        <f>ROUND(P2399/(K2399*N2399)-1,4)</f>
        <v>0.5127</v>
      </c>
      <c r="R2399" t="str">
        <v/>
      </c>
      <c r="S2399" t="str">
        <v>2026-10-01 10:41:27 UTC</v>
      </c>
      <c r="T2399" t="str">
        <v>Local Line cache</v>
      </c>
      <c r="U2399" t="str">
        <v>Review before publishing</v>
      </c>
    </row>
    <row r="2400">
      <c r="A2400">
        <v>976168</v>
      </c>
      <c r="B2400" t="str">
        <v>French Breakfast Radish</v>
      </c>
      <c r="C2400" t="str">
        <v>Grazier's Garden</v>
      </c>
      <c r="D2400">
        <v>741892</v>
      </c>
      <c r="E2400" t="str">
        <v>Bunch</v>
      </c>
      <c r="F2400" t="str">
        <v>CSA Members</v>
      </c>
      <c r="G2400" t="str">
        <v>No</v>
      </c>
      <c r="H2400" s="1">
        <v>0</v>
      </c>
      <c r="I2400" s="1">
        <v>2.8</v>
      </c>
      <c r="J2400" s="1">
        <v>2.8</v>
      </c>
      <c r="K2400" s="1">
        <v>2</v>
      </c>
      <c r="L2400" s="2">
        <v>0.4</v>
      </c>
      <c r="M2400" s="2">
        <v>0.3999999999999999</v>
      </c>
      <c r="N2400" s="2">
        <v>1</v>
      </c>
      <c r="O2400" t="str">
        <v>No</v>
      </c>
      <c r="P2400" s="1">
        <f>IF(O2400="Yes",J2400,ROUND(J2400*(1+Model!$B$3),2))</f>
        <v>3.02</v>
      </c>
      <c r="Q2400" s="2">
        <f>ROUND(P2400/(K2400*N2400)-1,4)</f>
        <v>0.51</v>
      </c>
      <c r="R2400" t="str">
        <v/>
      </c>
      <c r="S2400" t="str">
        <v>2026-10-01 10:41:27 UTC</v>
      </c>
      <c r="T2400" t="str">
        <v>Local Line cache</v>
      </c>
      <c r="U2400" t="str">
        <v>Review before publishing</v>
      </c>
    </row>
    <row r="2401">
      <c r="A2401">
        <v>976168</v>
      </c>
      <c r="B2401" t="str">
        <v>French Breakfast Radish</v>
      </c>
      <c r="C2401" t="str">
        <v>Grazier's Garden</v>
      </c>
      <c r="D2401">
        <v>741892</v>
      </c>
      <c r="E2401" t="str">
        <v>Bunch</v>
      </c>
      <c r="F2401" t="str">
        <v>SNAP</v>
      </c>
      <c r="G2401" t="str">
        <v>No</v>
      </c>
      <c r="H2401" s="1">
        <v>0</v>
      </c>
      <c r="I2401" s="1">
        <v>2.8</v>
      </c>
      <c r="J2401" s="1">
        <v>2.8</v>
      </c>
      <c r="K2401" s="1">
        <v>2</v>
      </c>
      <c r="L2401" s="2">
        <v>0.4</v>
      </c>
      <c r="M2401" s="2">
        <v>0.3999999999999999</v>
      </c>
      <c r="N2401" s="2">
        <v>1</v>
      </c>
      <c r="O2401" t="str">
        <v>Yes</v>
      </c>
      <c r="P2401" s="1">
        <f>IF(O2401="Yes",J2401,ROUND(J2401*(1+Model!$B$3),2))</f>
        <v>2.8</v>
      </c>
      <c r="Q2401" s="2">
        <f>ROUND(P2401/(K2401*N2401)-1,4)</f>
        <v>0.4</v>
      </c>
      <c r="R2401" t="str">
        <v/>
      </c>
      <c r="S2401" t="str">
        <v>2026-10-01 10:41:27 UTC</v>
      </c>
      <c r="T2401" t="str">
        <v>Local Line cache</v>
      </c>
      <c r="U2401" t="str">
        <v>HOLD: preserve existing SNAP price</v>
      </c>
    </row>
    <row r="2402">
      <c r="A2402">
        <v>976636</v>
      </c>
      <c r="B2402" t="str">
        <v>Red Leaf Lettuce</v>
      </c>
      <c r="C2402" t="str">
        <v>Red Tail Growers</v>
      </c>
      <c r="D2402">
        <v>742475</v>
      </c>
      <c r="E2402" t="str">
        <v>ea</v>
      </c>
      <c r="F2402" t="str">
        <v>SNAP</v>
      </c>
      <c r="G2402" t="str">
        <v>Yes</v>
      </c>
      <c r="H2402" s="1">
        <v>0</v>
      </c>
      <c r="I2402" s="1">
        <v>2.8</v>
      </c>
      <c r="J2402" s="1">
        <v>2.8</v>
      </c>
      <c r="K2402" s="1">
        <v>2</v>
      </c>
      <c r="L2402" s="2">
        <v>0.4</v>
      </c>
      <c r="M2402" s="2">
        <v>0.3999999999999999</v>
      </c>
      <c r="N2402" s="2">
        <v>1</v>
      </c>
      <c r="O2402" t="str">
        <v>Yes</v>
      </c>
      <c r="P2402" s="1">
        <f>IF(O2402="Yes",J2402,ROUND(J2402*(1+Model!$B$3),2))</f>
        <v>2.8</v>
      </c>
      <c r="Q2402" s="2">
        <f>ROUND(P2402/(K2402*N2402)-1,4)</f>
        <v>0.4</v>
      </c>
      <c r="R2402" t="str">
        <v/>
      </c>
      <c r="S2402" t="str">
        <v>2026-10-01 10:41:27 UTC</v>
      </c>
      <c r="T2402" t="str">
        <v>Local Line cache</v>
      </c>
      <c r="U2402" t="str">
        <v>HOLD: preserve existing SNAP price</v>
      </c>
    </row>
    <row r="2403">
      <c r="A2403">
        <v>976636</v>
      </c>
      <c r="B2403" t="str">
        <v>Red Leaf Lettuce</v>
      </c>
      <c r="C2403" t="str">
        <v>Red Tail Growers</v>
      </c>
      <c r="D2403">
        <v>742475</v>
      </c>
      <c r="E2403" t="str">
        <v>ea</v>
      </c>
      <c r="F2403" t="str">
        <v>CSA Members</v>
      </c>
      <c r="G2403" t="str">
        <v>Yes</v>
      </c>
      <c r="H2403" s="1">
        <v>0</v>
      </c>
      <c r="I2403" s="1">
        <v>2.8</v>
      </c>
      <c r="J2403" s="1">
        <v>2.8</v>
      </c>
      <c r="K2403" s="1">
        <v>2</v>
      </c>
      <c r="L2403" s="2">
        <v>0.4</v>
      </c>
      <c r="M2403" s="2">
        <v>0.3999999999999999</v>
      </c>
      <c r="N2403" s="2">
        <v>1</v>
      </c>
      <c r="O2403" t="str">
        <v>No</v>
      </c>
      <c r="P2403" s="1">
        <f>IF(O2403="Yes",J2403,ROUND(J2403*(1+Model!$B$3),2))</f>
        <v>3.02</v>
      </c>
      <c r="Q2403" s="2">
        <f>ROUND(P2403/(K2403*N2403)-1,4)</f>
        <v>0.51</v>
      </c>
      <c r="R2403" t="str">
        <v/>
      </c>
      <c r="S2403" t="str">
        <v>2026-10-01 10:41:27 UTC</v>
      </c>
      <c r="T2403" t="str">
        <v>Local Line cache</v>
      </c>
      <c r="U2403" t="str">
        <v>Review before publishing</v>
      </c>
    </row>
    <row r="2404">
      <c r="A2404">
        <v>976879</v>
      </c>
      <c r="B2404" t="str">
        <v>Strawberry Mint Kombucha</v>
      </c>
      <c r="C2404" t="str">
        <v>BNF Kombucha and Jun</v>
      </c>
      <c r="D2404">
        <v>742884</v>
      </c>
      <c r="E2404" t="str">
        <v>ea</v>
      </c>
      <c r="F2404" t="str">
        <v>CSA Members</v>
      </c>
      <c r="G2404" t="str">
        <v>Yes</v>
      </c>
      <c r="H2404" s="1">
        <v>0</v>
      </c>
      <c r="I2404" s="1">
        <v>4.68</v>
      </c>
      <c r="J2404" s="1">
        <v>4.68</v>
      </c>
      <c r="K2404" s="1">
        <v>3.34</v>
      </c>
      <c r="L2404" s="2">
        <v>0.4</v>
      </c>
      <c r="M2404" s="2">
        <v>0.4011976047904191</v>
      </c>
      <c r="N2404" s="2">
        <v>1</v>
      </c>
      <c r="O2404" t="str">
        <v>No</v>
      </c>
      <c r="P2404" s="1">
        <f>IF(O2404="Yes",J2404,ROUND(J2404*(1+Model!$B$3),2))</f>
        <v>5.05</v>
      </c>
      <c r="Q2404" s="2">
        <f>ROUND(P2404/(K2404*N2404)-1,4)</f>
        <v>0.512</v>
      </c>
      <c r="R2404" t="str">
        <v/>
      </c>
      <c r="S2404" t="str">
        <v>2026-10-01 10:41:27 UTC</v>
      </c>
      <c r="T2404" t="str">
        <v>Local Line cache</v>
      </c>
      <c r="U2404" t="str">
        <v>Review before publishing</v>
      </c>
    </row>
    <row r="2405">
      <c r="A2405">
        <v>976879</v>
      </c>
      <c r="B2405" t="str">
        <v>Strawberry Mint Kombucha</v>
      </c>
      <c r="C2405" t="str">
        <v>BNF Kombucha and Jun</v>
      </c>
      <c r="D2405">
        <v>742884</v>
      </c>
      <c r="E2405" t="str">
        <v>ea</v>
      </c>
      <c r="F2405" t="str">
        <v>SNAP</v>
      </c>
      <c r="G2405" t="str">
        <v>Yes</v>
      </c>
      <c r="H2405" s="1">
        <v>0</v>
      </c>
      <c r="I2405" s="1">
        <v>4.68</v>
      </c>
      <c r="J2405" s="1">
        <v>4.68</v>
      </c>
      <c r="K2405" s="1">
        <v>3.34</v>
      </c>
      <c r="L2405" s="2">
        <v>0.4</v>
      </c>
      <c r="M2405" s="2">
        <v>0.4011976047904191</v>
      </c>
      <c r="N2405" s="2">
        <v>1</v>
      </c>
      <c r="O2405" t="str">
        <v>Yes</v>
      </c>
      <c r="P2405" s="1">
        <f>IF(O2405="Yes",J2405,ROUND(J2405*(1+Model!$B$3),2))</f>
        <v>4.68</v>
      </c>
      <c r="Q2405" s="2">
        <f>ROUND(P2405/(K2405*N2405)-1,4)</f>
        <v>0.4012</v>
      </c>
      <c r="R2405" t="str">
        <v/>
      </c>
      <c r="S2405" t="str">
        <v>2026-10-01 10:41:27 UTC</v>
      </c>
      <c r="T2405" t="str">
        <v>Local Line cache</v>
      </c>
      <c r="U2405" t="str">
        <v>HOLD: preserve existing SNAP price</v>
      </c>
    </row>
    <row r="2406">
      <c r="A2406">
        <v>977884</v>
      </c>
      <c r="B2406" t="str">
        <v>Iceberg Lettuce</v>
      </c>
      <c r="C2406" t="str">
        <v>Red Tail Growers</v>
      </c>
      <c r="D2406">
        <v>744416</v>
      </c>
      <c r="E2406" t="str">
        <v>ea</v>
      </c>
      <c r="F2406" t="str">
        <v>CSA Members</v>
      </c>
      <c r="G2406" t="str">
        <v>No</v>
      </c>
      <c r="H2406" s="1">
        <v>0</v>
      </c>
      <c r="I2406" s="1">
        <v>2.59</v>
      </c>
      <c r="J2406" s="1">
        <v>2.59</v>
      </c>
      <c r="K2406" s="1">
        <v>1.85</v>
      </c>
      <c r="L2406" s="2">
        <v>0.4</v>
      </c>
      <c r="M2406" s="2">
        <v>0.3999999999999999</v>
      </c>
      <c r="N2406" s="2">
        <v>1</v>
      </c>
      <c r="O2406" t="str">
        <v>No</v>
      </c>
      <c r="P2406" s="1">
        <f>IF(O2406="Yes",J2406,ROUND(J2406*(1+Model!$B$3),2))</f>
        <v>2.8</v>
      </c>
      <c r="Q2406" s="2">
        <f>ROUND(P2406/(K2406*N2406)-1,4)</f>
        <v>0.5135</v>
      </c>
      <c r="R2406" t="str">
        <v/>
      </c>
      <c r="S2406" t="str">
        <v>2026-10-01 10:41:27 UTC</v>
      </c>
      <c r="T2406" t="str">
        <v>Local Line cache</v>
      </c>
      <c r="U2406" t="str">
        <v>Review before publishing</v>
      </c>
    </row>
    <row r="2407">
      <c r="A2407">
        <v>977884</v>
      </c>
      <c r="B2407" t="str">
        <v>Iceberg Lettuce</v>
      </c>
      <c r="C2407" t="str">
        <v>Red Tail Growers</v>
      </c>
      <c r="D2407">
        <v>744416</v>
      </c>
      <c r="E2407" t="str">
        <v>ea</v>
      </c>
      <c r="F2407" t="str">
        <v>Herd Share Members</v>
      </c>
      <c r="G2407" t="str">
        <v>No</v>
      </c>
      <c r="H2407" s="1">
        <v>0</v>
      </c>
      <c r="I2407" s="1">
        <v>2.59</v>
      </c>
      <c r="J2407" s="1">
        <v>2.59</v>
      </c>
      <c r="K2407" s="1">
        <v>1.85</v>
      </c>
      <c r="L2407" s="2">
        <v>0.4</v>
      </c>
      <c r="M2407" s="2">
        <v>0.3999999999999999</v>
      </c>
      <c r="N2407" s="2">
        <v>1</v>
      </c>
      <c r="O2407" t="str">
        <v>No</v>
      </c>
      <c r="P2407" s="1">
        <f>IF(O2407="Yes",J2407,ROUND(J2407*(1+Model!$B$3),2))</f>
        <v>2.8</v>
      </c>
      <c r="Q2407" s="2">
        <f>ROUND(P2407/(K2407*N2407)-1,4)</f>
        <v>0.5135</v>
      </c>
      <c r="R2407" t="str">
        <v/>
      </c>
      <c r="S2407" t="str">
        <v>2026-10-01 10:41:27 UTC</v>
      </c>
      <c r="T2407" t="str">
        <v>Local Line cache</v>
      </c>
      <c r="U2407" t="str">
        <v>Review before publishing</v>
      </c>
    </row>
    <row r="2408">
      <c r="A2408">
        <v>977884</v>
      </c>
      <c r="B2408" t="str">
        <v>Iceberg Lettuce</v>
      </c>
      <c r="C2408" t="str">
        <v>Red Tail Growers</v>
      </c>
      <c r="D2408">
        <v>744416</v>
      </c>
      <c r="E2408" t="str">
        <v>ea</v>
      </c>
      <c r="F2408" t="str">
        <v>SNAP</v>
      </c>
      <c r="G2408" t="str">
        <v>No</v>
      </c>
      <c r="H2408" s="1">
        <v>0</v>
      </c>
      <c r="I2408" s="1">
        <v>2.59</v>
      </c>
      <c r="J2408" s="1">
        <v>2.59</v>
      </c>
      <c r="K2408" s="1">
        <v>1.85</v>
      </c>
      <c r="L2408" s="2">
        <v>0.4</v>
      </c>
      <c r="M2408" s="2">
        <v>0.3999999999999999</v>
      </c>
      <c r="N2408" s="2">
        <v>1</v>
      </c>
      <c r="O2408" t="str">
        <v>Yes</v>
      </c>
      <c r="P2408" s="1">
        <f>IF(O2408="Yes",J2408,ROUND(J2408*(1+Model!$B$3),2))</f>
        <v>2.59</v>
      </c>
      <c r="Q2408" s="2">
        <f>ROUND(P2408/(K2408*N2408)-1,4)</f>
        <v>0.4</v>
      </c>
      <c r="R2408" t="str">
        <v/>
      </c>
      <c r="S2408" t="str">
        <v>2026-10-01 10:41:27 UTC</v>
      </c>
      <c r="T2408" t="str">
        <v>Local Line cache</v>
      </c>
      <c r="U2408" t="str">
        <v>HOLD: preserve existing SNAP price</v>
      </c>
    </row>
    <row r="2409">
      <c r="A2409">
        <v>977884</v>
      </c>
      <c r="B2409" t="str">
        <v>Iceberg Lettuce</v>
      </c>
      <c r="C2409" t="str">
        <v>Red Tail Growers</v>
      </c>
      <c r="D2409">
        <v>744416</v>
      </c>
      <c r="E2409" t="str">
        <v>ea</v>
      </c>
      <c r="F2409" t="str">
        <v>Guest Basket</v>
      </c>
      <c r="G2409" t="str">
        <v>No</v>
      </c>
      <c r="H2409" s="1">
        <v>0</v>
      </c>
      <c r="I2409" s="1">
        <v>2.59</v>
      </c>
      <c r="J2409" s="1">
        <v>2.59</v>
      </c>
      <c r="K2409" s="1">
        <v>1.85</v>
      </c>
      <c r="L2409" s="2">
        <v>0.4</v>
      </c>
      <c r="M2409" s="2">
        <v>0.3999999999999999</v>
      </c>
      <c r="N2409" s="2">
        <v>1</v>
      </c>
      <c r="O2409" t="str">
        <v>No</v>
      </c>
      <c r="P2409" s="1">
        <f>IF(O2409="Yes",J2409,ROUND(J2409*(1+Model!$B$3),2))</f>
        <v>2.8</v>
      </c>
      <c r="Q2409" s="2">
        <f>ROUND(P2409/(K2409*N2409)-1,4)</f>
        <v>0.5135</v>
      </c>
      <c r="R2409" t="str">
        <v/>
      </c>
      <c r="S2409" t="str">
        <v>2026-10-01 10:41:27 UTC</v>
      </c>
      <c r="T2409" t="str">
        <v>Local Line cache</v>
      </c>
      <c r="U2409" t="str">
        <v>Review before publishing</v>
      </c>
    </row>
    <row r="2410">
      <c r="A2410">
        <v>977972</v>
      </c>
      <c r="B2410" t="str">
        <v>Sugar Snap Peas</v>
      </c>
      <c r="C2410" t="str">
        <v>Little Wings</v>
      </c>
      <c r="D2410">
        <v>744552</v>
      </c>
      <c r="E2410" t="str">
        <v>1 pint</v>
      </c>
      <c r="F2410" t="str">
        <v>CSA Members</v>
      </c>
      <c r="G2410" t="str">
        <v>No</v>
      </c>
      <c r="H2410" s="1">
        <v>0</v>
      </c>
      <c r="I2410" s="1">
        <v>3.78</v>
      </c>
      <c r="J2410" s="1">
        <v>3.78</v>
      </c>
      <c r="K2410" s="1">
        <v>2.7</v>
      </c>
      <c r="L2410" s="2">
        <v>0.4</v>
      </c>
      <c r="M2410" s="2">
        <v>0.3999999999999999</v>
      </c>
      <c r="N2410" s="2">
        <v>1</v>
      </c>
      <c r="O2410" t="str">
        <v>No</v>
      </c>
      <c r="P2410" s="1">
        <f>IF(O2410="Yes",J2410,ROUND(J2410*(1+Model!$B$3),2))</f>
        <v>4.08</v>
      </c>
      <c r="Q2410" s="2">
        <f>ROUND(P2410/(K2410*N2410)-1,4)</f>
        <v>0.5111</v>
      </c>
      <c r="R2410" t="str">
        <v/>
      </c>
      <c r="S2410" t="str">
        <v>2026-10-01 10:41:27 UTC</v>
      </c>
      <c r="T2410" t="str">
        <v>Local Line cache</v>
      </c>
      <c r="U2410" t="str">
        <v>Review before publishing</v>
      </c>
    </row>
    <row r="2411">
      <c r="A2411">
        <v>977972</v>
      </c>
      <c r="B2411" t="str">
        <v>Sugar Snap Peas</v>
      </c>
      <c r="C2411" t="str">
        <v>Little Wings</v>
      </c>
      <c r="D2411">
        <v>744552</v>
      </c>
      <c r="E2411" t="str">
        <v>1 pint</v>
      </c>
      <c r="F2411" t="str">
        <v>Herd Share Members</v>
      </c>
      <c r="G2411" t="str">
        <v>No</v>
      </c>
      <c r="H2411" s="1">
        <v>0</v>
      </c>
      <c r="I2411" s="1">
        <v>3.78</v>
      </c>
      <c r="J2411" s="1">
        <v>3.78</v>
      </c>
      <c r="K2411" s="1">
        <v>2.7</v>
      </c>
      <c r="L2411" s="2">
        <v>0.4</v>
      </c>
      <c r="M2411" s="2">
        <v>0.3999999999999999</v>
      </c>
      <c r="N2411" s="2">
        <v>1</v>
      </c>
      <c r="O2411" t="str">
        <v>No</v>
      </c>
      <c r="P2411" s="1">
        <f>IF(O2411="Yes",J2411,ROUND(J2411*(1+Model!$B$3),2))</f>
        <v>4.08</v>
      </c>
      <c r="Q2411" s="2">
        <f>ROUND(P2411/(K2411*N2411)-1,4)</f>
        <v>0.5111</v>
      </c>
      <c r="R2411" t="str">
        <v/>
      </c>
      <c r="S2411" t="str">
        <v>2026-10-01 10:41:27 UTC</v>
      </c>
      <c r="T2411" t="str">
        <v>Local Line cache</v>
      </c>
      <c r="U2411" t="str">
        <v>Review before publishing</v>
      </c>
    </row>
    <row r="2412">
      <c r="A2412">
        <v>977972</v>
      </c>
      <c r="B2412" t="str">
        <v>Sugar Snap Peas</v>
      </c>
      <c r="C2412" t="str">
        <v>Little Wings</v>
      </c>
      <c r="D2412">
        <v>744552</v>
      </c>
      <c r="E2412" t="str">
        <v>1 pint</v>
      </c>
      <c r="F2412" t="str">
        <v>SNAP</v>
      </c>
      <c r="G2412" t="str">
        <v>No</v>
      </c>
      <c r="H2412" s="1">
        <v>0</v>
      </c>
      <c r="I2412" s="1">
        <v>3.78</v>
      </c>
      <c r="J2412" s="1">
        <v>3.78</v>
      </c>
      <c r="K2412" s="1">
        <v>2.7</v>
      </c>
      <c r="L2412" s="2">
        <v>0.4</v>
      </c>
      <c r="M2412" s="2">
        <v>0.3999999999999999</v>
      </c>
      <c r="N2412" s="2">
        <v>1</v>
      </c>
      <c r="O2412" t="str">
        <v>Yes</v>
      </c>
      <c r="P2412" s="1">
        <f>IF(O2412="Yes",J2412,ROUND(J2412*(1+Model!$B$3),2))</f>
        <v>3.78</v>
      </c>
      <c r="Q2412" s="2">
        <f>ROUND(P2412/(K2412*N2412)-1,4)</f>
        <v>0.4</v>
      </c>
      <c r="R2412" t="str">
        <v/>
      </c>
      <c r="S2412" t="str">
        <v>2026-10-01 10:41:27 UTC</v>
      </c>
      <c r="T2412" t="str">
        <v>Local Line cache</v>
      </c>
      <c r="U2412" t="str">
        <v>HOLD: preserve existing SNAP price</v>
      </c>
    </row>
    <row r="2413">
      <c r="A2413">
        <v>977972</v>
      </c>
      <c r="B2413" t="str">
        <v>Sugar Snap Peas</v>
      </c>
      <c r="C2413" t="str">
        <v>Little Wings</v>
      </c>
      <c r="D2413">
        <v>744552</v>
      </c>
      <c r="E2413" t="str">
        <v>1 pint</v>
      </c>
      <c r="F2413" t="str">
        <v>Guest Basket</v>
      </c>
      <c r="G2413" t="str">
        <v>No</v>
      </c>
      <c r="H2413" s="1">
        <v>0</v>
      </c>
      <c r="I2413" s="1">
        <v>3.78</v>
      </c>
      <c r="J2413" s="1">
        <v>3.78</v>
      </c>
      <c r="K2413" s="1">
        <v>2.7</v>
      </c>
      <c r="L2413" s="2">
        <v>0.4</v>
      </c>
      <c r="M2413" s="2">
        <v>0.3999999999999999</v>
      </c>
      <c r="N2413" s="2">
        <v>1</v>
      </c>
      <c r="O2413" t="str">
        <v>No</v>
      </c>
      <c r="P2413" s="1">
        <f>IF(O2413="Yes",J2413,ROUND(J2413*(1+Model!$B$3),2))</f>
        <v>4.08</v>
      </c>
      <c r="Q2413" s="2">
        <f>ROUND(P2413/(K2413*N2413)-1,4)</f>
        <v>0.5111</v>
      </c>
      <c r="R2413" t="str">
        <v/>
      </c>
      <c r="S2413" t="str">
        <v>2026-10-01 10:41:27 UTC</v>
      </c>
      <c r="T2413" t="str">
        <v>Local Line cache</v>
      </c>
      <c r="U2413" t="str">
        <v>Review before publishing</v>
      </c>
    </row>
    <row r="2414">
      <c r="A2414">
        <v>978368</v>
      </c>
      <c r="B2414" t="str">
        <v>Grazier's Salad Mix</v>
      </c>
      <c r="C2414" t="str">
        <v>Grazier's Garden</v>
      </c>
      <c r="D2414">
        <v>745074</v>
      </c>
      <c r="E2414" t="str">
        <v>1/2 lb</v>
      </c>
      <c r="F2414" t="str">
        <v>Herd Share Members</v>
      </c>
      <c r="G2414" t="str">
        <v>No</v>
      </c>
      <c r="H2414" s="1">
        <v>0</v>
      </c>
      <c r="I2414" s="1">
        <v>5.6</v>
      </c>
      <c r="J2414" s="1">
        <v>5.6</v>
      </c>
      <c r="K2414" s="1">
        <v>4</v>
      </c>
      <c r="L2414" s="2">
        <v>0.4</v>
      </c>
      <c r="M2414" s="2">
        <v>0.3999999999999999</v>
      </c>
      <c r="N2414" s="2">
        <v>1</v>
      </c>
      <c r="O2414" t="str">
        <v>No</v>
      </c>
      <c r="P2414" s="1">
        <f>IF(O2414="Yes",J2414,ROUND(J2414*(1+Model!$B$3),2))</f>
        <v>6.05</v>
      </c>
      <c r="Q2414" s="2">
        <f>ROUND(P2414/(K2414*N2414)-1,4)</f>
        <v>0.5125</v>
      </c>
      <c r="R2414" t="str">
        <v/>
      </c>
      <c r="S2414" t="str">
        <v>2026-10-01 10:41:27 UTC</v>
      </c>
      <c r="T2414" t="str">
        <v>Local Line cache</v>
      </c>
      <c r="U2414" t="str">
        <v>Review before publishing</v>
      </c>
    </row>
    <row r="2415">
      <c r="A2415">
        <v>978368</v>
      </c>
      <c r="B2415" t="str">
        <v>Grazier's Salad Mix</v>
      </c>
      <c r="C2415" t="str">
        <v>Grazier's Garden</v>
      </c>
      <c r="D2415">
        <v>745074</v>
      </c>
      <c r="E2415" t="str">
        <v>1/2 lb</v>
      </c>
      <c r="F2415" t="str">
        <v>Guest Basket</v>
      </c>
      <c r="G2415" t="str">
        <v>No</v>
      </c>
      <c r="H2415" s="1">
        <v>0</v>
      </c>
      <c r="I2415" s="1">
        <v>5.6</v>
      </c>
      <c r="J2415" s="1">
        <v>5.6</v>
      </c>
      <c r="K2415" s="1">
        <v>4</v>
      </c>
      <c r="L2415" s="2">
        <v>0.4</v>
      </c>
      <c r="M2415" s="2">
        <v>0.3999999999999999</v>
      </c>
      <c r="N2415" s="2">
        <v>1</v>
      </c>
      <c r="O2415" t="str">
        <v>No</v>
      </c>
      <c r="P2415" s="1">
        <f>IF(O2415="Yes",J2415,ROUND(J2415*(1+Model!$B$3),2))</f>
        <v>6.05</v>
      </c>
      <c r="Q2415" s="2">
        <f>ROUND(P2415/(K2415*N2415)-1,4)</f>
        <v>0.5125</v>
      </c>
      <c r="R2415" t="str">
        <v/>
      </c>
      <c r="S2415" t="str">
        <v>2026-10-01 10:41:27 UTC</v>
      </c>
      <c r="T2415" t="str">
        <v>Local Line cache</v>
      </c>
      <c r="U2415" t="str">
        <v>Review before publishing</v>
      </c>
    </row>
    <row r="2416">
      <c r="A2416">
        <v>978368</v>
      </c>
      <c r="B2416" t="str">
        <v>Grazier's Salad Mix</v>
      </c>
      <c r="C2416" t="str">
        <v>Grazier's Garden</v>
      </c>
      <c r="D2416">
        <v>745074</v>
      </c>
      <c r="E2416" t="str">
        <v>1/2 lb</v>
      </c>
      <c r="F2416" t="str">
        <v>CSA Members</v>
      </c>
      <c r="G2416" t="str">
        <v>No</v>
      </c>
      <c r="H2416" s="1">
        <v>0</v>
      </c>
      <c r="I2416" s="1">
        <v>5.6</v>
      </c>
      <c r="J2416" s="1">
        <v>5.6</v>
      </c>
      <c r="K2416" s="1">
        <v>4</v>
      </c>
      <c r="L2416" s="2">
        <v>0.4</v>
      </c>
      <c r="M2416" s="2">
        <v>0.3999999999999999</v>
      </c>
      <c r="N2416" s="2">
        <v>1</v>
      </c>
      <c r="O2416" t="str">
        <v>No</v>
      </c>
      <c r="P2416" s="1">
        <f>IF(O2416="Yes",J2416,ROUND(J2416*(1+Model!$B$3),2))</f>
        <v>6.05</v>
      </c>
      <c r="Q2416" s="2">
        <f>ROUND(P2416/(K2416*N2416)-1,4)</f>
        <v>0.5125</v>
      </c>
      <c r="R2416" t="str">
        <v/>
      </c>
      <c r="S2416" t="str">
        <v>2026-10-01 10:41:27 UTC</v>
      </c>
      <c r="T2416" t="str">
        <v>Local Line cache</v>
      </c>
      <c r="U2416" t="str">
        <v>Review before publishing</v>
      </c>
    </row>
    <row r="2417">
      <c r="A2417">
        <v>978368</v>
      </c>
      <c r="B2417" t="str">
        <v>Grazier's Salad Mix</v>
      </c>
      <c r="C2417" t="str">
        <v>Grazier's Garden</v>
      </c>
      <c r="D2417">
        <v>745074</v>
      </c>
      <c r="E2417" t="str">
        <v>1/2 lb</v>
      </c>
      <c r="F2417" t="str">
        <v>SNAP</v>
      </c>
      <c r="G2417" t="str">
        <v>No</v>
      </c>
      <c r="H2417" s="1">
        <v>0</v>
      </c>
      <c r="I2417" s="1">
        <v>5.6</v>
      </c>
      <c r="J2417" s="1">
        <v>5.6</v>
      </c>
      <c r="K2417" s="1">
        <v>4</v>
      </c>
      <c r="L2417" s="2">
        <v>0.4</v>
      </c>
      <c r="M2417" s="2">
        <v>0.3999999999999999</v>
      </c>
      <c r="N2417" s="2">
        <v>1</v>
      </c>
      <c r="O2417" t="str">
        <v>Yes</v>
      </c>
      <c r="P2417" s="1">
        <f>IF(O2417="Yes",J2417,ROUND(J2417*(1+Model!$B$3),2))</f>
        <v>5.6</v>
      </c>
      <c r="Q2417" s="2">
        <f>ROUND(P2417/(K2417*N2417)-1,4)</f>
        <v>0.4</v>
      </c>
      <c r="R2417" t="str">
        <v/>
      </c>
      <c r="S2417" t="str">
        <v>2026-10-01 10:41:27 UTC</v>
      </c>
      <c r="T2417" t="str">
        <v>Local Line cache</v>
      </c>
      <c r="U2417" t="str">
        <v>HOLD: preserve existing SNAP price</v>
      </c>
    </row>
    <row r="2418">
      <c r="A2418">
        <v>980311</v>
      </c>
      <c r="B2418" t="str">
        <v>Green Zucchini</v>
      </c>
      <c r="C2418" t="str">
        <v>Little Wings</v>
      </c>
      <c r="D2418">
        <v>748218</v>
      </c>
      <c r="E2418" t="str">
        <v>1 lb</v>
      </c>
      <c r="F2418" t="str">
        <v>CSA Members</v>
      </c>
      <c r="G2418" t="str">
        <v>No</v>
      </c>
      <c r="H2418" s="1">
        <v>0</v>
      </c>
      <c r="I2418" s="1">
        <v>2.45</v>
      </c>
      <c r="J2418" s="1">
        <v>2.45</v>
      </c>
      <c r="K2418" s="1">
        <v>1.75</v>
      </c>
      <c r="L2418" s="2">
        <v>0.4</v>
      </c>
      <c r="M2418" s="2">
        <v>0.40000000000000013</v>
      </c>
      <c r="N2418" s="2">
        <v>1</v>
      </c>
      <c r="O2418" t="str">
        <v>No</v>
      </c>
      <c r="P2418" s="1">
        <f>IF(O2418="Yes",J2418,ROUND(J2418*(1+Model!$B$3),2))</f>
        <v>2.65</v>
      </c>
      <c r="Q2418" s="2">
        <f>ROUND(P2418/(K2418*N2418)-1,4)</f>
        <v>0.5143</v>
      </c>
      <c r="R2418" t="str">
        <v/>
      </c>
      <c r="S2418" t="str">
        <v>2026-10-01 10:41:27 UTC</v>
      </c>
      <c r="T2418" t="str">
        <v>Local Line cache</v>
      </c>
      <c r="U2418" t="str">
        <v>Review before publishing</v>
      </c>
    </row>
    <row r="2419">
      <c r="A2419">
        <v>980311</v>
      </c>
      <c r="B2419" t="str">
        <v>Green Zucchini</v>
      </c>
      <c r="C2419" t="str">
        <v>Little Wings</v>
      </c>
      <c r="D2419">
        <v>748218</v>
      </c>
      <c r="E2419" t="str">
        <v>1 lb</v>
      </c>
      <c r="F2419" t="str">
        <v>SNAP</v>
      </c>
      <c r="G2419" t="str">
        <v>No</v>
      </c>
      <c r="H2419" s="1">
        <v>0</v>
      </c>
      <c r="I2419" s="1">
        <v>2.45</v>
      </c>
      <c r="J2419" s="1">
        <v>2.45</v>
      </c>
      <c r="K2419" s="1">
        <v>1.75</v>
      </c>
      <c r="L2419" s="2">
        <v>0.4</v>
      </c>
      <c r="M2419" s="2">
        <v>0.40000000000000013</v>
      </c>
      <c r="N2419" s="2">
        <v>1</v>
      </c>
      <c r="O2419" t="str">
        <v>Yes</v>
      </c>
      <c r="P2419" s="1">
        <f>IF(O2419="Yes",J2419,ROUND(J2419*(1+Model!$B$3),2))</f>
        <v>2.45</v>
      </c>
      <c r="Q2419" s="2">
        <f>ROUND(P2419/(K2419*N2419)-1,4)</f>
        <v>0.4</v>
      </c>
      <c r="R2419" t="str">
        <v/>
      </c>
      <c r="S2419" t="str">
        <v>2026-10-01 10:41:27 UTC</v>
      </c>
      <c r="T2419" t="str">
        <v>Local Line cache</v>
      </c>
      <c r="U2419" t="str">
        <v>HOLD: preserve existing SNAP price</v>
      </c>
    </row>
    <row r="2420">
      <c r="A2420">
        <v>980313</v>
      </c>
      <c r="B2420" t="str">
        <v>Mini Salanova Lettuce Heads (mixed colors and types)</v>
      </c>
      <c r="C2420" t="str">
        <v>Red Tail Growers</v>
      </c>
      <c r="D2420">
        <v>748220</v>
      </c>
      <c r="E2420" t="str">
        <v>ea</v>
      </c>
      <c r="F2420" t="str">
        <v>Guest Basket</v>
      </c>
      <c r="G2420" t="str">
        <v>No</v>
      </c>
      <c r="H2420" s="1">
        <v>0</v>
      </c>
      <c r="I2420" s="1">
        <v>1.4</v>
      </c>
      <c r="J2420" s="1">
        <v>1.4</v>
      </c>
      <c r="K2420" s="1">
        <v>1</v>
      </c>
      <c r="L2420" s="2">
        <v>0.4</v>
      </c>
      <c r="M2420" s="2">
        <v>0.3999999999999999</v>
      </c>
      <c r="N2420" s="2">
        <v>1</v>
      </c>
      <c r="O2420" t="str">
        <v>No</v>
      </c>
      <c r="P2420" s="1">
        <f>IF(O2420="Yes",J2420,ROUND(J2420*(1+Model!$B$3),2))</f>
        <v>1.51</v>
      </c>
      <c r="Q2420" s="2">
        <f>ROUND(P2420/(K2420*N2420)-1,4)</f>
        <v>0.51</v>
      </c>
      <c r="R2420" t="str">
        <v/>
      </c>
      <c r="S2420" t="str">
        <v>2026-10-01 10:41:27 UTC</v>
      </c>
      <c r="T2420" t="str">
        <v>Local Line cache</v>
      </c>
      <c r="U2420" t="str">
        <v>Review before publishing</v>
      </c>
    </row>
    <row r="2421">
      <c r="A2421">
        <v>980313</v>
      </c>
      <c r="B2421" t="str">
        <v>Mini Salanova Lettuce Heads (mixed colors and types)</v>
      </c>
      <c r="C2421" t="str">
        <v>Red Tail Growers</v>
      </c>
      <c r="D2421">
        <v>748220</v>
      </c>
      <c r="E2421" t="str">
        <v>ea</v>
      </c>
      <c r="F2421" t="str">
        <v>CSA Members</v>
      </c>
      <c r="G2421" t="str">
        <v>No</v>
      </c>
      <c r="H2421" s="1">
        <v>0</v>
      </c>
      <c r="I2421" s="1">
        <v>1.4</v>
      </c>
      <c r="J2421" s="1">
        <v>1.4</v>
      </c>
      <c r="K2421" s="1">
        <v>1</v>
      </c>
      <c r="L2421" s="2">
        <v>0.4</v>
      </c>
      <c r="M2421" s="2">
        <v>0.3999999999999999</v>
      </c>
      <c r="N2421" s="2">
        <v>1</v>
      </c>
      <c r="O2421" t="str">
        <v>No</v>
      </c>
      <c r="P2421" s="1">
        <f>IF(O2421="Yes",J2421,ROUND(J2421*(1+Model!$B$3),2))</f>
        <v>1.51</v>
      </c>
      <c r="Q2421" s="2">
        <f>ROUND(P2421/(K2421*N2421)-1,4)</f>
        <v>0.51</v>
      </c>
      <c r="R2421" t="str">
        <v/>
      </c>
      <c r="S2421" t="str">
        <v>2026-10-01 10:41:27 UTC</v>
      </c>
      <c r="T2421" t="str">
        <v>Local Line cache</v>
      </c>
      <c r="U2421" t="str">
        <v>Review before publishing</v>
      </c>
    </row>
    <row r="2422">
      <c r="A2422">
        <v>980313</v>
      </c>
      <c r="B2422" t="str">
        <v>Mini Salanova Lettuce Heads (mixed colors and types)</v>
      </c>
      <c r="C2422" t="str">
        <v>Red Tail Growers</v>
      </c>
      <c r="D2422">
        <v>748220</v>
      </c>
      <c r="E2422" t="str">
        <v>ea</v>
      </c>
      <c r="F2422" t="str">
        <v>SNAP</v>
      </c>
      <c r="G2422" t="str">
        <v>No</v>
      </c>
      <c r="H2422" s="1">
        <v>0</v>
      </c>
      <c r="I2422" s="1">
        <v>1.4</v>
      </c>
      <c r="J2422" s="1">
        <v>1.4</v>
      </c>
      <c r="K2422" s="1">
        <v>1</v>
      </c>
      <c r="L2422" s="2">
        <v>0.4</v>
      </c>
      <c r="M2422" s="2">
        <v>0.3999999999999999</v>
      </c>
      <c r="N2422" s="2">
        <v>1</v>
      </c>
      <c r="O2422" t="str">
        <v>Yes</v>
      </c>
      <c r="P2422" s="1">
        <f>IF(O2422="Yes",J2422,ROUND(J2422*(1+Model!$B$3),2))</f>
        <v>1.4</v>
      </c>
      <c r="Q2422" s="2">
        <f>ROUND(P2422/(K2422*N2422)-1,4)</f>
        <v>0.4</v>
      </c>
      <c r="R2422" t="str">
        <v/>
      </c>
      <c r="S2422" t="str">
        <v>2026-10-01 10:41:27 UTC</v>
      </c>
      <c r="T2422" t="str">
        <v>Local Line cache</v>
      </c>
      <c r="U2422" t="str">
        <v>HOLD: preserve existing SNAP price</v>
      </c>
    </row>
    <row r="2423">
      <c r="A2423">
        <v>980329</v>
      </c>
      <c r="B2423" t="str">
        <v>Green Broccolini</v>
      </c>
      <c r="C2423" t="str">
        <v>Little Wings</v>
      </c>
      <c r="D2423">
        <v>748244</v>
      </c>
      <c r="E2423" t="str">
        <v>each</v>
      </c>
      <c r="F2423" t="str">
        <v>CSA Members</v>
      </c>
      <c r="G2423" t="str">
        <v>No</v>
      </c>
      <c r="H2423" s="1">
        <v>0</v>
      </c>
      <c r="I2423" s="1">
        <v>3.85</v>
      </c>
      <c r="J2423" s="1">
        <v>3.85</v>
      </c>
      <c r="K2423" s="1">
        <v>2.75</v>
      </c>
      <c r="L2423" s="2">
        <v>0.4</v>
      </c>
      <c r="M2423" s="2">
        <v>0.40000000000000013</v>
      </c>
      <c r="N2423" s="2">
        <v>1</v>
      </c>
      <c r="O2423" t="str">
        <v>No</v>
      </c>
      <c r="P2423" s="1">
        <f>IF(O2423="Yes",J2423,ROUND(J2423*(1+Model!$B$3),2))</f>
        <v>4.16</v>
      </c>
      <c r="Q2423" s="2">
        <f>ROUND(P2423/(K2423*N2423)-1,4)</f>
        <v>0.5127</v>
      </c>
      <c r="R2423" t="str">
        <v/>
      </c>
      <c r="S2423" t="str">
        <v>2026-10-01 10:41:27 UTC</v>
      </c>
      <c r="T2423" t="str">
        <v>Local Line cache</v>
      </c>
      <c r="U2423" t="str">
        <v>Review before publishing</v>
      </c>
    </row>
    <row r="2424">
      <c r="A2424">
        <v>980329</v>
      </c>
      <c r="B2424" t="str">
        <v>Green Broccolini</v>
      </c>
      <c r="C2424" t="str">
        <v>Little Wings</v>
      </c>
      <c r="D2424">
        <v>748244</v>
      </c>
      <c r="E2424" t="str">
        <v>each</v>
      </c>
      <c r="F2424" t="str">
        <v>SNAP</v>
      </c>
      <c r="G2424" t="str">
        <v>No</v>
      </c>
      <c r="H2424" s="1">
        <v>0</v>
      </c>
      <c r="I2424" s="1">
        <v>3.85</v>
      </c>
      <c r="J2424" s="1">
        <v>3.85</v>
      </c>
      <c r="K2424" s="1">
        <v>2.75</v>
      </c>
      <c r="L2424" s="2">
        <v>0.4</v>
      </c>
      <c r="M2424" s="2">
        <v>0.40000000000000013</v>
      </c>
      <c r="N2424" s="2">
        <v>1</v>
      </c>
      <c r="O2424" t="str">
        <v>Yes</v>
      </c>
      <c r="P2424" s="1">
        <f>IF(O2424="Yes",J2424,ROUND(J2424*(1+Model!$B$3),2))</f>
        <v>3.85</v>
      </c>
      <c r="Q2424" s="2">
        <f>ROUND(P2424/(K2424*N2424)-1,4)</f>
        <v>0.4</v>
      </c>
      <c r="R2424" t="str">
        <v/>
      </c>
      <c r="S2424" t="str">
        <v>2026-10-01 10:41:27 UTC</v>
      </c>
      <c r="T2424" t="str">
        <v>Local Line cache</v>
      </c>
      <c r="U2424" t="str">
        <v>HOLD: preserve existing SNAP price</v>
      </c>
    </row>
    <row r="2425">
      <c r="A2425">
        <v>981122</v>
      </c>
      <c r="B2425" t="str">
        <v>Creole Masala Spice Blend</v>
      </c>
      <c r="C2425" t="str">
        <v>Creole Me Up</v>
      </c>
      <c r="D2425">
        <v>749359</v>
      </c>
      <c r="E2425" t="str">
        <v>3 oz jar</v>
      </c>
      <c r="F2425" t="str">
        <v>Herd Share Members</v>
      </c>
      <c r="G2425" t="str">
        <v>No</v>
      </c>
      <c r="H2425" s="1">
        <v>0</v>
      </c>
      <c r="I2425" s="1">
        <v>9.59</v>
      </c>
      <c r="J2425" s="1">
        <v>9.59</v>
      </c>
      <c r="K2425" s="1">
        <v>6.85</v>
      </c>
      <c r="L2425" s="2">
        <v>0.4</v>
      </c>
      <c r="M2425" s="2">
        <v>0.40000000000000013</v>
      </c>
      <c r="N2425" s="2">
        <v>1</v>
      </c>
      <c r="O2425" t="str">
        <v>No</v>
      </c>
      <c r="P2425" s="1">
        <f>IF(O2425="Yes",J2425,ROUND(J2425*(1+Model!$B$3),2))</f>
        <v>10.36</v>
      </c>
      <c r="Q2425" s="2">
        <f>ROUND(P2425/(K2425*N2425)-1,4)</f>
        <v>0.5124</v>
      </c>
      <c r="R2425" t="str">
        <v/>
      </c>
      <c r="S2425" t="str">
        <v>2026-10-01 10:41:27 UTC</v>
      </c>
      <c r="T2425" t="str">
        <v>Local Line cache</v>
      </c>
      <c r="U2425" t="str">
        <v>Review before publishing</v>
      </c>
    </row>
    <row r="2426">
      <c r="A2426">
        <v>981122</v>
      </c>
      <c r="B2426" t="str">
        <v>Creole Masala Spice Blend</v>
      </c>
      <c r="C2426" t="str">
        <v>Creole Me Up</v>
      </c>
      <c r="D2426">
        <v>749359</v>
      </c>
      <c r="E2426" t="str">
        <v>3 oz jar</v>
      </c>
      <c r="F2426" t="str">
        <v>SNAP</v>
      </c>
      <c r="G2426" t="str">
        <v>No</v>
      </c>
      <c r="H2426" s="1">
        <v>0</v>
      </c>
      <c r="I2426" s="1">
        <v>9.59</v>
      </c>
      <c r="J2426" s="1">
        <v>9.59</v>
      </c>
      <c r="K2426" s="1">
        <v>6.85</v>
      </c>
      <c r="L2426" s="2">
        <v>0.4</v>
      </c>
      <c r="M2426" s="2">
        <v>0.40000000000000013</v>
      </c>
      <c r="N2426" s="2">
        <v>1</v>
      </c>
      <c r="O2426" t="str">
        <v>Yes</v>
      </c>
      <c r="P2426" s="1">
        <f>IF(O2426="Yes",J2426,ROUND(J2426*(1+Model!$B$3),2))</f>
        <v>9.59</v>
      </c>
      <c r="Q2426" s="2">
        <f>ROUND(P2426/(K2426*N2426)-1,4)</f>
        <v>0.4</v>
      </c>
      <c r="R2426" t="str">
        <v/>
      </c>
      <c r="S2426" t="str">
        <v>2026-10-01 10:41:27 UTC</v>
      </c>
      <c r="T2426" t="str">
        <v>Local Line cache</v>
      </c>
      <c r="U2426" t="str">
        <v>HOLD: preserve existing SNAP price</v>
      </c>
    </row>
    <row r="2427">
      <c r="A2427">
        <v>981122</v>
      </c>
      <c r="B2427" t="str">
        <v>Creole Masala Spice Blend</v>
      </c>
      <c r="C2427" t="str">
        <v>Creole Me Up</v>
      </c>
      <c r="D2427">
        <v>749359</v>
      </c>
      <c r="E2427" t="str">
        <v>3 oz jar</v>
      </c>
      <c r="F2427" t="str">
        <v>CSA Members</v>
      </c>
      <c r="G2427" t="str">
        <v>No</v>
      </c>
      <c r="H2427" s="1">
        <v>0</v>
      </c>
      <c r="I2427" s="1">
        <v>9.59</v>
      </c>
      <c r="J2427" s="1">
        <v>9.59</v>
      </c>
      <c r="K2427" s="1">
        <v>6.85</v>
      </c>
      <c r="L2427" s="2">
        <v>0.4</v>
      </c>
      <c r="M2427" s="2">
        <v>0.40000000000000013</v>
      </c>
      <c r="N2427" s="2">
        <v>1</v>
      </c>
      <c r="O2427" t="str">
        <v>No</v>
      </c>
      <c r="P2427" s="1">
        <f>IF(O2427="Yes",J2427,ROUND(J2427*(1+Model!$B$3),2))</f>
        <v>10.36</v>
      </c>
      <c r="Q2427" s="2">
        <f>ROUND(P2427/(K2427*N2427)-1,4)</f>
        <v>0.5124</v>
      </c>
      <c r="R2427" t="str">
        <v/>
      </c>
      <c r="S2427" t="str">
        <v>2026-10-01 10:41:27 UTC</v>
      </c>
      <c r="T2427" t="str">
        <v>Local Line cache</v>
      </c>
      <c r="U2427" t="str">
        <v>Review before publishing</v>
      </c>
    </row>
    <row r="2428">
      <c r="A2428">
        <v>981122</v>
      </c>
      <c r="B2428" t="str">
        <v>Creole Masala Spice Blend</v>
      </c>
      <c r="C2428" t="str">
        <v>Creole Me Up</v>
      </c>
      <c r="D2428">
        <v>749359</v>
      </c>
      <c r="E2428" t="str">
        <v>3 oz jar</v>
      </c>
      <c r="F2428" t="str">
        <v>Guest Basket</v>
      </c>
      <c r="G2428" t="str">
        <v>No</v>
      </c>
      <c r="H2428" s="1">
        <v>0</v>
      </c>
      <c r="I2428" s="1">
        <v>9.59</v>
      </c>
      <c r="J2428" s="1">
        <v>9.59</v>
      </c>
      <c r="K2428" s="1">
        <v>6.85</v>
      </c>
      <c r="L2428" s="2">
        <v>0.4</v>
      </c>
      <c r="M2428" s="2">
        <v>0.40000000000000013</v>
      </c>
      <c r="N2428" s="2">
        <v>1</v>
      </c>
      <c r="O2428" t="str">
        <v>No</v>
      </c>
      <c r="P2428" s="1">
        <f>IF(O2428="Yes",J2428,ROUND(J2428*(1+Model!$B$3),2))</f>
        <v>10.36</v>
      </c>
      <c r="Q2428" s="2">
        <f>ROUND(P2428/(K2428*N2428)-1,4)</f>
        <v>0.5124</v>
      </c>
      <c r="R2428" t="str">
        <v/>
      </c>
      <c r="S2428" t="str">
        <v>2026-10-01 10:41:27 UTC</v>
      </c>
      <c r="T2428" t="str">
        <v>Local Line cache</v>
      </c>
      <c r="U2428" t="str">
        <v>Review before publishing</v>
      </c>
    </row>
    <row r="2429">
      <c r="A2429">
        <v>981124</v>
      </c>
      <c r="B2429" t="str">
        <v>The "Wanna Be Sassy" Creole Spice Blend</v>
      </c>
      <c r="C2429" t="str">
        <v>Creole Me Up</v>
      </c>
      <c r="D2429">
        <v>749361</v>
      </c>
      <c r="E2429" t="str">
        <v>3 oz jar</v>
      </c>
      <c r="F2429" t="str">
        <v>Guest Basket</v>
      </c>
      <c r="G2429" t="str">
        <v>No</v>
      </c>
      <c r="H2429" s="1">
        <v>0</v>
      </c>
      <c r="I2429" s="1">
        <v>9.65</v>
      </c>
      <c r="J2429" s="1">
        <v>9.65</v>
      </c>
      <c r="K2429" s="1">
        <v>6.89</v>
      </c>
      <c r="L2429" s="2">
        <v>0.4</v>
      </c>
      <c r="M2429" s="2">
        <v>0.4005805515239478</v>
      </c>
      <c r="N2429" s="2">
        <v>1</v>
      </c>
      <c r="O2429" t="str">
        <v>No</v>
      </c>
      <c r="P2429" s="1">
        <f>IF(O2429="Yes",J2429,ROUND(J2429*(1+Model!$B$3),2))</f>
        <v>10.42</v>
      </c>
      <c r="Q2429" s="2">
        <f>ROUND(P2429/(K2429*N2429)-1,4)</f>
        <v>0.5123</v>
      </c>
      <c r="R2429" t="str">
        <v/>
      </c>
      <c r="S2429" t="str">
        <v>2026-10-01 10:41:27 UTC</v>
      </c>
      <c r="T2429" t="str">
        <v>Local Line cache</v>
      </c>
      <c r="U2429" t="str">
        <v>Review before publishing</v>
      </c>
    </row>
    <row r="2430">
      <c r="A2430">
        <v>981124</v>
      </c>
      <c r="B2430" t="str">
        <v>The "Wanna Be Sassy" Creole Spice Blend</v>
      </c>
      <c r="C2430" t="str">
        <v>Creole Me Up</v>
      </c>
      <c r="D2430">
        <v>749361</v>
      </c>
      <c r="E2430" t="str">
        <v>3 oz jar</v>
      </c>
      <c r="F2430" t="str">
        <v>CSA Members</v>
      </c>
      <c r="G2430" t="str">
        <v>No</v>
      </c>
      <c r="H2430" s="1">
        <v>0</v>
      </c>
      <c r="I2430" s="1">
        <v>9.65</v>
      </c>
      <c r="J2430" s="1">
        <v>9.65</v>
      </c>
      <c r="K2430" s="1">
        <v>6.89</v>
      </c>
      <c r="L2430" s="2">
        <v>0.4</v>
      </c>
      <c r="M2430" s="2">
        <v>0.4005805515239478</v>
      </c>
      <c r="N2430" s="2">
        <v>1</v>
      </c>
      <c r="O2430" t="str">
        <v>No</v>
      </c>
      <c r="P2430" s="1">
        <f>IF(O2430="Yes",J2430,ROUND(J2430*(1+Model!$B$3),2))</f>
        <v>10.42</v>
      </c>
      <c r="Q2430" s="2">
        <f>ROUND(P2430/(K2430*N2430)-1,4)</f>
        <v>0.5123</v>
      </c>
      <c r="R2430" t="str">
        <v/>
      </c>
      <c r="S2430" t="str">
        <v>2026-10-01 10:41:27 UTC</v>
      </c>
      <c r="T2430" t="str">
        <v>Local Line cache</v>
      </c>
      <c r="U2430" t="str">
        <v>Review before publishing</v>
      </c>
    </row>
    <row r="2431">
      <c r="A2431">
        <v>981124</v>
      </c>
      <c r="B2431" t="str">
        <v>The "Wanna Be Sassy" Creole Spice Blend</v>
      </c>
      <c r="C2431" t="str">
        <v>Creole Me Up</v>
      </c>
      <c r="D2431">
        <v>749361</v>
      </c>
      <c r="E2431" t="str">
        <v>3 oz jar</v>
      </c>
      <c r="F2431" t="str">
        <v>SNAP</v>
      </c>
      <c r="G2431" t="str">
        <v>No</v>
      </c>
      <c r="H2431" s="1">
        <v>0</v>
      </c>
      <c r="I2431" s="1">
        <v>9.65</v>
      </c>
      <c r="J2431" s="1">
        <v>9.65</v>
      </c>
      <c r="K2431" s="1">
        <v>6.89</v>
      </c>
      <c r="L2431" s="2">
        <v>0.4</v>
      </c>
      <c r="M2431" s="2">
        <v>0.4005805515239478</v>
      </c>
      <c r="N2431" s="2">
        <v>1</v>
      </c>
      <c r="O2431" t="str">
        <v>Yes</v>
      </c>
      <c r="P2431" s="1">
        <f>IF(O2431="Yes",J2431,ROUND(J2431*(1+Model!$B$3),2))</f>
        <v>9.65</v>
      </c>
      <c r="Q2431" s="2">
        <f>ROUND(P2431/(K2431*N2431)-1,4)</f>
        <v>0.4006</v>
      </c>
      <c r="R2431" t="str">
        <v/>
      </c>
      <c r="S2431" t="str">
        <v>2026-10-01 10:41:27 UTC</v>
      </c>
      <c r="T2431" t="str">
        <v>Local Line cache</v>
      </c>
      <c r="U2431" t="str">
        <v>HOLD: preserve existing SNAP price</v>
      </c>
    </row>
    <row r="2432">
      <c r="A2432">
        <v>981427</v>
      </c>
      <c r="B2432" t="str">
        <v>Romano Beans</v>
      </c>
      <c r="C2432" t="str">
        <v>Little Wings</v>
      </c>
      <c r="D2432">
        <v>749860</v>
      </c>
      <c r="E2432" t="str">
        <v>1lb</v>
      </c>
      <c r="F2432" t="str">
        <v>Guest Basket</v>
      </c>
      <c r="G2432" t="str">
        <v>No</v>
      </c>
      <c r="H2432" s="1">
        <v>0</v>
      </c>
      <c r="I2432" s="1">
        <v>5.6</v>
      </c>
      <c r="J2432" s="1">
        <v>5.6</v>
      </c>
      <c r="K2432" s="1">
        <v>4</v>
      </c>
      <c r="L2432" s="2">
        <v>0.4</v>
      </c>
      <c r="M2432" s="2">
        <v>0.3999999999999999</v>
      </c>
      <c r="N2432" s="2">
        <v>1</v>
      </c>
      <c r="O2432" t="str">
        <v>No</v>
      </c>
      <c r="P2432" s="1">
        <f>IF(O2432="Yes",J2432,ROUND(J2432*(1+Model!$B$3),2))</f>
        <v>6.05</v>
      </c>
      <c r="Q2432" s="2">
        <f>ROUND(P2432/(K2432*N2432)-1,4)</f>
        <v>0.5125</v>
      </c>
      <c r="R2432" t="str">
        <v/>
      </c>
      <c r="S2432" t="str">
        <v>2026-10-01 10:41:27 UTC</v>
      </c>
      <c r="T2432" t="str">
        <v>Local Line cache</v>
      </c>
      <c r="U2432" t="str">
        <v>Review before publishing</v>
      </c>
    </row>
    <row r="2433">
      <c r="A2433">
        <v>981427</v>
      </c>
      <c r="B2433" t="str">
        <v>Romano Beans</v>
      </c>
      <c r="C2433" t="str">
        <v>Little Wings</v>
      </c>
      <c r="D2433">
        <v>749860</v>
      </c>
      <c r="E2433" t="str">
        <v>1lb</v>
      </c>
      <c r="F2433" t="str">
        <v>CSA Members</v>
      </c>
      <c r="G2433" t="str">
        <v>No</v>
      </c>
      <c r="H2433" s="1">
        <v>0</v>
      </c>
      <c r="I2433" s="1">
        <v>5.6</v>
      </c>
      <c r="J2433" s="1">
        <v>5.6</v>
      </c>
      <c r="K2433" s="1">
        <v>4</v>
      </c>
      <c r="L2433" s="2">
        <v>0.4</v>
      </c>
      <c r="M2433" s="2">
        <v>0.3999999999999999</v>
      </c>
      <c r="N2433" s="2">
        <v>1</v>
      </c>
      <c r="O2433" t="str">
        <v>No</v>
      </c>
      <c r="P2433" s="1">
        <f>IF(O2433="Yes",J2433,ROUND(J2433*(1+Model!$B$3),2))</f>
        <v>6.05</v>
      </c>
      <c r="Q2433" s="2">
        <f>ROUND(P2433/(K2433*N2433)-1,4)</f>
        <v>0.5125</v>
      </c>
      <c r="R2433" t="str">
        <v/>
      </c>
      <c r="S2433" t="str">
        <v>2026-10-01 10:41:27 UTC</v>
      </c>
      <c r="T2433" t="str">
        <v>Local Line cache</v>
      </c>
      <c r="U2433" t="str">
        <v>Review before publishing</v>
      </c>
    </row>
    <row r="2434">
      <c r="A2434">
        <v>981427</v>
      </c>
      <c r="B2434" t="str">
        <v>Romano Beans</v>
      </c>
      <c r="C2434" t="str">
        <v>Little Wings</v>
      </c>
      <c r="D2434">
        <v>749860</v>
      </c>
      <c r="E2434" t="str">
        <v>1lb</v>
      </c>
      <c r="F2434" t="str">
        <v>SNAP</v>
      </c>
      <c r="G2434" t="str">
        <v>No</v>
      </c>
      <c r="H2434" s="1">
        <v>0</v>
      </c>
      <c r="I2434" s="1">
        <v>5.6</v>
      </c>
      <c r="J2434" s="1">
        <v>5.6</v>
      </c>
      <c r="K2434" s="1">
        <v>4</v>
      </c>
      <c r="L2434" s="2">
        <v>0.4</v>
      </c>
      <c r="M2434" s="2">
        <v>0.3999999999999999</v>
      </c>
      <c r="N2434" s="2">
        <v>1</v>
      </c>
      <c r="O2434" t="str">
        <v>Yes</v>
      </c>
      <c r="P2434" s="1">
        <f>IF(O2434="Yes",J2434,ROUND(J2434*(1+Model!$B$3),2))</f>
        <v>5.6</v>
      </c>
      <c r="Q2434" s="2">
        <f>ROUND(P2434/(K2434*N2434)-1,4)</f>
        <v>0.4</v>
      </c>
      <c r="R2434" t="str">
        <v/>
      </c>
      <c r="S2434" t="str">
        <v>2026-10-01 10:41:27 UTC</v>
      </c>
      <c r="T2434" t="str">
        <v>Local Line cache</v>
      </c>
      <c r="U2434" t="str">
        <v>HOLD: preserve existing SNAP price</v>
      </c>
    </row>
    <row r="2435">
      <c r="A2435">
        <v>981428</v>
      </c>
      <c r="B2435" t="str">
        <v>Baby Red Onion</v>
      </c>
      <c r="C2435" t="str">
        <v>Organically Grown Company</v>
      </c>
      <c r="D2435">
        <v>749861</v>
      </c>
      <c r="E2435" t="str">
        <v>bu</v>
      </c>
      <c r="F2435" t="str">
        <v>SNAP</v>
      </c>
      <c r="G2435" t="str">
        <v>No</v>
      </c>
      <c r="H2435" s="1">
        <v>0</v>
      </c>
      <c r="I2435" s="1">
        <v>3.5</v>
      </c>
      <c r="J2435" s="1">
        <v>3.5</v>
      </c>
      <c r="K2435" s="1">
        <v>2.5</v>
      </c>
      <c r="L2435" s="2">
        <v>0.4</v>
      </c>
      <c r="M2435" s="2">
        <v>0.3999999999999999</v>
      </c>
      <c r="N2435" s="2">
        <v>1</v>
      </c>
      <c r="O2435" t="str">
        <v>Yes</v>
      </c>
      <c r="P2435" s="1">
        <f>IF(O2435="Yes",J2435,ROUND(J2435*(1+Model!$B$3),2))</f>
        <v>3.5</v>
      </c>
      <c r="Q2435" s="2">
        <f>ROUND(P2435/(K2435*N2435)-1,4)</f>
        <v>0.4</v>
      </c>
      <c r="R2435" t="str">
        <v/>
      </c>
      <c r="S2435" t="str">
        <v>2026-10-01 10:41:27 UTC</v>
      </c>
      <c r="T2435" t="str">
        <v>Local Line cache</v>
      </c>
      <c r="U2435" t="str">
        <v>HOLD: preserve existing SNAP price</v>
      </c>
    </row>
    <row r="2436">
      <c r="A2436">
        <v>981428</v>
      </c>
      <c r="B2436" t="str">
        <v>Baby Red Onion</v>
      </c>
      <c r="C2436" t="str">
        <v>Organically Grown Company</v>
      </c>
      <c r="D2436">
        <v>749861</v>
      </c>
      <c r="E2436" t="str">
        <v>bu</v>
      </c>
      <c r="F2436" t="str">
        <v>CSA Members</v>
      </c>
      <c r="G2436" t="str">
        <v>No</v>
      </c>
      <c r="H2436" s="1">
        <v>0</v>
      </c>
      <c r="I2436" s="1">
        <v>3.5</v>
      </c>
      <c r="J2436" s="1">
        <v>3.5</v>
      </c>
      <c r="K2436" s="1">
        <v>2.5</v>
      </c>
      <c r="L2436" s="2">
        <v>0.4</v>
      </c>
      <c r="M2436" s="2">
        <v>0.3999999999999999</v>
      </c>
      <c r="N2436" s="2">
        <v>1</v>
      </c>
      <c r="O2436" t="str">
        <v>No</v>
      </c>
      <c r="P2436" s="1">
        <f>IF(O2436="Yes",J2436,ROUND(J2436*(1+Model!$B$3),2))</f>
        <v>3.78</v>
      </c>
      <c r="Q2436" s="2">
        <f>ROUND(P2436/(K2436*N2436)-1,4)</f>
        <v>0.512</v>
      </c>
      <c r="R2436" t="str">
        <v/>
      </c>
      <c r="S2436" t="str">
        <v>2026-10-01 10:41:27 UTC</v>
      </c>
      <c r="T2436" t="str">
        <v>Local Line cache</v>
      </c>
      <c r="U2436" t="str">
        <v>Review before publishing</v>
      </c>
    </row>
    <row r="2437">
      <c r="A2437">
        <v>981788</v>
      </c>
      <c r="B2437" t="str">
        <v>Fresh Cherries</v>
      </c>
      <c r="C2437" t="str">
        <v>Grazier's Garden</v>
      </c>
      <c r="D2437">
        <v>750321</v>
      </c>
      <c r="E2437" t="str">
        <v>1 pint</v>
      </c>
      <c r="F2437" t="str">
        <v>CSA Members</v>
      </c>
      <c r="G2437" t="str">
        <v>No</v>
      </c>
      <c r="H2437" s="1">
        <v>0</v>
      </c>
      <c r="I2437" s="1">
        <v>6.3</v>
      </c>
      <c r="J2437" s="1">
        <v>6.3</v>
      </c>
      <c r="K2437" s="1">
        <v>4.5</v>
      </c>
      <c r="L2437" s="2">
        <v>0.4</v>
      </c>
      <c r="M2437" s="2">
        <v>0.3999999999999999</v>
      </c>
      <c r="N2437" s="2">
        <v>1</v>
      </c>
      <c r="O2437" t="str">
        <v>No</v>
      </c>
      <c r="P2437" s="1">
        <f>IF(O2437="Yes",J2437,ROUND(J2437*(1+Model!$B$3),2))</f>
        <v>6.8</v>
      </c>
      <c r="Q2437" s="2">
        <f>ROUND(P2437/(K2437*N2437)-1,4)</f>
        <v>0.5111</v>
      </c>
      <c r="R2437" t="str">
        <v/>
      </c>
      <c r="S2437" t="str">
        <v>2026-10-01 10:41:27 UTC</v>
      </c>
      <c r="T2437" t="str">
        <v>Local Line cache</v>
      </c>
      <c r="U2437" t="str">
        <v>Review before publishing</v>
      </c>
    </row>
    <row r="2438">
      <c r="A2438">
        <v>981788</v>
      </c>
      <c r="B2438" t="str">
        <v>Fresh Cherries</v>
      </c>
      <c r="C2438" t="str">
        <v>Grazier's Garden</v>
      </c>
      <c r="D2438">
        <v>750321</v>
      </c>
      <c r="E2438" t="str">
        <v>1 pint</v>
      </c>
      <c r="F2438" t="str">
        <v>Guest Basket</v>
      </c>
      <c r="G2438" t="str">
        <v>No</v>
      </c>
      <c r="H2438" s="1">
        <v>0</v>
      </c>
      <c r="I2438" s="1">
        <v>6.3</v>
      </c>
      <c r="J2438" s="1">
        <v>6.3</v>
      </c>
      <c r="K2438" s="1">
        <v>4.5</v>
      </c>
      <c r="L2438" s="2">
        <v>0.4</v>
      </c>
      <c r="M2438" s="2">
        <v>0.3999999999999999</v>
      </c>
      <c r="N2438" s="2">
        <v>1</v>
      </c>
      <c r="O2438" t="str">
        <v>No</v>
      </c>
      <c r="P2438" s="1">
        <f>IF(O2438="Yes",J2438,ROUND(J2438*(1+Model!$B$3),2))</f>
        <v>6.8</v>
      </c>
      <c r="Q2438" s="2">
        <f>ROUND(P2438/(K2438*N2438)-1,4)</f>
        <v>0.5111</v>
      </c>
      <c r="R2438" t="str">
        <v/>
      </c>
      <c r="S2438" t="str">
        <v>2026-10-01 10:41:27 UTC</v>
      </c>
      <c r="T2438" t="str">
        <v>Local Line cache</v>
      </c>
      <c r="U2438" t="str">
        <v>Review before publishing</v>
      </c>
    </row>
    <row r="2439">
      <c r="A2439">
        <v>981788</v>
      </c>
      <c r="B2439" t="str">
        <v>Fresh Cherries</v>
      </c>
      <c r="C2439" t="str">
        <v>Grazier's Garden</v>
      </c>
      <c r="D2439">
        <v>750321</v>
      </c>
      <c r="E2439" t="str">
        <v>1 pint</v>
      </c>
      <c r="F2439" t="str">
        <v>SNAP</v>
      </c>
      <c r="G2439" t="str">
        <v>No</v>
      </c>
      <c r="H2439" s="1">
        <v>0</v>
      </c>
      <c r="I2439" s="1">
        <v>6.3</v>
      </c>
      <c r="J2439" s="1">
        <v>6.3</v>
      </c>
      <c r="K2439" s="1">
        <v>4.5</v>
      </c>
      <c r="L2439" s="2">
        <v>0.4</v>
      </c>
      <c r="M2439" s="2">
        <v>0.3999999999999999</v>
      </c>
      <c r="N2439" s="2">
        <v>1</v>
      </c>
      <c r="O2439" t="str">
        <v>Yes</v>
      </c>
      <c r="P2439" s="1">
        <f>IF(O2439="Yes",J2439,ROUND(J2439*(1+Model!$B$3),2))</f>
        <v>6.3</v>
      </c>
      <c r="Q2439" s="2">
        <f>ROUND(P2439/(K2439*N2439)-1,4)</f>
        <v>0.4</v>
      </c>
      <c r="R2439" t="str">
        <v/>
      </c>
      <c r="S2439" t="str">
        <v>2026-10-01 10:41:27 UTC</v>
      </c>
      <c r="T2439" t="str">
        <v>Local Line cache</v>
      </c>
      <c r="U2439" t="str">
        <v>HOLD: preserve existing SNAP price</v>
      </c>
    </row>
    <row r="2440">
      <c r="A2440">
        <v>982583</v>
      </c>
      <c r="B2440" t="str">
        <v>Green Kohlrabi</v>
      </c>
      <c r="C2440" t="str">
        <v>Little Wings</v>
      </c>
      <c r="D2440">
        <v>751076</v>
      </c>
      <c r="E2440" t="str">
        <v>1 bunch</v>
      </c>
      <c r="F2440" t="str">
        <v>SNAP</v>
      </c>
      <c r="G2440" t="str">
        <v>No</v>
      </c>
      <c r="H2440" s="1">
        <v>0</v>
      </c>
      <c r="I2440" s="1">
        <v>3.15</v>
      </c>
      <c r="J2440" s="1">
        <v>3.15</v>
      </c>
      <c r="K2440" s="1">
        <v>2.25</v>
      </c>
      <c r="L2440" s="2">
        <v>0.4</v>
      </c>
      <c r="M2440" s="2">
        <v>0.3999999999999999</v>
      </c>
      <c r="N2440" s="2">
        <v>1</v>
      </c>
      <c r="O2440" t="str">
        <v>Yes</v>
      </c>
      <c r="P2440" s="1">
        <f>IF(O2440="Yes",J2440,ROUND(J2440*(1+Model!$B$3),2))</f>
        <v>3.15</v>
      </c>
      <c r="Q2440" s="2">
        <f>ROUND(P2440/(K2440*N2440)-1,4)</f>
        <v>0.4</v>
      </c>
      <c r="R2440" t="str">
        <v/>
      </c>
      <c r="S2440" t="str">
        <v>2026-10-01 10:41:27 UTC</v>
      </c>
      <c r="T2440" t="str">
        <v>Local Line cache</v>
      </c>
      <c r="U2440" t="str">
        <v>HOLD: preserve existing SNAP price</v>
      </c>
    </row>
    <row r="2441">
      <c r="A2441">
        <v>982583</v>
      </c>
      <c r="B2441" t="str">
        <v>Green Kohlrabi</v>
      </c>
      <c r="C2441" t="str">
        <v>Little Wings</v>
      </c>
      <c r="D2441">
        <v>751076</v>
      </c>
      <c r="E2441" t="str">
        <v>1 bunch</v>
      </c>
      <c r="F2441" t="str">
        <v>CSA Members</v>
      </c>
      <c r="G2441" t="str">
        <v>No</v>
      </c>
      <c r="H2441" s="1">
        <v>0</v>
      </c>
      <c r="I2441" s="1">
        <v>3.15</v>
      </c>
      <c r="J2441" s="1">
        <v>3.15</v>
      </c>
      <c r="K2441" s="1">
        <v>2.25</v>
      </c>
      <c r="L2441" s="2">
        <v>0.4</v>
      </c>
      <c r="M2441" s="2">
        <v>0.3999999999999999</v>
      </c>
      <c r="N2441" s="2">
        <v>1</v>
      </c>
      <c r="O2441" t="str">
        <v>No</v>
      </c>
      <c r="P2441" s="1">
        <f>IF(O2441="Yes",J2441,ROUND(J2441*(1+Model!$B$3),2))</f>
        <v>3.4</v>
      </c>
      <c r="Q2441" s="2">
        <f>ROUND(P2441/(K2441*N2441)-1,4)</f>
        <v>0.5111</v>
      </c>
      <c r="R2441" t="str">
        <v/>
      </c>
      <c r="S2441" t="str">
        <v>2026-10-01 10:41:27 UTC</v>
      </c>
      <c r="T2441" t="str">
        <v>Local Line cache</v>
      </c>
      <c r="U2441" t="str">
        <v>Review before publishing</v>
      </c>
    </row>
    <row r="2442">
      <c r="A2442">
        <v>982957</v>
      </c>
      <c r="B2442" t="str">
        <v>Fresh Lavender</v>
      </c>
      <c r="C2442" t="str">
        <v>Grazier's Garden</v>
      </c>
      <c r="D2442">
        <v>751661</v>
      </c>
      <c r="E2442" t="str">
        <v>bu</v>
      </c>
      <c r="F2442" t="str">
        <v>Guest Basket</v>
      </c>
      <c r="G2442" t="str">
        <v>No</v>
      </c>
      <c r="H2442" s="1">
        <v>0</v>
      </c>
      <c r="I2442" s="1">
        <v>5.25</v>
      </c>
      <c r="J2442" s="1">
        <v>5.25</v>
      </c>
      <c r="K2442" s="1">
        <v>3.75</v>
      </c>
      <c r="L2442" s="2">
        <v>0.4</v>
      </c>
      <c r="M2442" s="2">
        <v>0.3999999999999999</v>
      </c>
      <c r="N2442" s="2">
        <v>1</v>
      </c>
      <c r="O2442" t="str">
        <v>No</v>
      </c>
      <c r="P2442" s="1">
        <f>IF(O2442="Yes",J2442,ROUND(J2442*(1+Model!$B$3),2))</f>
        <v>5.67</v>
      </c>
      <c r="Q2442" s="2">
        <f>ROUND(P2442/(K2442*N2442)-1,4)</f>
        <v>0.512</v>
      </c>
      <c r="R2442" t="str">
        <v/>
      </c>
      <c r="S2442" t="str">
        <v>2026-10-01 10:41:27 UTC</v>
      </c>
      <c r="T2442" t="str">
        <v>Local Line cache</v>
      </c>
      <c r="U2442" t="str">
        <v>Review before publishing</v>
      </c>
    </row>
    <row r="2443">
      <c r="A2443">
        <v>982957</v>
      </c>
      <c r="B2443" t="str">
        <v>Fresh Lavender</v>
      </c>
      <c r="C2443" t="str">
        <v>Grazier's Garden</v>
      </c>
      <c r="D2443">
        <v>751661</v>
      </c>
      <c r="E2443" t="str">
        <v>bu</v>
      </c>
      <c r="F2443" t="str">
        <v>Herd Share Members</v>
      </c>
      <c r="G2443" t="str">
        <v>No</v>
      </c>
      <c r="H2443" s="1">
        <v>0</v>
      </c>
      <c r="I2443" s="1">
        <v>5.25</v>
      </c>
      <c r="J2443" s="1">
        <v>5.25</v>
      </c>
      <c r="K2443" s="1">
        <v>3.75</v>
      </c>
      <c r="L2443" s="2">
        <v>0.4</v>
      </c>
      <c r="M2443" s="2">
        <v>0.3999999999999999</v>
      </c>
      <c r="N2443" s="2">
        <v>1</v>
      </c>
      <c r="O2443" t="str">
        <v>No</v>
      </c>
      <c r="P2443" s="1">
        <f>IF(O2443="Yes",J2443,ROUND(J2443*(1+Model!$B$3),2))</f>
        <v>5.67</v>
      </c>
      <c r="Q2443" s="2">
        <f>ROUND(P2443/(K2443*N2443)-1,4)</f>
        <v>0.512</v>
      </c>
      <c r="R2443" t="str">
        <v/>
      </c>
      <c r="S2443" t="str">
        <v>2026-10-01 10:41:27 UTC</v>
      </c>
      <c r="T2443" t="str">
        <v>Local Line cache</v>
      </c>
      <c r="U2443" t="str">
        <v>Review before publishing</v>
      </c>
    </row>
    <row r="2444">
      <c r="A2444">
        <v>982957</v>
      </c>
      <c r="B2444" t="str">
        <v>Fresh Lavender</v>
      </c>
      <c r="C2444" t="str">
        <v>Grazier's Garden</v>
      </c>
      <c r="D2444">
        <v>751661</v>
      </c>
      <c r="E2444" t="str">
        <v>bu</v>
      </c>
      <c r="F2444" t="str">
        <v>CSA Members</v>
      </c>
      <c r="G2444" t="str">
        <v>No</v>
      </c>
      <c r="H2444" s="1">
        <v>0</v>
      </c>
      <c r="I2444" s="1">
        <v>5.25</v>
      </c>
      <c r="J2444" s="1">
        <v>5.25</v>
      </c>
      <c r="K2444" s="1">
        <v>3.75</v>
      </c>
      <c r="L2444" s="2">
        <v>0.4</v>
      </c>
      <c r="M2444" s="2">
        <v>0.3999999999999999</v>
      </c>
      <c r="N2444" s="2">
        <v>1</v>
      </c>
      <c r="O2444" t="str">
        <v>No</v>
      </c>
      <c r="P2444" s="1">
        <f>IF(O2444="Yes",J2444,ROUND(J2444*(1+Model!$B$3),2))</f>
        <v>5.67</v>
      </c>
      <c r="Q2444" s="2">
        <f>ROUND(P2444/(K2444*N2444)-1,4)</f>
        <v>0.512</v>
      </c>
      <c r="R2444" t="str">
        <v/>
      </c>
      <c r="S2444" t="str">
        <v>2026-10-01 10:41:27 UTC</v>
      </c>
      <c r="T2444" t="str">
        <v>Local Line cache</v>
      </c>
      <c r="U2444" t="str">
        <v>Review before publishing</v>
      </c>
    </row>
    <row r="2445">
      <c r="A2445">
        <v>982957</v>
      </c>
      <c r="B2445" t="str">
        <v>Fresh Lavender</v>
      </c>
      <c r="C2445" t="str">
        <v>Grazier's Garden</v>
      </c>
      <c r="D2445">
        <v>751661</v>
      </c>
      <c r="E2445" t="str">
        <v>bu</v>
      </c>
      <c r="F2445" t="str">
        <v>SNAP</v>
      </c>
      <c r="G2445" t="str">
        <v>No</v>
      </c>
      <c r="H2445" s="1">
        <v>0</v>
      </c>
      <c r="I2445" s="1">
        <v>5.25</v>
      </c>
      <c r="J2445" s="1">
        <v>5.25</v>
      </c>
      <c r="K2445" s="1">
        <v>3.75</v>
      </c>
      <c r="L2445" s="2">
        <v>0.4</v>
      </c>
      <c r="M2445" s="2">
        <v>0.3999999999999999</v>
      </c>
      <c r="N2445" s="2">
        <v>1</v>
      </c>
      <c r="O2445" t="str">
        <v>Yes</v>
      </c>
      <c r="P2445" s="1">
        <f>IF(O2445="Yes",J2445,ROUND(J2445*(1+Model!$B$3),2))</f>
        <v>5.25</v>
      </c>
      <c r="Q2445" s="2">
        <f>ROUND(P2445/(K2445*N2445)-1,4)</f>
        <v>0.4</v>
      </c>
      <c r="R2445" t="str">
        <v/>
      </c>
      <c r="S2445" t="str">
        <v>2026-10-01 10:41:27 UTC</v>
      </c>
      <c r="T2445" t="str">
        <v>Local Line cache</v>
      </c>
      <c r="U2445" t="str">
        <v>HOLD: preserve existing SNAP price</v>
      </c>
    </row>
    <row r="2446">
      <c r="A2446">
        <v>983715</v>
      </c>
      <c r="B2446" t="str">
        <v>Green garlic</v>
      </c>
      <c r="C2446" t="str">
        <v>Organically Grown Company</v>
      </c>
      <c r="D2446">
        <v>752788</v>
      </c>
      <c r="E2446" t="str">
        <v>1 lb</v>
      </c>
      <c r="F2446" t="str">
        <v>SNAP</v>
      </c>
      <c r="G2446" t="str">
        <v>No</v>
      </c>
      <c r="H2446" s="1">
        <v>0</v>
      </c>
      <c r="I2446" s="1">
        <v>10.15</v>
      </c>
      <c r="J2446" s="1">
        <v>10.15</v>
      </c>
      <c r="K2446" s="1">
        <v>7.25</v>
      </c>
      <c r="L2446" s="2">
        <v>0.4</v>
      </c>
      <c r="M2446" s="2">
        <v>0.40000000000000013</v>
      </c>
      <c r="N2446" s="2">
        <v>1</v>
      </c>
      <c r="O2446" t="str">
        <v>Yes</v>
      </c>
      <c r="P2446" s="1">
        <f>IF(O2446="Yes",J2446,ROUND(J2446*(1+Model!$B$3),2))</f>
        <v>10.15</v>
      </c>
      <c r="Q2446" s="2">
        <f>ROUND(P2446/(K2446*N2446)-1,4)</f>
        <v>0.4</v>
      </c>
      <c r="R2446" t="str">
        <v/>
      </c>
      <c r="S2446" t="str">
        <v>2026-10-01 10:41:27 UTC</v>
      </c>
      <c r="T2446" t="str">
        <v>Local Line cache</v>
      </c>
      <c r="U2446" t="str">
        <v>HOLD: preserve existing SNAP price</v>
      </c>
    </row>
    <row r="2447">
      <c r="A2447">
        <v>983715</v>
      </c>
      <c r="B2447" t="str">
        <v>Green garlic</v>
      </c>
      <c r="C2447" t="str">
        <v>Organically Grown Company</v>
      </c>
      <c r="D2447">
        <v>752788</v>
      </c>
      <c r="E2447" t="str">
        <v>1 lb</v>
      </c>
      <c r="F2447" t="str">
        <v>Guest Basket</v>
      </c>
      <c r="G2447" t="str">
        <v>No</v>
      </c>
      <c r="H2447" s="1">
        <v>0</v>
      </c>
      <c r="I2447" s="1">
        <v>10.15</v>
      </c>
      <c r="J2447" s="1">
        <v>10.15</v>
      </c>
      <c r="K2447" s="1">
        <v>7.25</v>
      </c>
      <c r="L2447" s="2">
        <v>0.4</v>
      </c>
      <c r="M2447" s="2">
        <v>0.40000000000000013</v>
      </c>
      <c r="N2447" s="2">
        <v>1</v>
      </c>
      <c r="O2447" t="str">
        <v>No</v>
      </c>
      <c r="P2447" s="1">
        <f>IF(O2447="Yes",J2447,ROUND(J2447*(1+Model!$B$3),2))</f>
        <v>10.96</v>
      </c>
      <c r="Q2447" s="2">
        <f>ROUND(P2447/(K2447*N2447)-1,4)</f>
        <v>0.5117</v>
      </c>
      <c r="R2447" t="str">
        <v/>
      </c>
      <c r="S2447" t="str">
        <v>2026-10-01 10:41:27 UTC</v>
      </c>
      <c r="T2447" t="str">
        <v>Local Line cache</v>
      </c>
      <c r="U2447" t="str">
        <v>Review before publishing</v>
      </c>
    </row>
    <row r="2448">
      <c r="A2448">
        <v>983715</v>
      </c>
      <c r="B2448" t="str">
        <v>Green garlic</v>
      </c>
      <c r="C2448" t="str">
        <v>Organically Grown Company</v>
      </c>
      <c r="D2448">
        <v>752788</v>
      </c>
      <c r="E2448" t="str">
        <v>1 lb</v>
      </c>
      <c r="F2448" t="str">
        <v>CSA Members</v>
      </c>
      <c r="G2448" t="str">
        <v>No</v>
      </c>
      <c r="H2448" s="1">
        <v>0</v>
      </c>
      <c r="I2448" s="1">
        <v>10.15</v>
      </c>
      <c r="J2448" s="1">
        <v>10.15</v>
      </c>
      <c r="K2448" s="1">
        <v>7.25</v>
      </c>
      <c r="L2448" s="2">
        <v>0.4</v>
      </c>
      <c r="M2448" s="2">
        <v>0.40000000000000013</v>
      </c>
      <c r="N2448" s="2">
        <v>1</v>
      </c>
      <c r="O2448" t="str">
        <v>No</v>
      </c>
      <c r="P2448" s="1">
        <f>IF(O2448="Yes",J2448,ROUND(J2448*(1+Model!$B$3),2))</f>
        <v>10.96</v>
      </c>
      <c r="Q2448" s="2">
        <f>ROUND(P2448/(K2448*N2448)-1,4)</f>
        <v>0.5117</v>
      </c>
      <c r="R2448" t="str">
        <v/>
      </c>
      <c r="S2448" t="str">
        <v>2026-10-01 10:41:27 UTC</v>
      </c>
      <c r="T2448" t="str">
        <v>Local Line cache</v>
      </c>
      <c r="U2448" t="str">
        <v>Review before publishing</v>
      </c>
    </row>
    <row r="2449">
      <c r="A2449">
        <v>983715</v>
      </c>
      <c r="B2449" t="str">
        <v>Green garlic</v>
      </c>
      <c r="C2449" t="str">
        <v>Organically Grown Company</v>
      </c>
      <c r="D2449">
        <v>919343</v>
      </c>
      <c r="E2449" t="str">
        <v>1/2 lb</v>
      </c>
      <c r="F2449" t="str">
        <v>CSA Members</v>
      </c>
      <c r="G2449" t="str">
        <v>No</v>
      </c>
      <c r="H2449" s="1">
        <v>0</v>
      </c>
      <c r="I2449" s="1">
        <v>5.08</v>
      </c>
      <c r="J2449" s="1">
        <v>5.08</v>
      </c>
      <c r="K2449" s="1">
        <v>3.63</v>
      </c>
      <c r="L2449" s="2">
        <v>0.4</v>
      </c>
      <c r="M2449" s="2">
        <v>0.3994490358126723</v>
      </c>
      <c r="N2449" s="2">
        <v>1</v>
      </c>
      <c r="O2449" t="str">
        <v>No</v>
      </c>
      <c r="P2449" s="1">
        <f>IF(O2449="Yes",J2449,ROUND(J2449*(1+Model!$B$3),2))</f>
        <v>5.49</v>
      </c>
      <c r="Q2449" s="2">
        <f>ROUND(P2449/(K2449*N2449)-1,4)</f>
        <v>0.5124</v>
      </c>
      <c r="R2449" t="str">
        <v/>
      </c>
      <c r="S2449" t="str">
        <v>2026-10-01 10:41:27 UTC</v>
      </c>
      <c r="T2449" t="str">
        <v>Local Line cache</v>
      </c>
      <c r="U2449" t="str">
        <v>Review before publishing</v>
      </c>
    </row>
    <row r="2450">
      <c r="A2450">
        <v>983715</v>
      </c>
      <c r="B2450" t="str">
        <v>Green garlic</v>
      </c>
      <c r="C2450" t="str">
        <v>Organically Grown Company</v>
      </c>
      <c r="D2450">
        <v>919343</v>
      </c>
      <c r="E2450" t="str">
        <v>1/2 lb</v>
      </c>
      <c r="F2450" t="str">
        <v>SNAP</v>
      </c>
      <c r="G2450" t="str">
        <v>No</v>
      </c>
      <c r="H2450" s="1">
        <v>0</v>
      </c>
      <c r="I2450" s="1">
        <v>5.08</v>
      </c>
      <c r="J2450" s="1">
        <v>5.08</v>
      </c>
      <c r="K2450" s="1">
        <v>3.63</v>
      </c>
      <c r="L2450" s="2">
        <v>0.4</v>
      </c>
      <c r="M2450" s="2">
        <v>0.3994490358126723</v>
      </c>
      <c r="N2450" s="2">
        <v>1</v>
      </c>
      <c r="O2450" t="str">
        <v>Yes</v>
      </c>
      <c r="P2450" s="1">
        <f>IF(O2450="Yes",J2450,ROUND(J2450*(1+Model!$B$3),2))</f>
        <v>5.08</v>
      </c>
      <c r="Q2450" s="2">
        <f>ROUND(P2450/(K2450*N2450)-1,4)</f>
        <v>0.3994</v>
      </c>
      <c r="R2450" t="str">
        <v/>
      </c>
      <c r="S2450" t="str">
        <v>2026-10-01 10:41:27 UTC</v>
      </c>
      <c r="T2450" t="str">
        <v>Local Line cache</v>
      </c>
      <c r="U2450" t="str">
        <v>HOLD: preserve existing SNAP price</v>
      </c>
    </row>
    <row r="2451">
      <c r="A2451">
        <v>983730</v>
      </c>
      <c r="B2451" t="str">
        <v>Green Scallions</v>
      </c>
      <c r="C2451" t="str">
        <v>Small is Beautiful Farm</v>
      </c>
      <c r="D2451">
        <v>752815</v>
      </c>
      <c r="E2451" t="str">
        <v>each</v>
      </c>
      <c r="F2451" t="str">
        <v>CSA Members</v>
      </c>
      <c r="G2451" t="str">
        <v>No</v>
      </c>
      <c r="H2451" s="1">
        <v>0</v>
      </c>
      <c r="I2451" s="1">
        <v>3.5</v>
      </c>
      <c r="J2451" s="1">
        <v>3.5</v>
      </c>
      <c r="K2451" s="1">
        <v>2.5</v>
      </c>
      <c r="L2451" s="2">
        <v>0.4</v>
      </c>
      <c r="M2451" s="2">
        <v>0.3999999999999999</v>
      </c>
      <c r="N2451" s="2">
        <v>1</v>
      </c>
      <c r="O2451" t="str">
        <v>No</v>
      </c>
      <c r="P2451" s="1">
        <f>IF(O2451="Yes",J2451,ROUND(J2451*(1+Model!$B$3),2))</f>
        <v>3.78</v>
      </c>
      <c r="Q2451" s="2">
        <f>ROUND(P2451/(K2451*N2451)-1,4)</f>
        <v>0.512</v>
      </c>
      <c r="R2451" t="str">
        <v/>
      </c>
      <c r="S2451" t="str">
        <v>2026-10-01 10:41:27 UTC</v>
      </c>
      <c r="T2451" t="str">
        <v>Local Line cache</v>
      </c>
      <c r="U2451" t="str">
        <v>Review before publishing</v>
      </c>
    </row>
    <row r="2452">
      <c r="A2452">
        <v>983730</v>
      </c>
      <c r="B2452" t="str">
        <v>Green Scallions</v>
      </c>
      <c r="C2452" t="str">
        <v>Small is Beautiful Farm</v>
      </c>
      <c r="D2452">
        <v>752815</v>
      </c>
      <c r="E2452" t="str">
        <v>each</v>
      </c>
      <c r="F2452" t="str">
        <v>SNAP</v>
      </c>
      <c r="G2452" t="str">
        <v>No</v>
      </c>
      <c r="H2452" s="1">
        <v>0</v>
      </c>
      <c r="I2452" s="1">
        <v>3.5</v>
      </c>
      <c r="J2452" s="1">
        <v>3.5</v>
      </c>
      <c r="K2452" s="1">
        <v>2.5</v>
      </c>
      <c r="L2452" s="2">
        <v>0.4</v>
      </c>
      <c r="M2452" s="2">
        <v>0.3999999999999999</v>
      </c>
      <c r="N2452" s="2">
        <v>1</v>
      </c>
      <c r="O2452" t="str">
        <v>Yes</v>
      </c>
      <c r="P2452" s="1">
        <f>IF(O2452="Yes",J2452,ROUND(J2452*(1+Model!$B$3),2))</f>
        <v>3.5</v>
      </c>
      <c r="Q2452" s="2">
        <f>ROUND(P2452/(K2452*N2452)-1,4)</f>
        <v>0.4</v>
      </c>
      <c r="R2452" t="str">
        <v/>
      </c>
      <c r="S2452" t="str">
        <v>2026-10-01 10:41:27 UTC</v>
      </c>
      <c r="T2452" t="str">
        <v>Local Line cache</v>
      </c>
      <c r="U2452" t="str">
        <v>HOLD: preserve existing SNAP price</v>
      </c>
    </row>
    <row r="2453">
      <c r="A2453">
        <v>984862</v>
      </c>
      <c r="B2453" t="str">
        <v>Walla Walla Onions</v>
      </c>
      <c r="C2453" t="str">
        <v>Little Wings</v>
      </c>
      <c r="D2453">
        <v>754480</v>
      </c>
      <c r="E2453" t="str">
        <v>ea</v>
      </c>
      <c r="F2453" t="str">
        <v>CSA Members</v>
      </c>
      <c r="G2453" t="str">
        <v>No</v>
      </c>
      <c r="H2453" s="1">
        <v>0</v>
      </c>
      <c r="I2453" s="1">
        <v>1.54</v>
      </c>
      <c r="J2453" s="1">
        <v>1.54</v>
      </c>
      <c r="K2453" s="1">
        <v>1.1</v>
      </c>
      <c r="L2453" s="2">
        <v>0.4</v>
      </c>
      <c r="M2453" s="2">
        <v>0.3999999999999999</v>
      </c>
      <c r="N2453" s="2">
        <v>1</v>
      </c>
      <c r="O2453" t="str">
        <v>No</v>
      </c>
      <c r="P2453" s="1">
        <f>IF(O2453="Yes",J2453,ROUND(J2453*(1+Model!$B$3),2))</f>
        <v>1.66</v>
      </c>
      <c r="Q2453" s="2">
        <f>ROUND(P2453/(K2453*N2453)-1,4)</f>
        <v>0.5091</v>
      </c>
      <c r="R2453" t="str">
        <v/>
      </c>
      <c r="S2453" t="str">
        <v>2026-10-01 10:41:27 UTC</v>
      </c>
      <c r="T2453" t="str">
        <v>Local Line cache</v>
      </c>
      <c r="U2453" t="str">
        <v>Review before publishing</v>
      </c>
    </row>
    <row r="2454">
      <c r="A2454">
        <v>984862</v>
      </c>
      <c r="B2454" t="str">
        <v>Walla Walla Onions</v>
      </c>
      <c r="C2454" t="str">
        <v>Little Wings</v>
      </c>
      <c r="D2454">
        <v>754480</v>
      </c>
      <c r="E2454" t="str">
        <v>ea</v>
      </c>
      <c r="F2454" t="str">
        <v>Herd Share Members</v>
      </c>
      <c r="G2454" t="str">
        <v>No</v>
      </c>
      <c r="H2454" s="1">
        <v>0</v>
      </c>
      <c r="I2454" s="1">
        <v>1.54</v>
      </c>
      <c r="J2454" s="1">
        <v>1.54</v>
      </c>
      <c r="K2454" s="1">
        <v>1.1</v>
      </c>
      <c r="L2454" s="2">
        <v>0.4</v>
      </c>
      <c r="M2454" s="2">
        <v>0.3999999999999999</v>
      </c>
      <c r="N2454" s="2">
        <v>1</v>
      </c>
      <c r="O2454" t="str">
        <v>No</v>
      </c>
      <c r="P2454" s="1">
        <f>IF(O2454="Yes",J2454,ROUND(J2454*(1+Model!$B$3),2))</f>
        <v>1.66</v>
      </c>
      <c r="Q2454" s="2">
        <f>ROUND(P2454/(K2454*N2454)-1,4)</f>
        <v>0.5091</v>
      </c>
      <c r="R2454" t="str">
        <v/>
      </c>
      <c r="S2454" t="str">
        <v>2026-10-01 10:41:27 UTC</v>
      </c>
      <c r="T2454" t="str">
        <v>Local Line cache</v>
      </c>
      <c r="U2454" t="str">
        <v>Review before publishing</v>
      </c>
    </row>
    <row r="2455">
      <c r="A2455">
        <v>984862</v>
      </c>
      <c r="B2455" t="str">
        <v>Walla Walla Onions</v>
      </c>
      <c r="C2455" t="str">
        <v>Little Wings</v>
      </c>
      <c r="D2455">
        <v>754480</v>
      </c>
      <c r="E2455" t="str">
        <v>ea</v>
      </c>
      <c r="F2455" t="str">
        <v>SNAP</v>
      </c>
      <c r="G2455" t="str">
        <v>No</v>
      </c>
      <c r="H2455" s="1">
        <v>0</v>
      </c>
      <c r="I2455" s="1">
        <v>1.54</v>
      </c>
      <c r="J2455" s="1">
        <v>1.54</v>
      </c>
      <c r="K2455" s="1">
        <v>1.1</v>
      </c>
      <c r="L2455" s="2">
        <v>0.4</v>
      </c>
      <c r="M2455" s="2">
        <v>0.3999999999999999</v>
      </c>
      <c r="N2455" s="2">
        <v>1</v>
      </c>
      <c r="O2455" t="str">
        <v>Yes</v>
      </c>
      <c r="P2455" s="1">
        <f>IF(O2455="Yes",J2455,ROUND(J2455*(1+Model!$B$3),2))</f>
        <v>1.54</v>
      </c>
      <c r="Q2455" s="2">
        <f>ROUND(P2455/(K2455*N2455)-1,4)</f>
        <v>0.4</v>
      </c>
      <c r="R2455" t="str">
        <v/>
      </c>
      <c r="S2455" t="str">
        <v>2026-10-01 10:41:27 UTC</v>
      </c>
      <c r="T2455" t="str">
        <v>Local Line cache</v>
      </c>
      <c r="U2455" t="str">
        <v>HOLD: preserve existing SNAP price</v>
      </c>
    </row>
    <row r="2456">
      <c r="A2456">
        <v>984862</v>
      </c>
      <c r="B2456" t="str">
        <v>Walla Walla Onions</v>
      </c>
      <c r="C2456" t="str">
        <v>Little Wings</v>
      </c>
      <c r="D2456">
        <v>754480</v>
      </c>
      <c r="E2456" t="str">
        <v>ea</v>
      </c>
      <c r="F2456" t="str">
        <v>Guest Basket</v>
      </c>
      <c r="G2456" t="str">
        <v>No</v>
      </c>
      <c r="H2456" s="1">
        <v>0</v>
      </c>
      <c r="I2456" s="1">
        <v>1.54</v>
      </c>
      <c r="J2456" s="1">
        <v>1.54</v>
      </c>
      <c r="K2456" s="1">
        <v>1.1</v>
      </c>
      <c r="L2456" s="2">
        <v>0.4</v>
      </c>
      <c r="M2456" s="2">
        <v>0.3999999999999999</v>
      </c>
      <c r="N2456" s="2">
        <v>1</v>
      </c>
      <c r="O2456" t="str">
        <v>No</v>
      </c>
      <c r="P2456" s="1">
        <f>IF(O2456="Yes",J2456,ROUND(J2456*(1+Model!$B$3),2))</f>
        <v>1.66</v>
      </c>
      <c r="Q2456" s="2">
        <f>ROUND(P2456/(K2456*N2456)-1,4)</f>
        <v>0.5091</v>
      </c>
      <c r="R2456" t="str">
        <v/>
      </c>
      <c r="S2456" t="str">
        <v>2026-10-01 10:41:27 UTC</v>
      </c>
      <c r="T2456" t="str">
        <v>Local Line cache</v>
      </c>
      <c r="U2456" t="str">
        <v>Review before publishing</v>
      </c>
    </row>
    <row r="2457">
      <c r="A2457">
        <v>986027</v>
      </c>
      <c r="B2457" t="str">
        <v>Shishito Peppers</v>
      </c>
      <c r="C2457" t="str">
        <v>Grazier's Garden</v>
      </c>
      <c r="D2457">
        <v>756207</v>
      </c>
      <c r="E2457" t="str">
        <v>1/2 lb</v>
      </c>
      <c r="F2457" t="str">
        <v>SNAP</v>
      </c>
      <c r="G2457" t="str">
        <v>No</v>
      </c>
      <c r="H2457" s="1">
        <v>0</v>
      </c>
      <c r="I2457" s="1">
        <v>4.2</v>
      </c>
      <c r="J2457" s="1">
        <v>4.2</v>
      </c>
      <c r="K2457" s="1">
        <v>3</v>
      </c>
      <c r="L2457" s="2">
        <v>0.4</v>
      </c>
      <c r="M2457" s="2">
        <v>0.40000000000000013</v>
      </c>
      <c r="N2457" s="2">
        <v>1</v>
      </c>
      <c r="O2457" t="str">
        <v>Yes</v>
      </c>
      <c r="P2457" s="1">
        <f>IF(O2457="Yes",J2457,ROUND(J2457*(1+Model!$B$3),2))</f>
        <v>4.2</v>
      </c>
      <c r="Q2457" s="2">
        <f>ROUND(P2457/(K2457*N2457)-1,4)</f>
        <v>0.4</v>
      </c>
      <c r="R2457" t="str">
        <v/>
      </c>
      <c r="S2457" t="str">
        <v>2026-10-01 10:41:27 UTC</v>
      </c>
      <c r="T2457" t="str">
        <v>Local Line cache</v>
      </c>
      <c r="U2457" t="str">
        <v>HOLD: preserve existing SNAP price</v>
      </c>
    </row>
    <row r="2458">
      <c r="A2458">
        <v>986031</v>
      </c>
      <c r="B2458" t="str">
        <v>Pehoski Purple Bulb Garlic</v>
      </c>
      <c r="C2458" t="str">
        <v>Grazier's Garden</v>
      </c>
      <c r="D2458">
        <v>756214</v>
      </c>
      <c r="E2458" t="str">
        <v>1/2 lb</v>
      </c>
      <c r="F2458" t="str">
        <v>Guest Basket</v>
      </c>
      <c r="G2458" t="str">
        <v>No</v>
      </c>
      <c r="H2458" s="1">
        <v>0</v>
      </c>
      <c r="I2458" s="1">
        <v>7</v>
      </c>
      <c r="J2458" s="1">
        <v>7</v>
      </c>
      <c r="K2458" s="1">
        <v>5</v>
      </c>
      <c r="L2458" s="2">
        <v>0.4</v>
      </c>
      <c r="M2458" s="2">
        <v>0.3999999999999999</v>
      </c>
      <c r="N2458" s="2">
        <v>1</v>
      </c>
      <c r="O2458" t="str">
        <v>No</v>
      </c>
      <c r="P2458" s="1">
        <f>IF(O2458="Yes",J2458,ROUND(J2458*(1+Model!$B$3),2))</f>
        <v>7.56</v>
      </c>
      <c r="Q2458" s="2">
        <f>ROUND(P2458/(K2458*N2458)-1,4)</f>
        <v>0.512</v>
      </c>
      <c r="R2458" t="str">
        <v/>
      </c>
      <c r="S2458" t="str">
        <v>2026-10-01 10:41:27 UTC</v>
      </c>
      <c r="T2458" t="str">
        <v>Local Line cache</v>
      </c>
      <c r="U2458" t="str">
        <v>Review before publishing</v>
      </c>
    </row>
    <row r="2459">
      <c r="A2459">
        <v>986031</v>
      </c>
      <c r="B2459" t="str">
        <v>Pehoski Purple Bulb Garlic</v>
      </c>
      <c r="C2459" t="str">
        <v>Grazier's Garden</v>
      </c>
      <c r="D2459">
        <v>756214</v>
      </c>
      <c r="E2459" t="str">
        <v>1/2 lb</v>
      </c>
      <c r="F2459" t="str">
        <v>CSA Members</v>
      </c>
      <c r="G2459" t="str">
        <v>No</v>
      </c>
      <c r="H2459" s="1">
        <v>0</v>
      </c>
      <c r="I2459" s="1">
        <v>7</v>
      </c>
      <c r="J2459" s="1">
        <v>7</v>
      </c>
      <c r="K2459" s="1">
        <v>5</v>
      </c>
      <c r="L2459" s="2">
        <v>0.4</v>
      </c>
      <c r="M2459" s="2">
        <v>0.3999999999999999</v>
      </c>
      <c r="N2459" s="2">
        <v>1</v>
      </c>
      <c r="O2459" t="str">
        <v>No</v>
      </c>
      <c r="P2459" s="1">
        <f>IF(O2459="Yes",J2459,ROUND(J2459*(1+Model!$B$3),2))</f>
        <v>7.56</v>
      </c>
      <c r="Q2459" s="2">
        <f>ROUND(P2459/(K2459*N2459)-1,4)</f>
        <v>0.512</v>
      </c>
      <c r="R2459" t="str">
        <v/>
      </c>
      <c r="S2459" t="str">
        <v>2026-10-01 10:41:27 UTC</v>
      </c>
      <c r="T2459" t="str">
        <v>Local Line cache</v>
      </c>
      <c r="U2459" t="str">
        <v>Review before publishing</v>
      </c>
    </row>
    <row r="2460">
      <c r="A2460">
        <v>986031</v>
      </c>
      <c r="B2460" t="str">
        <v>Pehoski Purple Bulb Garlic</v>
      </c>
      <c r="C2460" t="str">
        <v>Grazier's Garden</v>
      </c>
      <c r="D2460">
        <v>756214</v>
      </c>
      <c r="E2460" t="str">
        <v>1/2 lb</v>
      </c>
      <c r="F2460" t="str">
        <v>Herd Share Members</v>
      </c>
      <c r="G2460" t="str">
        <v>No</v>
      </c>
      <c r="H2460" s="1">
        <v>0</v>
      </c>
      <c r="I2460" s="1">
        <v>7</v>
      </c>
      <c r="J2460" s="1">
        <v>7</v>
      </c>
      <c r="K2460" s="1">
        <v>5</v>
      </c>
      <c r="L2460" s="2">
        <v>0.4</v>
      </c>
      <c r="M2460" s="2">
        <v>0.3999999999999999</v>
      </c>
      <c r="N2460" s="2">
        <v>1</v>
      </c>
      <c r="O2460" t="str">
        <v>No</v>
      </c>
      <c r="P2460" s="1">
        <f>IF(O2460="Yes",J2460,ROUND(J2460*(1+Model!$B$3),2))</f>
        <v>7.56</v>
      </c>
      <c r="Q2460" s="2">
        <f>ROUND(P2460/(K2460*N2460)-1,4)</f>
        <v>0.512</v>
      </c>
      <c r="R2460" t="str">
        <v/>
      </c>
      <c r="S2460" t="str">
        <v>2026-10-01 10:41:27 UTC</v>
      </c>
      <c r="T2460" t="str">
        <v>Local Line cache</v>
      </c>
      <c r="U2460" t="str">
        <v>Review before publishing</v>
      </c>
    </row>
    <row r="2461">
      <c r="A2461">
        <v>986031</v>
      </c>
      <c r="B2461" t="str">
        <v>Pehoski Purple Bulb Garlic</v>
      </c>
      <c r="C2461" t="str">
        <v>Grazier's Garden</v>
      </c>
      <c r="D2461">
        <v>756214</v>
      </c>
      <c r="E2461" t="str">
        <v>1/2 lb</v>
      </c>
      <c r="F2461" t="str">
        <v>SNAP</v>
      </c>
      <c r="G2461" t="str">
        <v>No</v>
      </c>
      <c r="H2461" s="1">
        <v>0</v>
      </c>
      <c r="I2461" s="1">
        <v>7</v>
      </c>
      <c r="J2461" s="1">
        <v>7</v>
      </c>
      <c r="K2461" s="1">
        <v>5</v>
      </c>
      <c r="L2461" s="2">
        <v>0.4</v>
      </c>
      <c r="M2461" s="2">
        <v>0.3999999999999999</v>
      </c>
      <c r="N2461" s="2">
        <v>1</v>
      </c>
      <c r="O2461" t="str">
        <v>Yes</v>
      </c>
      <c r="P2461" s="1">
        <f>IF(O2461="Yes",J2461,ROUND(J2461*(1+Model!$B$3),2))</f>
        <v>7</v>
      </c>
      <c r="Q2461" s="2">
        <f>ROUND(P2461/(K2461*N2461)-1,4)</f>
        <v>0.4</v>
      </c>
      <c r="R2461" t="str">
        <v/>
      </c>
      <c r="S2461" t="str">
        <v>2026-10-01 10:41:27 UTC</v>
      </c>
      <c r="T2461" t="str">
        <v>Local Line cache</v>
      </c>
      <c r="U2461" t="str">
        <v>HOLD: preserve existing SNAP price</v>
      </c>
    </row>
    <row r="2462">
      <c r="A2462">
        <v>987076</v>
      </c>
      <c r="B2462" t="str">
        <v>Gold Raspberries</v>
      </c>
      <c r="C2462" t="str">
        <v>Organically Grown Company</v>
      </c>
      <c r="D2462">
        <v>757754</v>
      </c>
      <c r="E2462" t="str">
        <v>1/2 pt</v>
      </c>
      <c r="F2462" t="str">
        <v>Guest Basket</v>
      </c>
      <c r="G2462" t="str">
        <v>No</v>
      </c>
      <c r="H2462" s="1">
        <v>0</v>
      </c>
      <c r="I2462" s="1">
        <v>6.05</v>
      </c>
      <c r="J2462" s="1">
        <v>6.05</v>
      </c>
      <c r="K2462" s="1">
        <v>4.32</v>
      </c>
      <c r="L2462" s="2">
        <v>0.4</v>
      </c>
      <c r="M2462" s="2">
        <v>0.4004629629629628</v>
      </c>
      <c r="N2462" s="2">
        <v>1</v>
      </c>
      <c r="O2462" t="str">
        <v>No</v>
      </c>
      <c r="P2462" s="1">
        <f>IF(O2462="Yes",J2462,ROUND(J2462*(1+Model!$B$3),2))</f>
        <v>6.53</v>
      </c>
      <c r="Q2462" s="2">
        <f>ROUND(P2462/(K2462*N2462)-1,4)</f>
        <v>0.5116</v>
      </c>
      <c r="R2462" t="str">
        <v/>
      </c>
      <c r="S2462" t="str">
        <v>2026-10-01 10:41:27 UTC</v>
      </c>
      <c r="T2462" t="str">
        <v>Local Line cache</v>
      </c>
      <c r="U2462" t="str">
        <v>Review before publishing</v>
      </c>
    </row>
    <row r="2463">
      <c r="A2463">
        <v>987076</v>
      </c>
      <c r="B2463" t="str">
        <v>Gold Raspberries</v>
      </c>
      <c r="C2463" t="str">
        <v>Organically Grown Company</v>
      </c>
      <c r="D2463">
        <v>757754</v>
      </c>
      <c r="E2463" t="str">
        <v>1/2 pt</v>
      </c>
      <c r="F2463" t="str">
        <v>CSA Members</v>
      </c>
      <c r="G2463" t="str">
        <v>No</v>
      </c>
      <c r="H2463" s="1">
        <v>0</v>
      </c>
      <c r="I2463" s="1">
        <v>6.05</v>
      </c>
      <c r="J2463" s="1">
        <v>6.05</v>
      </c>
      <c r="K2463" s="1">
        <v>4.32</v>
      </c>
      <c r="L2463" s="2">
        <v>0.4</v>
      </c>
      <c r="M2463" s="2">
        <v>0.4004629629629628</v>
      </c>
      <c r="N2463" s="2">
        <v>1</v>
      </c>
      <c r="O2463" t="str">
        <v>No</v>
      </c>
      <c r="P2463" s="1">
        <f>IF(O2463="Yes",J2463,ROUND(J2463*(1+Model!$B$3),2))</f>
        <v>6.53</v>
      </c>
      <c r="Q2463" s="2">
        <f>ROUND(P2463/(K2463*N2463)-1,4)</f>
        <v>0.5116</v>
      </c>
      <c r="R2463" t="str">
        <v/>
      </c>
      <c r="S2463" t="str">
        <v>2026-10-01 10:41:27 UTC</v>
      </c>
      <c r="T2463" t="str">
        <v>Local Line cache</v>
      </c>
      <c r="U2463" t="str">
        <v>Review before publishing</v>
      </c>
    </row>
    <row r="2464">
      <c r="A2464">
        <v>987076</v>
      </c>
      <c r="B2464" t="str">
        <v>Gold Raspberries</v>
      </c>
      <c r="C2464" t="str">
        <v>Organically Grown Company</v>
      </c>
      <c r="D2464">
        <v>757754</v>
      </c>
      <c r="E2464" t="str">
        <v>1/2 pt</v>
      </c>
      <c r="F2464" t="str">
        <v>Herd Share Members</v>
      </c>
      <c r="G2464" t="str">
        <v>No</v>
      </c>
      <c r="H2464" s="1">
        <v>0</v>
      </c>
      <c r="I2464" s="1">
        <v>6.05</v>
      </c>
      <c r="J2464" s="1">
        <v>6.05</v>
      </c>
      <c r="K2464" s="1">
        <v>4.32</v>
      </c>
      <c r="L2464" s="2">
        <v>0.4</v>
      </c>
      <c r="M2464" s="2">
        <v>0.4004629629629628</v>
      </c>
      <c r="N2464" s="2">
        <v>1</v>
      </c>
      <c r="O2464" t="str">
        <v>No</v>
      </c>
      <c r="P2464" s="1">
        <f>IF(O2464="Yes",J2464,ROUND(J2464*(1+Model!$B$3),2))</f>
        <v>6.53</v>
      </c>
      <c r="Q2464" s="2">
        <f>ROUND(P2464/(K2464*N2464)-1,4)</f>
        <v>0.5116</v>
      </c>
      <c r="R2464" t="str">
        <v/>
      </c>
      <c r="S2464" t="str">
        <v>2026-10-01 10:41:27 UTC</v>
      </c>
      <c r="T2464" t="str">
        <v>Local Line cache</v>
      </c>
      <c r="U2464" t="str">
        <v>Review before publishing</v>
      </c>
    </row>
    <row r="2465">
      <c r="A2465">
        <v>987076</v>
      </c>
      <c r="B2465" t="str">
        <v>Gold Raspberries</v>
      </c>
      <c r="C2465" t="str">
        <v>Organically Grown Company</v>
      </c>
      <c r="D2465">
        <v>757754</v>
      </c>
      <c r="E2465" t="str">
        <v>1/2 pt</v>
      </c>
      <c r="F2465" t="str">
        <v>SNAP</v>
      </c>
      <c r="G2465" t="str">
        <v>No</v>
      </c>
      <c r="H2465" s="1">
        <v>0</v>
      </c>
      <c r="I2465" s="1">
        <v>6.05</v>
      </c>
      <c r="J2465" s="1">
        <v>6.05</v>
      </c>
      <c r="K2465" s="1">
        <v>4.32</v>
      </c>
      <c r="L2465" s="2">
        <v>0.4</v>
      </c>
      <c r="M2465" s="2">
        <v>0.4004629629629628</v>
      </c>
      <c r="N2465" s="2">
        <v>1</v>
      </c>
      <c r="O2465" t="str">
        <v>Yes</v>
      </c>
      <c r="P2465" s="1">
        <f>IF(O2465="Yes",J2465,ROUND(J2465*(1+Model!$B$3),2))</f>
        <v>6.05</v>
      </c>
      <c r="Q2465" s="2">
        <f>ROUND(P2465/(K2465*N2465)-1,4)</f>
        <v>0.4005</v>
      </c>
      <c r="R2465" t="str">
        <v/>
      </c>
      <c r="S2465" t="str">
        <v>2026-10-01 10:41:27 UTC</v>
      </c>
      <c r="T2465" t="str">
        <v>Local Line cache</v>
      </c>
      <c r="U2465" t="str">
        <v>HOLD: preserve existing SNAP price</v>
      </c>
    </row>
    <row r="2466">
      <c r="A2466">
        <v>987077</v>
      </c>
      <c r="B2466" t="str">
        <v>Red Currant Berries</v>
      </c>
      <c r="C2466" t="str">
        <v>Organically Grown Company</v>
      </c>
      <c r="D2466">
        <v>757755</v>
      </c>
      <c r="E2466" t="str">
        <v>1/2 pt</v>
      </c>
      <c r="F2466" t="str">
        <v>Guest Basket</v>
      </c>
      <c r="G2466" t="str">
        <v>No</v>
      </c>
      <c r="H2466" s="1">
        <v>0</v>
      </c>
      <c r="I2466" s="1">
        <v>6.43</v>
      </c>
      <c r="J2466" s="1">
        <v>6.43</v>
      </c>
      <c r="K2466" s="1">
        <v>4.59</v>
      </c>
      <c r="L2466" s="2">
        <v>0.4</v>
      </c>
      <c r="M2466" s="2">
        <v>0.40087145969498916</v>
      </c>
      <c r="N2466" s="2">
        <v>1</v>
      </c>
      <c r="O2466" t="str">
        <v>No</v>
      </c>
      <c r="P2466" s="1">
        <f>IF(O2466="Yes",J2466,ROUND(J2466*(1+Model!$B$3),2))</f>
        <v>6.94</v>
      </c>
      <c r="Q2466" s="2">
        <f>ROUND(P2466/(K2466*N2466)-1,4)</f>
        <v>0.512</v>
      </c>
      <c r="R2466" t="str">
        <v/>
      </c>
      <c r="S2466" t="str">
        <v>2026-10-01 10:41:27 UTC</v>
      </c>
      <c r="T2466" t="str">
        <v>Local Line cache</v>
      </c>
      <c r="U2466" t="str">
        <v>Review before publishing</v>
      </c>
    </row>
    <row r="2467">
      <c r="A2467">
        <v>987077</v>
      </c>
      <c r="B2467" t="str">
        <v>Red Currant Berries</v>
      </c>
      <c r="C2467" t="str">
        <v>Organically Grown Company</v>
      </c>
      <c r="D2467">
        <v>757755</v>
      </c>
      <c r="E2467" t="str">
        <v>1/2 pt</v>
      </c>
      <c r="F2467" t="str">
        <v>CSA Members</v>
      </c>
      <c r="G2467" t="str">
        <v>No</v>
      </c>
      <c r="H2467" s="1">
        <v>0</v>
      </c>
      <c r="I2467" s="1">
        <v>6.43</v>
      </c>
      <c r="J2467" s="1">
        <v>6.43</v>
      </c>
      <c r="K2467" s="1">
        <v>4.59</v>
      </c>
      <c r="L2467" s="2">
        <v>0.4</v>
      </c>
      <c r="M2467" s="2">
        <v>0.40087145969498916</v>
      </c>
      <c r="N2467" s="2">
        <v>1</v>
      </c>
      <c r="O2467" t="str">
        <v>No</v>
      </c>
      <c r="P2467" s="1">
        <f>IF(O2467="Yes",J2467,ROUND(J2467*(1+Model!$B$3),2))</f>
        <v>6.94</v>
      </c>
      <c r="Q2467" s="2">
        <f>ROUND(P2467/(K2467*N2467)-1,4)</f>
        <v>0.512</v>
      </c>
      <c r="R2467" t="str">
        <v/>
      </c>
      <c r="S2467" t="str">
        <v>2026-10-01 10:41:27 UTC</v>
      </c>
      <c r="T2467" t="str">
        <v>Local Line cache</v>
      </c>
      <c r="U2467" t="str">
        <v>Review before publishing</v>
      </c>
    </row>
    <row r="2468">
      <c r="A2468">
        <v>987077</v>
      </c>
      <c r="B2468" t="str">
        <v>Red Currant Berries</v>
      </c>
      <c r="C2468" t="str">
        <v>Organically Grown Company</v>
      </c>
      <c r="D2468">
        <v>757755</v>
      </c>
      <c r="E2468" t="str">
        <v>1/2 pt</v>
      </c>
      <c r="F2468" t="str">
        <v>Herd Share Members</v>
      </c>
      <c r="G2468" t="str">
        <v>No</v>
      </c>
      <c r="H2468" s="1">
        <v>0</v>
      </c>
      <c r="I2468" s="1">
        <v>6.43</v>
      </c>
      <c r="J2468" s="1">
        <v>6.43</v>
      </c>
      <c r="K2468" s="1">
        <v>4.59</v>
      </c>
      <c r="L2468" s="2">
        <v>0.4</v>
      </c>
      <c r="M2468" s="2">
        <v>0.40087145969498916</v>
      </c>
      <c r="N2468" s="2">
        <v>1</v>
      </c>
      <c r="O2468" t="str">
        <v>No</v>
      </c>
      <c r="P2468" s="1">
        <f>IF(O2468="Yes",J2468,ROUND(J2468*(1+Model!$B$3),2))</f>
        <v>6.94</v>
      </c>
      <c r="Q2468" s="2">
        <f>ROUND(P2468/(K2468*N2468)-1,4)</f>
        <v>0.512</v>
      </c>
      <c r="R2468" t="str">
        <v/>
      </c>
      <c r="S2468" t="str">
        <v>2026-10-01 10:41:27 UTC</v>
      </c>
      <c r="T2468" t="str">
        <v>Local Line cache</v>
      </c>
      <c r="U2468" t="str">
        <v>Review before publishing</v>
      </c>
    </row>
    <row r="2469">
      <c r="A2469">
        <v>987077</v>
      </c>
      <c r="B2469" t="str">
        <v>Red Currant Berries</v>
      </c>
      <c r="C2469" t="str">
        <v>Organically Grown Company</v>
      </c>
      <c r="D2469">
        <v>757755</v>
      </c>
      <c r="E2469" t="str">
        <v>1/2 pt</v>
      </c>
      <c r="F2469" t="str">
        <v>SNAP</v>
      </c>
      <c r="G2469" t="str">
        <v>No</v>
      </c>
      <c r="H2469" s="1">
        <v>0</v>
      </c>
      <c r="I2469" s="1">
        <v>6.43</v>
      </c>
      <c r="J2469" s="1">
        <v>6.43</v>
      </c>
      <c r="K2469" s="1">
        <v>4.59</v>
      </c>
      <c r="L2469" s="2">
        <v>0.4</v>
      </c>
      <c r="M2469" s="2">
        <v>0.40087145969498916</v>
      </c>
      <c r="N2469" s="2">
        <v>1</v>
      </c>
      <c r="O2469" t="str">
        <v>Yes</v>
      </c>
      <c r="P2469" s="1">
        <f>IF(O2469="Yes",J2469,ROUND(J2469*(1+Model!$B$3),2))</f>
        <v>6.43</v>
      </c>
      <c r="Q2469" s="2">
        <f>ROUND(P2469/(K2469*N2469)-1,4)</f>
        <v>0.4009</v>
      </c>
      <c r="R2469" t="str">
        <v/>
      </c>
      <c r="S2469" t="str">
        <v>2026-10-01 10:41:27 UTC</v>
      </c>
      <c r="T2469" t="str">
        <v>Local Line cache</v>
      </c>
      <c r="U2469" t="str">
        <v>HOLD: preserve existing SNAP price</v>
      </c>
    </row>
    <row r="2470">
      <c r="A2470">
        <v>987329</v>
      </c>
      <c r="B2470" t="str">
        <v>Cauliflower</v>
      </c>
      <c r="C2470" t="str">
        <v>Camas Swale Farm</v>
      </c>
      <c r="D2470">
        <v>758110</v>
      </c>
      <c r="E2470" t="str">
        <v>ea</v>
      </c>
      <c r="F2470" t="str">
        <v>CSA Members</v>
      </c>
      <c r="G2470" t="str">
        <v>No</v>
      </c>
      <c r="H2470" s="1">
        <v>0</v>
      </c>
      <c r="I2470" s="1">
        <v>7</v>
      </c>
      <c r="J2470" s="1">
        <v>7</v>
      </c>
      <c r="K2470" s="1">
        <v>5</v>
      </c>
      <c r="L2470" s="2">
        <v>0.4</v>
      </c>
      <c r="M2470" s="2">
        <v>0.3999999999999999</v>
      </c>
      <c r="N2470" s="2">
        <v>1</v>
      </c>
      <c r="O2470" t="str">
        <v>No</v>
      </c>
      <c r="P2470" s="1">
        <f>IF(O2470="Yes",J2470,ROUND(J2470*(1+Model!$B$3),2))</f>
        <v>7.56</v>
      </c>
      <c r="Q2470" s="2">
        <f>ROUND(P2470/(K2470*N2470)-1,4)</f>
        <v>0.512</v>
      </c>
      <c r="R2470" t="str">
        <v/>
      </c>
      <c r="S2470" t="str">
        <v>2026-10-01 10:41:27 UTC</v>
      </c>
      <c r="T2470" t="str">
        <v>Local Line cache</v>
      </c>
      <c r="U2470" t="str">
        <v>Review before publishing</v>
      </c>
    </row>
    <row r="2471">
      <c r="A2471">
        <v>987329</v>
      </c>
      <c r="B2471" t="str">
        <v>Cauliflower</v>
      </c>
      <c r="C2471" t="str">
        <v>Camas Swale Farm</v>
      </c>
      <c r="D2471">
        <v>758110</v>
      </c>
      <c r="E2471" t="str">
        <v>ea</v>
      </c>
      <c r="F2471" t="str">
        <v>SNAP</v>
      </c>
      <c r="G2471" t="str">
        <v>No</v>
      </c>
      <c r="H2471" s="1">
        <v>0</v>
      </c>
      <c r="I2471" s="1">
        <v>7</v>
      </c>
      <c r="J2471" s="1">
        <v>7</v>
      </c>
      <c r="K2471" s="1">
        <v>5</v>
      </c>
      <c r="L2471" s="2">
        <v>0.4</v>
      </c>
      <c r="M2471" s="2">
        <v>0.3999999999999999</v>
      </c>
      <c r="N2471" s="2">
        <v>1</v>
      </c>
      <c r="O2471" t="str">
        <v>Yes</v>
      </c>
      <c r="P2471" s="1">
        <f>IF(O2471="Yes",J2471,ROUND(J2471*(1+Model!$B$3),2))</f>
        <v>7</v>
      </c>
      <c r="Q2471" s="2">
        <f>ROUND(P2471/(K2471*N2471)-1,4)</f>
        <v>0.4</v>
      </c>
      <c r="R2471" t="str">
        <v/>
      </c>
      <c r="S2471" t="str">
        <v>2026-10-01 10:41:27 UTC</v>
      </c>
      <c r="T2471" t="str">
        <v>Local Line cache</v>
      </c>
      <c r="U2471" t="str">
        <v>HOLD: preserve existing SNAP price</v>
      </c>
    </row>
    <row r="2472">
      <c r="A2472">
        <v>988134</v>
      </c>
      <c r="B2472" t="str">
        <v>Frozen Pitted Cherries</v>
      </c>
      <c r="C2472" t="str">
        <v>Grazier's Garden</v>
      </c>
      <c r="D2472">
        <v>759450</v>
      </c>
      <c r="E2472" t="str">
        <v>lb</v>
      </c>
      <c r="F2472" t="str">
        <v>Guest Basket</v>
      </c>
      <c r="G2472" t="str">
        <v>No</v>
      </c>
      <c r="H2472" s="1">
        <v>0</v>
      </c>
      <c r="I2472" s="1">
        <v>14</v>
      </c>
      <c r="J2472" s="1">
        <v>14</v>
      </c>
      <c r="K2472" s="1">
        <v>10</v>
      </c>
      <c r="L2472" s="2">
        <v>0.4</v>
      </c>
      <c r="M2472" s="2">
        <v>0.3999999999999999</v>
      </c>
      <c r="N2472" s="2">
        <v>1</v>
      </c>
      <c r="O2472" t="str">
        <v>No</v>
      </c>
      <c r="P2472" s="1">
        <f>IF(O2472="Yes",J2472,ROUND(J2472*(1+Model!$B$3),2))</f>
        <v>15.12</v>
      </c>
      <c r="Q2472" s="2">
        <f>ROUND(P2472/(K2472*N2472)-1,4)</f>
        <v>0.512</v>
      </c>
      <c r="R2472" t="str">
        <v/>
      </c>
      <c r="S2472" t="str">
        <v>2026-10-01 10:41:27 UTC</v>
      </c>
      <c r="T2472" t="str">
        <v>Local Line cache</v>
      </c>
      <c r="U2472" t="str">
        <v>Review before publishing</v>
      </c>
    </row>
    <row r="2473">
      <c r="A2473">
        <v>988134</v>
      </c>
      <c r="B2473" t="str">
        <v>Frozen Pitted Cherries</v>
      </c>
      <c r="C2473" t="str">
        <v>Grazier's Garden</v>
      </c>
      <c r="D2473">
        <v>759450</v>
      </c>
      <c r="E2473" t="str">
        <v>lb</v>
      </c>
      <c r="F2473" t="str">
        <v>CSA Members</v>
      </c>
      <c r="G2473" t="str">
        <v>No</v>
      </c>
      <c r="H2473" s="1">
        <v>0</v>
      </c>
      <c r="I2473" s="1">
        <v>14</v>
      </c>
      <c r="J2473" s="1">
        <v>14</v>
      </c>
      <c r="K2473" s="1">
        <v>10</v>
      </c>
      <c r="L2473" s="2">
        <v>0.4</v>
      </c>
      <c r="M2473" s="2">
        <v>0.3999999999999999</v>
      </c>
      <c r="N2473" s="2">
        <v>1</v>
      </c>
      <c r="O2473" t="str">
        <v>No</v>
      </c>
      <c r="P2473" s="1">
        <f>IF(O2473="Yes",J2473,ROUND(J2473*(1+Model!$B$3),2))</f>
        <v>15.12</v>
      </c>
      <c r="Q2473" s="2">
        <f>ROUND(P2473/(K2473*N2473)-1,4)</f>
        <v>0.512</v>
      </c>
      <c r="R2473" t="str">
        <v/>
      </c>
      <c r="S2473" t="str">
        <v>2026-10-01 10:41:27 UTC</v>
      </c>
      <c r="T2473" t="str">
        <v>Local Line cache</v>
      </c>
      <c r="U2473" t="str">
        <v>Review before publishing</v>
      </c>
    </row>
    <row r="2474">
      <c r="A2474">
        <v>988134</v>
      </c>
      <c r="B2474" t="str">
        <v>Frozen Pitted Cherries</v>
      </c>
      <c r="C2474" t="str">
        <v>Grazier's Garden</v>
      </c>
      <c r="D2474">
        <v>759450</v>
      </c>
      <c r="E2474" t="str">
        <v>lb</v>
      </c>
      <c r="F2474" t="str">
        <v>Herd Share Members</v>
      </c>
      <c r="G2474" t="str">
        <v>No</v>
      </c>
      <c r="H2474" s="1">
        <v>0</v>
      </c>
      <c r="I2474" s="1">
        <v>14</v>
      </c>
      <c r="J2474" s="1">
        <v>14</v>
      </c>
      <c r="K2474" s="1">
        <v>10</v>
      </c>
      <c r="L2474" s="2">
        <v>0.4</v>
      </c>
      <c r="M2474" s="2">
        <v>0.3999999999999999</v>
      </c>
      <c r="N2474" s="2">
        <v>1</v>
      </c>
      <c r="O2474" t="str">
        <v>No</v>
      </c>
      <c r="P2474" s="1">
        <f>IF(O2474="Yes",J2474,ROUND(J2474*(1+Model!$B$3),2))</f>
        <v>15.12</v>
      </c>
      <c r="Q2474" s="2">
        <f>ROUND(P2474/(K2474*N2474)-1,4)</f>
        <v>0.512</v>
      </c>
      <c r="R2474" t="str">
        <v/>
      </c>
      <c r="S2474" t="str">
        <v>2026-10-01 10:41:27 UTC</v>
      </c>
      <c r="T2474" t="str">
        <v>Local Line cache</v>
      </c>
      <c r="U2474" t="str">
        <v>Review before publishing</v>
      </c>
    </row>
    <row r="2475">
      <c r="A2475">
        <v>988134</v>
      </c>
      <c r="B2475" t="str">
        <v>Frozen Pitted Cherries</v>
      </c>
      <c r="C2475" t="str">
        <v>Grazier's Garden</v>
      </c>
      <c r="D2475">
        <v>759450</v>
      </c>
      <c r="E2475" t="str">
        <v>lb</v>
      </c>
      <c r="F2475" t="str">
        <v>SNAP</v>
      </c>
      <c r="G2475" t="str">
        <v>No</v>
      </c>
      <c r="H2475" s="1">
        <v>0</v>
      </c>
      <c r="I2475" s="1">
        <v>14</v>
      </c>
      <c r="J2475" s="1">
        <v>14</v>
      </c>
      <c r="K2475" s="1">
        <v>10</v>
      </c>
      <c r="L2475" s="2">
        <v>0.4</v>
      </c>
      <c r="M2475" s="2">
        <v>0.3999999999999999</v>
      </c>
      <c r="N2475" s="2">
        <v>1</v>
      </c>
      <c r="O2475" t="str">
        <v>Yes</v>
      </c>
      <c r="P2475" s="1">
        <f>IF(O2475="Yes",J2475,ROUND(J2475*(1+Model!$B$3),2))</f>
        <v>14</v>
      </c>
      <c r="Q2475" s="2">
        <f>ROUND(P2475/(K2475*N2475)-1,4)</f>
        <v>0.4</v>
      </c>
      <c r="R2475" t="str">
        <v/>
      </c>
      <c r="S2475" t="str">
        <v>2026-10-01 10:41:27 UTC</v>
      </c>
      <c r="T2475" t="str">
        <v>Local Line cache</v>
      </c>
      <c r="U2475" t="str">
        <v>HOLD: preserve existing SNAP price</v>
      </c>
    </row>
    <row r="2476">
      <c r="A2476">
        <v>988808</v>
      </c>
      <c r="B2476" t="str">
        <v>Hakurei Turnips</v>
      </c>
      <c r="C2476" t="str">
        <v>Red Tail Growers</v>
      </c>
      <c r="D2476">
        <v>760366</v>
      </c>
      <c r="E2476" t="str">
        <v>1 Lb.</v>
      </c>
      <c r="F2476" t="str">
        <v>CSA Members</v>
      </c>
      <c r="G2476" t="str">
        <v>No</v>
      </c>
      <c r="H2476" s="1">
        <v>0</v>
      </c>
      <c r="I2476" s="1">
        <v>2.52</v>
      </c>
      <c r="J2476" s="1">
        <v>2.52</v>
      </c>
      <c r="K2476" s="1">
        <v>1.8</v>
      </c>
      <c r="L2476" s="2">
        <v>0.4</v>
      </c>
      <c r="M2476" s="2">
        <v>0.3999999999999999</v>
      </c>
      <c r="N2476" s="2">
        <v>1</v>
      </c>
      <c r="O2476" t="str">
        <v>No</v>
      </c>
      <c r="P2476" s="1">
        <f>IF(O2476="Yes",J2476,ROUND(J2476*(1+Model!$B$3),2))</f>
        <v>2.72</v>
      </c>
      <c r="Q2476" s="2">
        <f>ROUND(P2476/(K2476*N2476)-1,4)</f>
        <v>0.5111</v>
      </c>
      <c r="R2476" t="str">
        <v/>
      </c>
      <c r="S2476" t="str">
        <v>2026-10-01 10:41:27 UTC</v>
      </c>
      <c r="T2476" t="str">
        <v>Local Line cache</v>
      </c>
      <c r="U2476" t="str">
        <v>Review before publishing</v>
      </c>
    </row>
    <row r="2477">
      <c r="A2477">
        <v>988808</v>
      </c>
      <c r="B2477" t="str">
        <v>Hakurei Turnips</v>
      </c>
      <c r="C2477" t="str">
        <v>Red Tail Growers</v>
      </c>
      <c r="D2477">
        <v>760366</v>
      </c>
      <c r="E2477" t="str">
        <v>1 Lb.</v>
      </c>
      <c r="F2477" t="str">
        <v>Herd Share Members</v>
      </c>
      <c r="G2477" t="str">
        <v>No</v>
      </c>
      <c r="H2477" s="1">
        <v>0</v>
      </c>
      <c r="I2477" s="1">
        <v>2.52</v>
      </c>
      <c r="J2477" s="1">
        <v>2.52</v>
      </c>
      <c r="K2477" s="1">
        <v>1.8</v>
      </c>
      <c r="L2477" s="2">
        <v>0.4</v>
      </c>
      <c r="M2477" s="2">
        <v>0.3999999999999999</v>
      </c>
      <c r="N2477" s="2">
        <v>1</v>
      </c>
      <c r="O2477" t="str">
        <v>No</v>
      </c>
      <c r="P2477" s="1">
        <f>IF(O2477="Yes",J2477,ROUND(J2477*(1+Model!$B$3),2))</f>
        <v>2.72</v>
      </c>
      <c r="Q2477" s="2">
        <f>ROUND(P2477/(K2477*N2477)-1,4)</f>
        <v>0.5111</v>
      </c>
      <c r="R2477" t="str">
        <v/>
      </c>
      <c r="S2477" t="str">
        <v>2026-10-01 10:41:27 UTC</v>
      </c>
      <c r="T2477" t="str">
        <v>Local Line cache</v>
      </c>
      <c r="U2477" t="str">
        <v>Review before publishing</v>
      </c>
    </row>
    <row r="2478">
      <c r="A2478">
        <v>988808</v>
      </c>
      <c r="B2478" t="str">
        <v>Hakurei Turnips</v>
      </c>
      <c r="C2478" t="str">
        <v>Red Tail Growers</v>
      </c>
      <c r="D2478">
        <v>760366</v>
      </c>
      <c r="E2478" t="str">
        <v>1 Lb.</v>
      </c>
      <c r="F2478" t="str">
        <v>SNAP</v>
      </c>
      <c r="G2478" t="str">
        <v>No</v>
      </c>
      <c r="H2478" s="1">
        <v>0</v>
      </c>
      <c r="I2478" s="1">
        <v>2.52</v>
      </c>
      <c r="J2478" s="1">
        <v>2.52</v>
      </c>
      <c r="K2478" s="1">
        <v>1.8</v>
      </c>
      <c r="L2478" s="2">
        <v>0.4</v>
      </c>
      <c r="M2478" s="2">
        <v>0.3999999999999999</v>
      </c>
      <c r="N2478" s="2">
        <v>1</v>
      </c>
      <c r="O2478" t="str">
        <v>Yes</v>
      </c>
      <c r="P2478" s="1">
        <f>IF(O2478="Yes",J2478,ROUND(J2478*(1+Model!$B$3),2))</f>
        <v>2.52</v>
      </c>
      <c r="Q2478" s="2">
        <f>ROUND(P2478/(K2478*N2478)-1,4)</f>
        <v>0.4</v>
      </c>
      <c r="R2478" t="str">
        <v/>
      </c>
      <c r="S2478" t="str">
        <v>2026-10-01 10:41:27 UTC</v>
      </c>
      <c r="T2478" t="str">
        <v>Local Line cache</v>
      </c>
      <c r="U2478" t="str">
        <v>HOLD: preserve existing SNAP price</v>
      </c>
    </row>
    <row r="2479">
      <c r="A2479">
        <v>988808</v>
      </c>
      <c r="B2479" t="str">
        <v>Hakurei Turnips</v>
      </c>
      <c r="C2479" t="str">
        <v>Red Tail Growers</v>
      </c>
      <c r="D2479">
        <v>760366</v>
      </c>
      <c r="E2479" t="str">
        <v>1 Lb.</v>
      </c>
      <c r="F2479" t="str">
        <v>Guest Basket</v>
      </c>
      <c r="G2479" t="str">
        <v>No</v>
      </c>
      <c r="H2479" s="1">
        <v>0</v>
      </c>
      <c r="I2479" s="1">
        <v>2.52</v>
      </c>
      <c r="J2479" s="1">
        <v>2.52</v>
      </c>
      <c r="K2479" s="1">
        <v>1.8</v>
      </c>
      <c r="L2479" s="2">
        <v>0.4</v>
      </c>
      <c r="M2479" s="2">
        <v>0.3999999999999999</v>
      </c>
      <c r="N2479" s="2">
        <v>1</v>
      </c>
      <c r="O2479" t="str">
        <v>No</v>
      </c>
      <c r="P2479" s="1">
        <f>IF(O2479="Yes",J2479,ROUND(J2479*(1+Model!$B$3),2))</f>
        <v>2.72</v>
      </c>
      <c r="Q2479" s="2">
        <f>ROUND(P2479/(K2479*N2479)-1,4)</f>
        <v>0.5111</v>
      </c>
      <c r="R2479" t="str">
        <v/>
      </c>
      <c r="S2479" t="str">
        <v>2026-10-01 10:41:27 UTC</v>
      </c>
      <c r="T2479" t="str">
        <v>Local Line cache</v>
      </c>
      <c r="U2479" t="str">
        <v>Review before publishing</v>
      </c>
    </row>
    <row r="2480">
      <c r="A2480">
        <v>988809</v>
      </c>
      <c r="B2480" t="str">
        <v>Chioggia Beets</v>
      </c>
      <c r="C2480" t="str">
        <v>Camas Swale Farm</v>
      </c>
      <c r="D2480">
        <v>760367</v>
      </c>
      <c r="E2480" t="str">
        <v>1 Bunch</v>
      </c>
      <c r="F2480" t="str">
        <v>CSA Members</v>
      </c>
      <c r="G2480" t="str">
        <v>Yes</v>
      </c>
      <c r="H2480" s="1">
        <v>0</v>
      </c>
      <c r="I2480" s="1">
        <v>3.29</v>
      </c>
      <c r="J2480" s="1">
        <v>3.29</v>
      </c>
      <c r="K2480" s="1">
        <v>2.35</v>
      </c>
      <c r="L2480" s="2">
        <v>0.4</v>
      </c>
      <c r="M2480" s="2">
        <v>0.3999999999999999</v>
      </c>
      <c r="N2480" s="2">
        <v>1</v>
      </c>
      <c r="O2480" t="str">
        <v>No</v>
      </c>
      <c r="P2480" s="1">
        <f>IF(O2480="Yes",J2480,ROUND(J2480*(1+Model!$B$3),2))</f>
        <v>3.55</v>
      </c>
      <c r="Q2480" s="2">
        <f>ROUND(P2480/(K2480*N2480)-1,4)</f>
        <v>0.5106</v>
      </c>
      <c r="R2480" t="str">
        <v/>
      </c>
      <c r="S2480" t="str">
        <v>2026-10-01 10:41:27 UTC</v>
      </c>
      <c r="T2480" t="str">
        <v>Local Line cache</v>
      </c>
      <c r="U2480" t="str">
        <v>Review before publishing</v>
      </c>
    </row>
    <row r="2481">
      <c r="A2481">
        <v>988809</v>
      </c>
      <c r="B2481" t="str">
        <v>Chioggia Beets</v>
      </c>
      <c r="C2481" t="str">
        <v>Camas Swale Farm</v>
      </c>
      <c r="D2481">
        <v>760367</v>
      </c>
      <c r="E2481" t="str">
        <v>1 Bunch</v>
      </c>
      <c r="F2481" t="str">
        <v>SNAP</v>
      </c>
      <c r="G2481" t="str">
        <v>Yes</v>
      </c>
      <c r="H2481" s="1">
        <v>0</v>
      </c>
      <c r="I2481" s="1">
        <v>3.29</v>
      </c>
      <c r="J2481" s="1">
        <v>3.29</v>
      </c>
      <c r="K2481" s="1">
        <v>2.35</v>
      </c>
      <c r="L2481" s="2">
        <v>0.4</v>
      </c>
      <c r="M2481" s="2">
        <v>0.3999999999999999</v>
      </c>
      <c r="N2481" s="2">
        <v>1</v>
      </c>
      <c r="O2481" t="str">
        <v>Yes</v>
      </c>
      <c r="P2481" s="1">
        <f>IF(O2481="Yes",J2481,ROUND(J2481*(1+Model!$B$3),2))</f>
        <v>3.29</v>
      </c>
      <c r="Q2481" s="2">
        <f>ROUND(P2481/(K2481*N2481)-1,4)</f>
        <v>0.4</v>
      </c>
      <c r="R2481" t="str">
        <v/>
      </c>
      <c r="S2481" t="str">
        <v>2026-10-01 10:41:27 UTC</v>
      </c>
      <c r="T2481" t="str">
        <v>Local Line cache</v>
      </c>
      <c r="U2481" t="str">
        <v>HOLD: preserve existing SNAP price</v>
      </c>
    </row>
    <row r="2482">
      <c r="A2482">
        <v>990712</v>
      </c>
      <c r="B2482" t="str">
        <v>Raw Fresh Whole Milk, 1/4 gallon</v>
      </c>
      <c r="C2482" t="str">
        <v>Creamy Cow, LLC</v>
      </c>
      <c r="D2482">
        <v>762988</v>
      </c>
      <c r="E2482" t="str">
        <v>1/4 gallon</v>
      </c>
      <c r="F2482" t="str">
        <v>SNAP</v>
      </c>
      <c r="G2482" t="str">
        <v>Yes</v>
      </c>
      <c r="H2482" s="1">
        <v>0</v>
      </c>
      <c r="I2482" s="1">
        <v>8.4</v>
      </c>
      <c r="J2482" s="1">
        <v>8.4</v>
      </c>
      <c r="K2482" s="1">
        <v>6</v>
      </c>
      <c r="L2482" s="2">
        <v>0.4</v>
      </c>
      <c r="M2482" s="2">
        <v>0.40000000000000013</v>
      </c>
      <c r="N2482" s="2">
        <v>1</v>
      </c>
      <c r="O2482" t="str">
        <v>Yes</v>
      </c>
      <c r="P2482" s="1">
        <f>IF(O2482="Yes",J2482,ROUND(J2482*(1+Model!$B$3),2))</f>
        <v>8.4</v>
      </c>
      <c r="Q2482" s="2">
        <f>ROUND(P2482/(K2482*N2482)-1,4)</f>
        <v>0.4</v>
      </c>
      <c r="R2482" t="str">
        <v/>
      </c>
      <c r="S2482" t="str">
        <v>2026-10-01T16:20:40.599Z</v>
      </c>
      <c r="T2482" t="str">
        <v>Live GET verified</v>
      </c>
      <c r="U2482" t="str">
        <v>HOLD: preserve existing SNAP price</v>
      </c>
    </row>
    <row r="2483">
      <c r="A2483">
        <v>990715</v>
      </c>
      <c r="B2483" t="str">
        <v>Live Culture Yogurt, 8oz</v>
      </c>
      <c r="C2483" t="str">
        <v>Creamy Cow, LLC</v>
      </c>
      <c r="D2483">
        <v>762991</v>
      </c>
      <c r="E2483" t="str">
        <v>8 oz</v>
      </c>
      <c r="F2483" t="str">
        <v>SNAP</v>
      </c>
      <c r="G2483" t="str">
        <v>Yes</v>
      </c>
      <c r="H2483" s="1">
        <v>0</v>
      </c>
      <c r="I2483" s="1">
        <v>8.4</v>
      </c>
      <c r="J2483" s="1">
        <v>8.4</v>
      </c>
      <c r="K2483" s="1">
        <v>6</v>
      </c>
      <c r="L2483" s="2">
        <v>0.4</v>
      </c>
      <c r="M2483" s="2">
        <v>0.40000000000000013</v>
      </c>
      <c r="N2483" s="2">
        <v>1</v>
      </c>
      <c r="O2483" t="str">
        <v>Yes</v>
      </c>
      <c r="P2483" s="1">
        <f>IF(O2483="Yes",J2483,ROUND(J2483*(1+Model!$B$3),2))</f>
        <v>8.4</v>
      </c>
      <c r="Q2483" s="2">
        <f>ROUND(P2483/(K2483*N2483)-1,4)</f>
        <v>0.4</v>
      </c>
      <c r="R2483" t="str">
        <v/>
      </c>
      <c r="S2483" t="str">
        <v>2026-10-01 10:41:27 UTC</v>
      </c>
      <c r="T2483" t="str">
        <v>Local Line cache</v>
      </c>
      <c r="U2483" t="str">
        <v>HOLD: preserve existing SNAP price</v>
      </c>
    </row>
    <row r="2484">
      <c r="A2484">
        <v>991384</v>
      </c>
      <c r="B2484" t="str">
        <v>Honey Plum</v>
      </c>
      <c r="C2484" t="str">
        <v>Small is Beautiful Farm</v>
      </c>
      <c r="D2484">
        <v>763756</v>
      </c>
      <c r="E2484" t="str">
        <v>pt</v>
      </c>
      <c r="F2484" t="str">
        <v>SNAP</v>
      </c>
      <c r="G2484" t="str">
        <v>No</v>
      </c>
      <c r="H2484" s="1">
        <v>0</v>
      </c>
      <c r="I2484" s="1">
        <v>4.2</v>
      </c>
      <c r="J2484" s="1">
        <v>4.2</v>
      </c>
      <c r="K2484" s="1">
        <v>3</v>
      </c>
      <c r="L2484" s="2">
        <v>0.4</v>
      </c>
      <c r="M2484" s="2">
        <v>0.40000000000000013</v>
      </c>
      <c r="N2484" s="2">
        <v>1</v>
      </c>
      <c r="O2484" t="str">
        <v>Yes</v>
      </c>
      <c r="P2484" s="1">
        <f>IF(O2484="Yes",J2484,ROUND(J2484*(1+Model!$B$3),2))</f>
        <v>4.2</v>
      </c>
      <c r="Q2484" s="2">
        <f>ROUND(P2484/(K2484*N2484)-1,4)</f>
        <v>0.4</v>
      </c>
      <c r="R2484" t="str">
        <v/>
      </c>
      <c r="S2484" t="str">
        <v>2026-10-01 10:41:27 UTC</v>
      </c>
      <c r="T2484" t="str">
        <v>Local Line cache</v>
      </c>
      <c r="U2484" t="str">
        <v>HOLD: preserve existing SNAP price</v>
      </c>
    </row>
    <row r="2485">
      <c r="A2485">
        <v>991548</v>
      </c>
      <c r="B2485" t="str">
        <v>Cosmic Gold Potato</v>
      </c>
      <c r="C2485" t="str">
        <v>Little Wings</v>
      </c>
      <c r="D2485">
        <v>763969</v>
      </c>
      <c r="E2485" t="str">
        <v>lb</v>
      </c>
      <c r="F2485" t="str">
        <v>CSA Members</v>
      </c>
      <c r="G2485" t="str">
        <v>No</v>
      </c>
      <c r="H2485" s="1">
        <v>0</v>
      </c>
      <c r="I2485" s="1">
        <v>3.15</v>
      </c>
      <c r="J2485" s="1">
        <v>3.15</v>
      </c>
      <c r="K2485" s="1">
        <v>2.25</v>
      </c>
      <c r="L2485" s="2">
        <v>0.4</v>
      </c>
      <c r="M2485" s="2">
        <v>0.3999999999999999</v>
      </c>
      <c r="N2485" s="2">
        <v>1</v>
      </c>
      <c r="O2485" t="str">
        <v>No</v>
      </c>
      <c r="P2485" s="1">
        <f>IF(O2485="Yes",J2485,ROUND(J2485*(1+Model!$B$3),2))</f>
        <v>3.4</v>
      </c>
      <c r="Q2485" s="2">
        <f>ROUND(P2485/(K2485*N2485)-1,4)</f>
        <v>0.5111</v>
      </c>
      <c r="R2485" t="str">
        <v/>
      </c>
      <c r="S2485" t="str">
        <v>2026-10-01 10:41:27 UTC</v>
      </c>
      <c r="T2485" t="str">
        <v>Local Line cache</v>
      </c>
      <c r="U2485" t="str">
        <v>Review before publishing</v>
      </c>
    </row>
    <row r="2486">
      <c r="A2486">
        <v>991548</v>
      </c>
      <c r="B2486" t="str">
        <v>Cosmic Gold Potato</v>
      </c>
      <c r="C2486" t="str">
        <v>Little Wings</v>
      </c>
      <c r="D2486">
        <v>763969</v>
      </c>
      <c r="E2486" t="str">
        <v>lb</v>
      </c>
      <c r="F2486" t="str">
        <v>Herd Share Members</v>
      </c>
      <c r="G2486" t="str">
        <v>No</v>
      </c>
      <c r="H2486" s="1">
        <v>0</v>
      </c>
      <c r="I2486" s="1">
        <v>3.15</v>
      </c>
      <c r="J2486" s="1">
        <v>3.15</v>
      </c>
      <c r="K2486" s="1">
        <v>2.25</v>
      </c>
      <c r="L2486" s="2">
        <v>0.4</v>
      </c>
      <c r="M2486" s="2">
        <v>0.3999999999999999</v>
      </c>
      <c r="N2486" s="2">
        <v>1</v>
      </c>
      <c r="O2486" t="str">
        <v>No</v>
      </c>
      <c r="P2486" s="1">
        <f>IF(O2486="Yes",J2486,ROUND(J2486*(1+Model!$B$3),2))</f>
        <v>3.4</v>
      </c>
      <c r="Q2486" s="2">
        <f>ROUND(P2486/(K2486*N2486)-1,4)</f>
        <v>0.5111</v>
      </c>
      <c r="R2486" t="str">
        <v/>
      </c>
      <c r="S2486" t="str">
        <v>2026-10-01 10:41:27 UTC</v>
      </c>
      <c r="T2486" t="str">
        <v>Local Line cache</v>
      </c>
      <c r="U2486" t="str">
        <v>Review before publishing</v>
      </c>
    </row>
    <row r="2487">
      <c r="A2487">
        <v>991548</v>
      </c>
      <c r="B2487" t="str">
        <v>Cosmic Gold Potato</v>
      </c>
      <c r="C2487" t="str">
        <v>Little Wings</v>
      </c>
      <c r="D2487">
        <v>763969</v>
      </c>
      <c r="E2487" t="str">
        <v>lb</v>
      </c>
      <c r="F2487" t="str">
        <v>SNAP</v>
      </c>
      <c r="G2487" t="str">
        <v>No</v>
      </c>
      <c r="H2487" s="1">
        <v>0</v>
      </c>
      <c r="I2487" s="1">
        <v>3.15</v>
      </c>
      <c r="J2487" s="1">
        <v>3.15</v>
      </c>
      <c r="K2487" s="1">
        <v>2.25</v>
      </c>
      <c r="L2487" s="2">
        <v>0.4</v>
      </c>
      <c r="M2487" s="2">
        <v>0.3999999999999999</v>
      </c>
      <c r="N2487" s="2">
        <v>1</v>
      </c>
      <c r="O2487" t="str">
        <v>Yes</v>
      </c>
      <c r="P2487" s="1">
        <f>IF(O2487="Yes",J2487,ROUND(J2487*(1+Model!$B$3),2))</f>
        <v>3.15</v>
      </c>
      <c r="Q2487" s="2">
        <f>ROUND(P2487/(K2487*N2487)-1,4)</f>
        <v>0.4</v>
      </c>
      <c r="R2487" t="str">
        <v/>
      </c>
      <c r="S2487" t="str">
        <v>2026-10-01 10:41:27 UTC</v>
      </c>
      <c r="T2487" t="str">
        <v>Local Line cache</v>
      </c>
      <c r="U2487" t="str">
        <v>HOLD: preserve existing SNAP price</v>
      </c>
    </row>
    <row r="2488">
      <c r="A2488">
        <v>991548</v>
      </c>
      <c r="B2488" t="str">
        <v>Cosmic Gold Potato</v>
      </c>
      <c r="C2488" t="str">
        <v>Little Wings</v>
      </c>
      <c r="D2488">
        <v>763969</v>
      </c>
      <c r="E2488" t="str">
        <v>lb</v>
      </c>
      <c r="F2488" t="str">
        <v>Guest Basket</v>
      </c>
      <c r="G2488" t="str">
        <v>No</v>
      </c>
      <c r="H2488" s="1">
        <v>0</v>
      </c>
      <c r="I2488" s="1">
        <v>3.15</v>
      </c>
      <c r="J2488" s="1">
        <v>3.15</v>
      </c>
      <c r="K2488" s="1">
        <v>2.25</v>
      </c>
      <c r="L2488" s="2">
        <v>0.4</v>
      </c>
      <c r="M2488" s="2">
        <v>0.3999999999999999</v>
      </c>
      <c r="N2488" s="2">
        <v>1</v>
      </c>
      <c r="O2488" t="str">
        <v>No</v>
      </c>
      <c r="P2488" s="1">
        <f>IF(O2488="Yes",J2488,ROUND(J2488*(1+Model!$B$3),2))</f>
        <v>3.4</v>
      </c>
      <c r="Q2488" s="2">
        <f>ROUND(P2488/(K2488*N2488)-1,4)</f>
        <v>0.5111</v>
      </c>
      <c r="R2488" t="str">
        <v/>
      </c>
      <c r="S2488" t="str">
        <v>2026-10-01 10:41:27 UTC</v>
      </c>
      <c r="T2488" t="str">
        <v>Local Line cache</v>
      </c>
      <c r="U2488" t="str">
        <v>Review before publishing</v>
      </c>
    </row>
    <row r="2489">
      <c r="A2489">
        <v>991582</v>
      </c>
      <c r="B2489" t="str">
        <v>Frozen Blackberries</v>
      </c>
      <c r="C2489" t="str">
        <v>Grazier's Garden</v>
      </c>
      <c r="D2489">
        <v>764004</v>
      </c>
      <c r="E2489" t="str">
        <v>lb</v>
      </c>
      <c r="F2489" t="str">
        <v>SNAP</v>
      </c>
      <c r="G2489" t="str">
        <v>No</v>
      </c>
      <c r="H2489" s="1">
        <v>0</v>
      </c>
      <c r="I2489" s="1">
        <v>14</v>
      </c>
      <c r="J2489" s="1">
        <v>14</v>
      </c>
      <c r="K2489" s="1">
        <v>10</v>
      </c>
      <c r="L2489" s="2">
        <v>0.4</v>
      </c>
      <c r="M2489" s="2">
        <v>0.3999999999999999</v>
      </c>
      <c r="N2489" s="2">
        <v>1</v>
      </c>
      <c r="O2489" t="str">
        <v>Yes</v>
      </c>
      <c r="P2489" s="1">
        <f>IF(O2489="Yes",J2489,ROUND(J2489*(1+Model!$B$3),2))</f>
        <v>14</v>
      </c>
      <c r="Q2489" s="2">
        <f>ROUND(P2489/(K2489*N2489)-1,4)</f>
        <v>0.4</v>
      </c>
      <c r="R2489" t="str">
        <v/>
      </c>
      <c r="S2489" t="str">
        <v>2026-10-01 10:41:27 UTC</v>
      </c>
      <c r="T2489" t="str">
        <v>Local Line cache</v>
      </c>
      <c r="U2489" t="str">
        <v>HOLD: preserve existing SNAP price</v>
      </c>
    </row>
    <row r="2490">
      <c r="A2490">
        <v>991582</v>
      </c>
      <c r="B2490" t="str">
        <v>Frozen Blackberries</v>
      </c>
      <c r="C2490" t="str">
        <v>Grazier's Garden</v>
      </c>
      <c r="D2490">
        <v>764004</v>
      </c>
      <c r="E2490" t="str">
        <v>lb</v>
      </c>
      <c r="F2490" t="str">
        <v>CSA Members</v>
      </c>
      <c r="G2490" t="str">
        <v>No</v>
      </c>
      <c r="H2490" s="1">
        <v>0</v>
      </c>
      <c r="I2490" s="1">
        <v>14</v>
      </c>
      <c r="J2490" s="1">
        <v>14</v>
      </c>
      <c r="K2490" s="1">
        <v>10</v>
      </c>
      <c r="L2490" s="2">
        <v>0.4</v>
      </c>
      <c r="M2490" s="2">
        <v>0.3999999999999999</v>
      </c>
      <c r="N2490" s="2">
        <v>1</v>
      </c>
      <c r="O2490" t="str">
        <v>No</v>
      </c>
      <c r="P2490" s="1">
        <f>IF(O2490="Yes",J2490,ROUND(J2490*(1+Model!$B$3),2))</f>
        <v>15.12</v>
      </c>
      <c r="Q2490" s="2">
        <f>ROUND(P2490/(K2490*N2490)-1,4)</f>
        <v>0.512</v>
      </c>
      <c r="R2490" t="str">
        <v/>
      </c>
      <c r="S2490" t="str">
        <v>2026-10-01 10:41:27 UTC</v>
      </c>
      <c r="T2490" t="str">
        <v>Local Line cache</v>
      </c>
      <c r="U2490" t="str">
        <v>Review before publishing</v>
      </c>
    </row>
    <row r="2491">
      <c r="A2491">
        <v>993775</v>
      </c>
      <c r="B2491" t="str">
        <v>Dried English Lavender</v>
      </c>
      <c r="C2491" t="str">
        <v>Grazier's Garden</v>
      </c>
      <c r="D2491">
        <v>766895</v>
      </c>
      <c r="E2491" t="str">
        <v>ea</v>
      </c>
      <c r="F2491" t="str">
        <v>Guest Basket</v>
      </c>
      <c r="G2491" t="str">
        <v>No</v>
      </c>
      <c r="H2491" s="1">
        <v>0</v>
      </c>
      <c r="I2491" s="1">
        <v>4.76</v>
      </c>
      <c r="J2491" s="1">
        <v>4.76</v>
      </c>
      <c r="K2491" s="1">
        <v>3.4</v>
      </c>
      <c r="L2491" s="2">
        <v>0.4</v>
      </c>
      <c r="M2491" s="2">
        <v>0.3999999999999999</v>
      </c>
      <c r="N2491" s="2">
        <v>1</v>
      </c>
      <c r="O2491" t="str">
        <v>No</v>
      </c>
      <c r="P2491" s="1">
        <f>IF(O2491="Yes",J2491,ROUND(J2491*(1+Model!$B$3),2))</f>
        <v>5.14</v>
      </c>
      <c r="Q2491" s="2">
        <f>ROUND(P2491/(K2491*N2491)-1,4)</f>
        <v>0.5118</v>
      </c>
      <c r="R2491" t="str">
        <v/>
      </c>
      <c r="S2491" t="str">
        <v>2026-10-01 10:41:27 UTC</v>
      </c>
      <c r="T2491" t="str">
        <v>Local Line cache</v>
      </c>
      <c r="U2491" t="str">
        <v>Review before publishing</v>
      </c>
    </row>
    <row r="2492">
      <c r="A2492">
        <v>993775</v>
      </c>
      <c r="B2492" t="str">
        <v>Dried English Lavender</v>
      </c>
      <c r="C2492" t="str">
        <v>Grazier's Garden</v>
      </c>
      <c r="D2492">
        <v>766895</v>
      </c>
      <c r="E2492" t="str">
        <v>ea</v>
      </c>
      <c r="F2492" t="str">
        <v>CSA Members</v>
      </c>
      <c r="G2492" t="str">
        <v>No</v>
      </c>
      <c r="H2492" s="1">
        <v>0</v>
      </c>
      <c r="I2492" s="1">
        <v>4.76</v>
      </c>
      <c r="J2492" s="1">
        <v>4.76</v>
      </c>
      <c r="K2492" s="1">
        <v>3.4</v>
      </c>
      <c r="L2492" s="2">
        <v>0.4</v>
      </c>
      <c r="M2492" s="2">
        <v>0.3999999999999999</v>
      </c>
      <c r="N2492" s="2">
        <v>1</v>
      </c>
      <c r="O2492" t="str">
        <v>No</v>
      </c>
      <c r="P2492" s="1">
        <f>IF(O2492="Yes",J2492,ROUND(J2492*(1+Model!$B$3),2))</f>
        <v>5.14</v>
      </c>
      <c r="Q2492" s="2">
        <f>ROUND(P2492/(K2492*N2492)-1,4)</f>
        <v>0.5118</v>
      </c>
      <c r="R2492" t="str">
        <v/>
      </c>
      <c r="S2492" t="str">
        <v>2026-10-01 10:41:27 UTC</v>
      </c>
      <c r="T2492" t="str">
        <v>Local Line cache</v>
      </c>
      <c r="U2492" t="str">
        <v>Review before publishing</v>
      </c>
    </row>
    <row r="2493">
      <c r="A2493">
        <v>993775</v>
      </c>
      <c r="B2493" t="str">
        <v>Dried English Lavender</v>
      </c>
      <c r="C2493" t="str">
        <v>Grazier's Garden</v>
      </c>
      <c r="D2493">
        <v>766895</v>
      </c>
      <c r="E2493" t="str">
        <v>ea</v>
      </c>
      <c r="F2493" t="str">
        <v>Herd Share Members</v>
      </c>
      <c r="G2493" t="str">
        <v>No</v>
      </c>
      <c r="H2493" s="1">
        <v>0</v>
      </c>
      <c r="I2493" s="1">
        <v>4.76</v>
      </c>
      <c r="J2493" s="1">
        <v>4.76</v>
      </c>
      <c r="K2493" s="1">
        <v>3.4</v>
      </c>
      <c r="L2493" s="2">
        <v>0.4</v>
      </c>
      <c r="M2493" s="2">
        <v>0.3999999999999999</v>
      </c>
      <c r="N2493" s="2">
        <v>1</v>
      </c>
      <c r="O2493" t="str">
        <v>No</v>
      </c>
      <c r="P2493" s="1">
        <f>IF(O2493="Yes",J2493,ROUND(J2493*(1+Model!$B$3),2))</f>
        <v>5.14</v>
      </c>
      <c r="Q2493" s="2">
        <f>ROUND(P2493/(K2493*N2493)-1,4)</f>
        <v>0.5118</v>
      </c>
      <c r="R2493" t="str">
        <v/>
      </c>
      <c r="S2493" t="str">
        <v>2026-10-01 10:41:27 UTC</v>
      </c>
      <c r="T2493" t="str">
        <v>Local Line cache</v>
      </c>
      <c r="U2493" t="str">
        <v>Review before publishing</v>
      </c>
    </row>
    <row r="2494">
      <c r="A2494">
        <v>993775</v>
      </c>
      <c r="B2494" t="str">
        <v>Dried English Lavender</v>
      </c>
      <c r="C2494" t="str">
        <v>Grazier's Garden</v>
      </c>
      <c r="D2494">
        <v>766895</v>
      </c>
      <c r="E2494" t="str">
        <v>ea</v>
      </c>
      <c r="F2494" t="str">
        <v>SNAP</v>
      </c>
      <c r="G2494" t="str">
        <v>No</v>
      </c>
      <c r="H2494" s="1">
        <v>0</v>
      </c>
      <c r="I2494" s="1">
        <v>4.76</v>
      </c>
      <c r="J2494" s="1">
        <v>4.76</v>
      </c>
      <c r="K2494" s="1">
        <v>3.4</v>
      </c>
      <c r="L2494" s="2">
        <v>0.4</v>
      </c>
      <c r="M2494" s="2">
        <v>0.3999999999999999</v>
      </c>
      <c r="N2494" s="2">
        <v>1</v>
      </c>
      <c r="O2494" t="str">
        <v>Yes</v>
      </c>
      <c r="P2494" s="1">
        <f>IF(O2494="Yes",J2494,ROUND(J2494*(1+Model!$B$3),2))</f>
        <v>4.76</v>
      </c>
      <c r="Q2494" s="2">
        <f>ROUND(P2494/(K2494*N2494)-1,4)</f>
        <v>0.4</v>
      </c>
      <c r="R2494" t="str">
        <v/>
      </c>
      <c r="S2494" t="str">
        <v>2026-10-01 10:41:27 UTC</v>
      </c>
      <c r="T2494" t="str">
        <v>Local Line cache</v>
      </c>
      <c r="U2494" t="str">
        <v>HOLD: preserve existing SNAP price</v>
      </c>
    </row>
    <row r="2495">
      <c r="A2495">
        <v>994208</v>
      </c>
      <c r="B2495" t="str">
        <v>Muncher Cucumber</v>
      </c>
      <c r="C2495" t="str">
        <v>Little Wings</v>
      </c>
      <c r="D2495">
        <v>767741</v>
      </c>
      <c r="E2495" t="str">
        <v>lb</v>
      </c>
      <c r="F2495" t="str">
        <v>CSA Members</v>
      </c>
      <c r="G2495" t="str">
        <v>No</v>
      </c>
      <c r="H2495" s="1">
        <v>0</v>
      </c>
      <c r="I2495" s="1">
        <v>3.5</v>
      </c>
      <c r="J2495" s="1">
        <v>3.5</v>
      </c>
      <c r="K2495" s="1">
        <v>2.5</v>
      </c>
      <c r="L2495" s="2">
        <v>0.4</v>
      </c>
      <c r="M2495" s="2">
        <v>0.3999999999999999</v>
      </c>
      <c r="N2495" s="2">
        <v>1</v>
      </c>
      <c r="O2495" t="str">
        <v>No</v>
      </c>
      <c r="P2495" s="1">
        <f>IF(O2495="Yes",J2495,ROUND(J2495*(1+Model!$B$3),2))</f>
        <v>3.78</v>
      </c>
      <c r="Q2495" s="2">
        <f>ROUND(P2495/(K2495*N2495)-1,4)</f>
        <v>0.512</v>
      </c>
      <c r="R2495" t="str">
        <v/>
      </c>
      <c r="S2495" t="str">
        <v>2026-10-01 10:41:27 UTC</v>
      </c>
      <c r="T2495" t="str">
        <v>Local Line cache</v>
      </c>
      <c r="U2495" t="str">
        <v>Review before publishing</v>
      </c>
    </row>
    <row r="2496">
      <c r="A2496">
        <v>994208</v>
      </c>
      <c r="B2496" t="str">
        <v>Muncher Cucumber</v>
      </c>
      <c r="C2496" t="str">
        <v>Little Wings</v>
      </c>
      <c r="D2496">
        <v>767741</v>
      </c>
      <c r="E2496" t="str">
        <v>lb</v>
      </c>
      <c r="F2496" t="str">
        <v>SNAP</v>
      </c>
      <c r="G2496" t="str">
        <v>No</v>
      </c>
      <c r="H2496" s="1">
        <v>0</v>
      </c>
      <c r="I2496" s="1">
        <v>3.5</v>
      </c>
      <c r="J2496" s="1">
        <v>3.5</v>
      </c>
      <c r="K2496" s="1">
        <v>2.5</v>
      </c>
      <c r="L2496" s="2">
        <v>0.4</v>
      </c>
      <c r="M2496" s="2">
        <v>0.3999999999999999</v>
      </c>
      <c r="N2496" s="2">
        <v>1</v>
      </c>
      <c r="O2496" t="str">
        <v>Yes</v>
      </c>
      <c r="P2496" s="1">
        <f>IF(O2496="Yes",J2496,ROUND(J2496*(1+Model!$B$3),2))</f>
        <v>3.5</v>
      </c>
      <c r="Q2496" s="2">
        <f>ROUND(P2496/(K2496*N2496)-1,4)</f>
        <v>0.4</v>
      </c>
      <c r="R2496" t="str">
        <v/>
      </c>
      <c r="S2496" t="str">
        <v>2026-10-01 10:41:27 UTC</v>
      </c>
      <c r="T2496" t="str">
        <v>Local Line cache</v>
      </c>
      <c r="U2496" t="str">
        <v>HOLD: preserve existing SNAP price</v>
      </c>
    </row>
    <row r="2497">
      <c r="A2497">
        <v>994762</v>
      </c>
      <c r="B2497" t="str">
        <v>Desert King Fig</v>
      </c>
      <c r="C2497" t="str">
        <v>Small is Beautiful Farm</v>
      </c>
      <c r="D2497">
        <v>768673</v>
      </c>
      <c r="E2497" t="str">
        <v>pt</v>
      </c>
      <c r="F2497" t="str">
        <v>Guest Basket</v>
      </c>
      <c r="G2497" t="str">
        <v>No</v>
      </c>
      <c r="H2497" s="1">
        <v>0</v>
      </c>
      <c r="I2497" s="1">
        <v>3.5</v>
      </c>
      <c r="J2497" s="1">
        <v>3.5</v>
      </c>
      <c r="K2497" s="1">
        <v>2.5</v>
      </c>
      <c r="L2497" s="2">
        <v>0.4</v>
      </c>
      <c r="M2497" s="2">
        <v>0.3999999999999999</v>
      </c>
      <c r="N2497" s="2">
        <v>1</v>
      </c>
      <c r="O2497" t="str">
        <v>No</v>
      </c>
      <c r="P2497" s="1">
        <f>IF(O2497="Yes",J2497,ROUND(J2497*(1+Model!$B$3),2))</f>
        <v>3.78</v>
      </c>
      <c r="Q2497" s="2">
        <f>ROUND(P2497/(K2497*N2497)-1,4)</f>
        <v>0.512</v>
      </c>
      <c r="R2497" t="str">
        <v/>
      </c>
      <c r="S2497" t="str">
        <v>2026-10-01 10:41:27 UTC</v>
      </c>
      <c r="T2497" t="str">
        <v>Local Line cache</v>
      </c>
      <c r="U2497" t="str">
        <v>Review before publishing</v>
      </c>
    </row>
    <row r="2498">
      <c r="A2498">
        <v>994762</v>
      </c>
      <c r="B2498" t="str">
        <v>Desert King Fig</v>
      </c>
      <c r="C2498" t="str">
        <v>Small is Beautiful Farm</v>
      </c>
      <c r="D2498">
        <v>768673</v>
      </c>
      <c r="E2498" t="str">
        <v>pt</v>
      </c>
      <c r="F2498" t="str">
        <v>CSA Members</v>
      </c>
      <c r="G2498" t="str">
        <v>No</v>
      </c>
      <c r="H2498" s="1">
        <v>0</v>
      </c>
      <c r="I2498" s="1">
        <v>3.5</v>
      </c>
      <c r="J2498" s="1">
        <v>3.5</v>
      </c>
      <c r="K2498" s="1">
        <v>2.5</v>
      </c>
      <c r="L2498" s="2">
        <v>0.4</v>
      </c>
      <c r="M2498" s="2">
        <v>0.3999999999999999</v>
      </c>
      <c r="N2498" s="2">
        <v>1</v>
      </c>
      <c r="O2498" t="str">
        <v>No</v>
      </c>
      <c r="P2498" s="1">
        <f>IF(O2498="Yes",J2498,ROUND(J2498*(1+Model!$B$3),2))</f>
        <v>3.78</v>
      </c>
      <c r="Q2498" s="2">
        <f>ROUND(P2498/(K2498*N2498)-1,4)</f>
        <v>0.512</v>
      </c>
      <c r="R2498" t="str">
        <v/>
      </c>
      <c r="S2498" t="str">
        <v>2026-10-01 10:41:27 UTC</v>
      </c>
      <c r="T2498" t="str">
        <v>Local Line cache</v>
      </c>
      <c r="U2498" t="str">
        <v>Review before publishing</v>
      </c>
    </row>
    <row r="2499">
      <c r="A2499">
        <v>994762</v>
      </c>
      <c r="B2499" t="str">
        <v>Desert King Fig</v>
      </c>
      <c r="C2499" t="str">
        <v>Small is Beautiful Farm</v>
      </c>
      <c r="D2499">
        <v>768673</v>
      </c>
      <c r="E2499" t="str">
        <v>pt</v>
      </c>
      <c r="F2499" t="str">
        <v>Herd Share Members</v>
      </c>
      <c r="G2499" t="str">
        <v>No</v>
      </c>
      <c r="H2499" s="1">
        <v>0</v>
      </c>
      <c r="I2499" s="1">
        <v>3.5</v>
      </c>
      <c r="J2499" s="1">
        <v>3.5</v>
      </c>
      <c r="K2499" s="1">
        <v>2.5</v>
      </c>
      <c r="L2499" s="2">
        <v>0.4</v>
      </c>
      <c r="M2499" s="2">
        <v>0.3999999999999999</v>
      </c>
      <c r="N2499" s="2">
        <v>1</v>
      </c>
      <c r="O2499" t="str">
        <v>No</v>
      </c>
      <c r="P2499" s="1">
        <f>IF(O2499="Yes",J2499,ROUND(J2499*(1+Model!$B$3),2))</f>
        <v>3.78</v>
      </c>
      <c r="Q2499" s="2">
        <f>ROUND(P2499/(K2499*N2499)-1,4)</f>
        <v>0.512</v>
      </c>
      <c r="R2499" t="str">
        <v/>
      </c>
      <c r="S2499" t="str">
        <v>2026-10-01 10:41:27 UTC</v>
      </c>
      <c r="T2499" t="str">
        <v>Local Line cache</v>
      </c>
      <c r="U2499" t="str">
        <v>Review before publishing</v>
      </c>
    </row>
    <row r="2500">
      <c r="A2500">
        <v>994762</v>
      </c>
      <c r="B2500" t="str">
        <v>Desert King Fig</v>
      </c>
      <c r="C2500" t="str">
        <v>Small is Beautiful Farm</v>
      </c>
      <c r="D2500">
        <v>768673</v>
      </c>
      <c r="E2500" t="str">
        <v>pt</v>
      </c>
      <c r="F2500" t="str">
        <v>SNAP</v>
      </c>
      <c r="G2500" t="str">
        <v>No</v>
      </c>
      <c r="H2500" s="1">
        <v>0</v>
      </c>
      <c r="I2500" s="1">
        <v>3.5</v>
      </c>
      <c r="J2500" s="1">
        <v>3.5</v>
      </c>
      <c r="K2500" s="1">
        <v>2.5</v>
      </c>
      <c r="L2500" s="2">
        <v>0.4</v>
      </c>
      <c r="M2500" s="2">
        <v>0.3999999999999999</v>
      </c>
      <c r="N2500" s="2">
        <v>1</v>
      </c>
      <c r="O2500" t="str">
        <v>Yes</v>
      </c>
      <c r="P2500" s="1">
        <f>IF(O2500="Yes",J2500,ROUND(J2500*(1+Model!$B$3),2))</f>
        <v>3.5</v>
      </c>
      <c r="Q2500" s="2">
        <f>ROUND(P2500/(K2500*N2500)-1,4)</f>
        <v>0.4</v>
      </c>
      <c r="R2500" t="str">
        <v/>
      </c>
      <c r="S2500" t="str">
        <v>2026-10-01 10:41:27 UTC</v>
      </c>
      <c r="T2500" t="str">
        <v>Local Line cache</v>
      </c>
      <c r="U2500" t="str">
        <v>HOLD: preserve existing SNAP price</v>
      </c>
    </row>
    <row r="2501">
      <c r="A2501">
        <v>995135</v>
      </c>
      <c r="B2501" t="str">
        <v>Small Organic Pasture Raised Chicken Eggs</v>
      </c>
      <c r="C2501" t="str">
        <v>Deck Family Farm</v>
      </c>
      <c r="D2501">
        <v>769257</v>
      </c>
      <c r="E2501" t="str">
        <v>1 dozen</v>
      </c>
      <c r="F2501" t="str">
        <v>CSA Members</v>
      </c>
      <c r="G2501" t="str">
        <v>No</v>
      </c>
      <c r="H2501" s="1">
        <v>0</v>
      </c>
      <c r="I2501" s="1">
        <v>8.97</v>
      </c>
      <c r="J2501" s="1">
        <v>8.97</v>
      </c>
      <c r="K2501" s="1">
        <v>5.41</v>
      </c>
      <c r="L2501" s="2">
        <v>0.6574</v>
      </c>
      <c r="M2501" s="2">
        <v>0.6580406654343809</v>
      </c>
      <c r="N2501" s="2">
        <v>1</v>
      </c>
      <c r="O2501" t="str">
        <v>No</v>
      </c>
      <c r="P2501" s="1">
        <f>IF(O2501="Yes",J2501,ROUND(J2501*(1+Model!$B$3),2))</f>
        <v>9.69</v>
      </c>
      <c r="Q2501" s="2">
        <f>ROUND(P2501/(K2501*N2501)-1,4)</f>
        <v>0.7911</v>
      </c>
      <c r="R2501" t="str">
        <v/>
      </c>
      <c r="S2501" t="str">
        <v>2026-10-01 10:41:27 UTC</v>
      </c>
      <c r="T2501" t="str">
        <v>Local Line cache</v>
      </c>
      <c r="U2501" t="str">
        <v>Review before publishing</v>
      </c>
    </row>
    <row r="2502">
      <c r="A2502">
        <v>995135</v>
      </c>
      <c r="B2502" t="str">
        <v>Small Organic Pasture Raised Chicken Eggs</v>
      </c>
      <c r="C2502" t="str">
        <v>Deck Family Farm</v>
      </c>
      <c r="D2502">
        <v>769257</v>
      </c>
      <c r="E2502" t="str">
        <v>1 dozen</v>
      </c>
      <c r="F2502" t="str">
        <v>SNAP</v>
      </c>
      <c r="G2502" t="str">
        <v>No</v>
      </c>
      <c r="H2502" s="1">
        <v>0</v>
      </c>
      <c r="I2502" s="1">
        <v>8.97</v>
      </c>
      <c r="J2502" s="1">
        <v>8.97</v>
      </c>
      <c r="K2502" s="1">
        <v>5.41</v>
      </c>
      <c r="L2502" s="2">
        <v>0.6574</v>
      </c>
      <c r="M2502" s="2">
        <v>0.6580406654343809</v>
      </c>
      <c r="N2502" s="2">
        <v>1</v>
      </c>
      <c r="O2502" t="str">
        <v>Yes</v>
      </c>
      <c r="P2502" s="1">
        <f>IF(O2502="Yes",J2502,ROUND(J2502*(1+Model!$B$3),2))</f>
        <v>8.97</v>
      </c>
      <c r="Q2502" s="2">
        <f>ROUND(P2502/(K2502*N2502)-1,4)</f>
        <v>0.658</v>
      </c>
      <c r="R2502" t="str">
        <v/>
      </c>
      <c r="S2502" t="str">
        <v>2026-10-01 10:41:27 UTC</v>
      </c>
      <c r="T2502" t="str">
        <v>Local Line cache</v>
      </c>
      <c r="U2502" t="str">
        <v>HOLD: preserve existing SNAP price</v>
      </c>
    </row>
    <row r="2503">
      <c r="A2503">
        <v>995135</v>
      </c>
      <c r="B2503" t="str">
        <v>Small Organic Pasture Raised Chicken Eggs</v>
      </c>
      <c r="C2503" t="str">
        <v>Deck Family Farm</v>
      </c>
      <c r="D2503">
        <v>769257</v>
      </c>
      <c r="E2503" t="str">
        <v>1 dozen</v>
      </c>
      <c r="F2503" t="str">
        <v>Herd Share Members</v>
      </c>
      <c r="G2503" t="str">
        <v>No</v>
      </c>
      <c r="H2503" s="1">
        <v>0</v>
      </c>
      <c r="I2503" s="1">
        <v>8.97</v>
      </c>
      <c r="J2503" s="1">
        <v>8.97</v>
      </c>
      <c r="K2503" s="1">
        <v>5.41</v>
      </c>
      <c r="L2503" s="2">
        <v>0.6574</v>
      </c>
      <c r="M2503" s="2">
        <v>0.6580406654343809</v>
      </c>
      <c r="N2503" s="2">
        <v>1</v>
      </c>
      <c r="O2503" t="str">
        <v>No</v>
      </c>
      <c r="P2503" s="1">
        <f>IF(O2503="Yes",J2503,ROUND(J2503*(1+Model!$B$3),2))</f>
        <v>9.69</v>
      </c>
      <c r="Q2503" s="2">
        <f>ROUND(P2503/(K2503*N2503)-1,4)</f>
        <v>0.7911</v>
      </c>
      <c r="R2503" t="str">
        <v/>
      </c>
      <c r="S2503" t="str">
        <v>2026-10-01 10:41:27 UTC</v>
      </c>
      <c r="T2503" t="str">
        <v>Local Line cache</v>
      </c>
      <c r="U2503" t="str">
        <v>Review before publishing</v>
      </c>
    </row>
    <row r="2504">
      <c r="A2504">
        <v>995135</v>
      </c>
      <c r="B2504" t="str">
        <v>Small Organic Pasture Raised Chicken Eggs</v>
      </c>
      <c r="C2504" t="str">
        <v>Deck Family Farm</v>
      </c>
      <c r="D2504">
        <v>769257</v>
      </c>
      <c r="E2504" t="str">
        <v>1 dozen</v>
      </c>
      <c r="F2504" t="str">
        <v>Guest Basket</v>
      </c>
      <c r="G2504" t="str">
        <v>No</v>
      </c>
      <c r="H2504" s="1">
        <v>0</v>
      </c>
      <c r="I2504" s="1">
        <v>8.97</v>
      </c>
      <c r="J2504" s="1">
        <v>8.97</v>
      </c>
      <c r="K2504" s="1">
        <v>5.41</v>
      </c>
      <c r="L2504" s="2">
        <v>0.6574</v>
      </c>
      <c r="M2504" s="2">
        <v>0.6580406654343809</v>
      </c>
      <c r="N2504" s="2">
        <v>1</v>
      </c>
      <c r="O2504" t="str">
        <v>No</v>
      </c>
      <c r="P2504" s="1">
        <f>IF(O2504="Yes",J2504,ROUND(J2504*(1+Model!$B$3),2))</f>
        <v>9.69</v>
      </c>
      <c r="Q2504" s="2">
        <f>ROUND(P2504/(K2504*N2504)-1,4)</f>
        <v>0.7911</v>
      </c>
      <c r="R2504" t="str">
        <v/>
      </c>
      <c r="S2504" t="str">
        <v>2026-10-01 10:41:27 UTC</v>
      </c>
      <c r="T2504" t="str">
        <v>Local Line cache</v>
      </c>
      <c r="U2504" t="str">
        <v>Review before publishing</v>
      </c>
    </row>
    <row r="2505">
      <c r="A2505">
        <v>995521</v>
      </c>
      <c r="B2505" t="str">
        <v>Dried and cured Inchellium Garlic</v>
      </c>
      <c r="C2505" t="str">
        <v>Camas Swale Farm</v>
      </c>
      <c r="D2505">
        <v>769835</v>
      </c>
      <c r="E2505" t="str">
        <v>lb</v>
      </c>
      <c r="F2505" t="str">
        <v>CSA Members</v>
      </c>
      <c r="G2505" t="str">
        <v>No</v>
      </c>
      <c r="H2505" s="1">
        <v>0</v>
      </c>
      <c r="I2505" s="1">
        <v>11.2</v>
      </c>
      <c r="J2505" s="1">
        <v>11.2</v>
      </c>
      <c r="K2505" s="1">
        <v>8</v>
      </c>
      <c r="L2505" s="2">
        <v>0.4</v>
      </c>
      <c r="M2505" s="2">
        <v>0.3999999999999999</v>
      </c>
      <c r="N2505" s="2">
        <v>1</v>
      </c>
      <c r="O2505" t="str">
        <v>No</v>
      </c>
      <c r="P2505" s="1">
        <f>IF(O2505="Yes",J2505,ROUND(J2505*(1+Model!$B$3),2))</f>
        <v>12.1</v>
      </c>
      <c r="Q2505" s="2">
        <f>ROUND(P2505/(K2505*N2505)-1,4)</f>
        <v>0.5125</v>
      </c>
      <c r="R2505" t="str">
        <v/>
      </c>
      <c r="S2505" t="str">
        <v>2026-10-01 10:41:27 UTC</v>
      </c>
      <c r="T2505" t="str">
        <v>Local Line cache</v>
      </c>
      <c r="U2505" t="str">
        <v>Review before publishing</v>
      </c>
    </row>
    <row r="2506">
      <c r="A2506">
        <v>995521</v>
      </c>
      <c r="B2506" t="str">
        <v>Dried and cured Inchellium Garlic</v>
      </c>
      <c r="C2506" t="str">
        <v>Camas Swale Farm</v>
      </c>
      <c r="D2506">
        <v>769835</v>
      </c>
      <c r="E2506" t="str">
        <v>lb</v>
      </c>
      <c r="F2506" t="str">
        <v>SNAP</v>
      </c>
      <c r="G2506" t="str">
        <v>No</v>
      </c>
      <c r="H2506" s="1">
        <v>0</v>
      </c>
      <c r="I2506" s="1">
        <v>11.2</v>
      </c>
      <c r="J2506" s="1">
        <v>11.2</v>
      </c>
      <c r="K2506" s="1">
        <v>8</v>
      </c>
      <c r="L2506" s="2">
        <v>0.4</v>
      </c>
      <c r="M2506" s="2">
        <v>0.3999999999999999</v>
      </c>
      <c r="N2506" s="2">
        <v>1</v>
      </c>
      <c r="O2506" t="str">
        <v>Yes</v>
      </c>
      <c r="P2506" s="1">
        <f>IF(O2506="Yes",J2506,ROUND(J2506*(1+Model!$B$3),2))</f>
        <v>11.2</v>
      </c>
      <c r="Q2506" s="2">
        <f>ROUND(P2506/(K2506*N2506)-1,4)</f>
        <v>0.4</v>
      </c>
      <c r="R2506" t="str">
        <v/>
      </c>
      <c r="S2506" t="str">
        <v>2026-10-01 10:41:27 UTC</v>
      </c>
      <c r="T2506" t="str">
        <v>Local Line cache</v>
      </c>
      <c r="U2506" t="str">
        <v>HOLD: preserve existing SNAP price</v>
      </c>
    </row>
    <row r="2507">
      <c r="A2507">
        <v>995528</v>
      </c>
      <c r="B2507" t="str">
        <v>Austrian Cresent Fingerling Potatoes</v>
      </c>
      <c r="C2507" t="str">
        <v>Camas Swale Farm</v>
      </c>
      <c r="D2507">
        <v>769868</v>
      </c>
      <c r="E2507" t="str">
        <v>lb</v>
      </c>
      <c r="F2507" t="str">
        <v>CSA Members</v>
      </c>
      <c r="G2507" t="str">
        <v>No</v>
      </c>
      <c r="H2507" s="1">
        <v>0</v>
      </c>
      <c r="I2507" s="1">
        <v>3.15</v>
      </c>
      <c r="J2507" s="1">
        <v>3.15</v>
      </c>
      <c r="K2507" s="1">
        <v>2.25</v>
      </c>
      <c r="L2507" s="2">
        <v>0.4</v>
      </c>
      <c r="M2507" s="2">
        <v>0.3999999999999999</v>
      </c>
      <c r="N2507" s="2">
        <v>1</v>
      </c>
      <c r="O2507" t="str">
        <v>No</v>
      </c>
      <c r="P2507" s="1">
        <f>IF(O2507="Yes",J2507,ROUND(J2507*(1+Model!$B$3),2))</f>
        <v>3.4</v>
      </c>
      <c r="Q2507" s="2">
        <f>ROUND(P2507/(K2507*N2507)-1,4)</f>
        <v>0.5111</v>
      </c>
      <c r="R2507" t="str">
        <v/>
      </c>
      <c r="S2507" t="str">
        <v>2026-10-01 10:41:27 UTC</v>
      </c>
      <c r="T2507" t="str">
        <v>Local Line cache</v>
      </c>
      <c r="U2507" t="str">
        <v>Review before publishing</v>
      </c>
    </row>
    <row r="2508">
      <c r="A2508">
        <v>995528</v>
      </c>
      <c r="B2508" t="str">
        <v>Austrian Cresent Fingerling Potatoes</v>
      </c>
      <c r="C2508" t="str">
        <v>Camas Swale Farm</v>
      </c>
      <c r="D2508">
        <v>769868</v>
      </c>
      <c r="E2508" t="str">
        <v>lb</v>
      </c>
      <c r="F2508" t="str">
        <v>SNAP</v>
      </c>
      <c r="G2508" t="str">
        <v>No</v>
      </c>
      <c r="H2508" s="1">
        <v>0</v>
      </c>
      <c r="I2508" s="1">
        <v>3.15</v>
      </c>
      <c r="J2508" s="1">
        <v>3.15</v>
      </c>
      <c r="K2508" s="1">
        <v>2.25</v>
      </c>
      <c r="L2508" s="2">
        <v>0.4</v>
      </c>
      <c r="M2508" s="2">
        <v>0.3999999999999999</v>
      </c>
      <c r="N2508" s="2">
        <v>1</v>
      </c>
      <c r="O2508" t="str">
        <v>Yes</v>
      </c>
      <c r="P2508" s="1">
        <f>IF(O2508="Yes",J2508,ROUND(J2508*(1+Model!$B$3),2))</f>
        <v>3.15</v>
      </c>
      <c r="Q2508" s="2">
        <f>ROUND(P2508/(K2508*N2508)-1,4)</f>
        <v>0.4</v>
      </c>
      <c r="R2508" t="str">
        <v/>
      </c>
      <c r="S2508" t="str">
        <v>2026-10-01 10:41:27 UTC</v>
      </c>
      <c r="T2508" t="str">
        <v>Local Line cache</v>
      </c>
      <c r="U2508" t="str">
        <v>HOLD: preserve existing SNAP price</v>
      </c>
    </row>
    <row r="2509">
      <c r="A2509">
        <v>995529</v>
      </c>
      <c r="B2509" t="str">
        <v>Fresh Strawberries</v>
      </c>
      <c r="C2509" t="str">
        <v>Grazier's Garden</v>
      </c>
      <c r="D2509">
        <v>769872</v>
      </c>
      <c r="E2509" t="str">
        <v>each</v>
      </c>
      <c r="F2509" t="str">
        <v>Herd Share Members</v>
      </c>
      <c r="G2509" t="str">
        <v>No</v>
      </c>
      <c r="H2509" s="1">
        <v>0</v>
      </c>
      <c r="I2509" s="1">
        <v>2.45</v>
      </c>
      <c r="J2509" s="1">
        <v>2.45</v>
      </c>
      <c r="K2509" s="1">
        <v>1.75</v>
      </c>
      <c r="L2509" s="2">
        <v>0.4</v>
      </c>
      <c r="M2509" s="2">
        <v>0.40000000000000013</v>
      </c>
      <c r="N2509" s="2">
        <v>1</v>
      </c>
      <c r="O2509" t="str">
        <v>No</v>
      </c>
      <c r="P2509" s="1">
        <f>IF(O2509="Yes",J2509,ROUND(J2509*(1+Model!$B$3),2))</f>
        <v>2.65</v>
      </c>
      <c r="Q2509" s="2">
        <f>ROUND(P2509/(K2509*N2509)-1,4)</f>
        <v>0.5143</v>
      </c>
      <c r="R2509" t="str">
        <v/>
      </c>
      <c r="S2509" t="str">
        <v>2026-10-01 10:41:27 UTC</v>
      </c>
      <c r="T2509" t="str">
        <v>Local Line cache</v>
      </c>
      <c r="U2509" t="str">
        <v>Review before publishing</v>
      </c>
    </row>
    <row r="2510">
      <c r="A2510">
        <v>995529</v>
      </c>
      <c r="B2510" t="str">
        <v>Fresh Strawberries</v>
      </c>
      <c r="C2510" t="str">
        <v>Grazier's Garden</v>
      </c>
      <c r="D2510">
        <v>769872</v>
      </c>
      <c r="E2510" t="str">
        <v>each</v>
      </c>
      <c r="F2510" t="str">
        <v>Guest Basket</v>
      </c>
      <c r="G2510" t="str">
        <v>No</v>
      </c>
      <c r="H2510" s="1">
        <v>0</v>
      </c>
      <c r="I2510" s="1">
        <v>2.45</v>
      </c>
      <c r="J2510" s="1">
        <v>2.45</v>
      </c>
      <c r="K2510" s="1">
        <v>1.75</v>
      </c>
      <c r="L2510" s="2">
        <v>0.4</v>
      </c>
      <c r="M2510" s="2">
        <v>0.40000000000000013</v>
      </c>
      <c r="N2510" s="2">
        <v>1</v>
      </c>
      <c r="O2510" t="str">
        <v>No</v>
      </c>
      <c r="P2510" s="1">
        <f>IF(O2510="Yes",J2510,ROUND(J2510*(1+Model!$B$3),2))</f>
        <v>2.65</v>
      </c>
      <c r="Q2510" s="2">
        <f>ROUND(P2510/(K2510*N2510)-1,4)</f>
        <v>0.5143</v>
      </c>
      <c r="R2510" t="str">
        <v/>
      </c>
      <c r="S2510" t="str">
        <v>2026-10-01 10:41:27 UTC</v>
      </c>
      <c r="T2510" t="str">
        <v>Local Line cache</v>
      </c>
      <c r="U2510" t="str">
        <v>Review before publishing</v>
      </c>
    </row>
    <row r="2511">
      <c r="A2511">
        <v>995529</v>
      </c>
      <c r="B2511" t="str">
        <v>Fresh Strawberries</v>
      </c>
      <c r="C2511" t="str">
        <v>Grazier's Garden</v>
      </c>
      <c r="D2511">
        <v>769872</v>
      </c>
      <c r="E2511" t="str">
        <v>each</v>
      </c>
      <c r="F2511" t="str">
        <v>SNAP</v>
      </c>
      <c r="G2511" t="str">
        <v>No</v>
      </c>
      <c r="H2511" s="1">
        <v>0</v>
      </c>
      <c r="I2511" s="1">
        <v>2.45</v>
      </c>
      <c r="J2511" s="1">
        <v>2.45</v>
      </c>
      <c r="K2511" s="1">
        <v>1.75</v>
      </c>
      <c r="L2511" s="2">
        <v>0.4</v>
      </c>
      <c r="M2511" s="2">
        <v>0.40000000000000013</v>
      </c>
      <c r="N2511" s="2">
        <v>1</v>
      </c>
      <c r="O2511" t="str">
        <v>Yes</v>
      </c>
      <c r="P2511" s="1">
        <f>IF(O2511="Yes",J2511,ROUND(J2511*(1+Model!$B$3),2))</f>
        <v>2.45</v>
      </c>
      <c r="Q2511" s="2">
        <f>ROUND(P2511/(K2511*N2511)-1,4)</f>
        <v>0.4</v>
      </c>
      <c r="R2511" t="str">
        <v/>
      </c>
      <c r="S2511" t="str">
        <v>2026-10-01 10:41:27 UTC</v>
      </c>
      <c r="T2511" t="str">
        <v>Local Line cache</v>
      </c>
      <c r="U2511" t="str">
        <v>HOLD: preserve existing SNAP price</v>
      </c>
    </row>
    <row r="2512">
      <c r="A2512">
        <v>995529</v>
      </c>
      <c r="B2512" t="str">
        <v>Fresh Strawberries</v>
      </c>
      <c r="C2512" t="str">
        <v>Grazier's Garden</v>
      </c>
      <c r="D2512">
        <v>769872</v>
      </c>
      <c r="E2512" t="str">
        <v>each</v>
      </c>
      <c r="F2512" t="str">
        <v>CSA Members</v>
      </c>
      <c r="G2512" t="str">
        <v>No</v>
      </c>
      <c r="H2512" s="1">
        <v>0</v>
      </c>
      <c r="I2512" s="1">
        <v>2.45</v>
      </c>
      <c r="J2512" s="1">
        <v>2.45</v>
      </c>
      <c r="K2512" s="1">
        <v>1.75</v>
      </c>
      <c r="L2512" s="2">
        <v>0.4</v>
      </c>
      <c r="M2512" s="2">
        <v>0.40000000000000013</v>
      </c>
      <c r="N2512" s="2">
        <v>1</v>
      </c>
      <c r="O2512" t="str">
        <v>No</v>
      </c>
      <c r="P2512" s="1">
        <f>IF(O2512="Yes",J2512,ROUND(J2512*(1+Model!$B$3),2))</f>
        <v>2.65</v>
      </c>
      <c r="Q2512" s="2">
        <f>ROUND(P2512/(K2512*N2512)-1,4)</f>
        <v>0.5143</v>
      </c>
      <c r="R2512" t="str">
        <v/>
      </c>
      <c r="S2512" t="str">
        <v>2026-10-01 10:41:27 UTC</v>
      </c>
      <c r="T2512" t="str">
        <v>Local Line cache</v>
      </c>
      <c r="U2512" t="str">
        <v>Review before publishing</v>
      </c>
    </row>
    <row r="2513">
      <c r="A2513">
        <v>995639</v>
      </c>
      <c r="B2513" t="str">
        <v>Zinnia Bouquet</v>
      </c>
      <c r="C2513" t="str">
        <v>Grazier's Garden</v>
      </c>
      <c r="D2513">
        <v>770067</v>
      </c>
      <c r="E2513" t="str">
        <v>ea</v>
      </c>
      <c r="F2513" t="str">
        <v>Guest Basket</v>
      </c>
      <c r="G2513" t="str">
        <v>No</v>
      </c>
      <c r="H2513" s="1">
        <v>0</v>
      </c>
      <c r="I2513" s="1">
        <v>9.45</v>
      </c>
      <c r="J2513" s="1">
        <v>9.45</v>
      </c>
      <c r="K2513" s="1">
        <v>6.75</v>
      </c>
      <c r="L2513" s="2">
        <v>0.4</v>
      </c>
      <c r="M2513" s="2">
        <v>0.3999999999999999</v>
      </c>
      <c r="N2513" s="2">
        <v>1</v>
      </c>
      <c r="O2513" t="str">
        <v>No</v>
      </c>
      <c r="P2513" s="1">
        <f>IF(O2513="Yes",J2513,ROUND(J2513*(1+Model!$B$3),2))</f>
        <v>10.21</v>
      </c>
      <c r="Q2513" s="2">
        <f>ROUND(P2513/(K2513*N2513)-1,4)</f>
        <v>0.5126</v>
      </c>
      <c r="R2513" t="str">
        <v/>
      </c>
      <c r="S2513" t="str">
        <v>2026-10-01 10:41:27 UTC</v>
      </c>
      <c r="T2513" t="str">
        <v>Local Line cache</v>
      </c>
      <c r="U2513" t="str">
        <v>Review before publishing</v>
      </c>
    </row>
    <row r="2514">
      <c r="A2514">
        <v>995639</v>
      </c>
      <c r="B2514" t="str">
        <v>Zinnia Bouquet</v>
      </c>
      <c r="C2514" t="str">
        <v>Grazier's Garden</v>
      </c>
      <c r="D2514">
        <v>770067</v>
      </c>
      <c r="E2514" t="str">
        <v>ea</v>
      </c>
      <c r="F2514" t="str">
        <v>CSA Members</v>
      </c>
      <c r="G2514" t="str">
        <v>No</v>
      </c>
      <c r="H2514" s="1">
        <v>0</v>
      </c>
      <c r="I2514" s="1">
        <v>9.45</v>
      </c>
      <c r="J2514" s="1">
        <v>9.45</v>
      </c>
      <c r="K2514" s="1">
        <v>6.75</v>
      </c>
      <c r="L2514" s="2">
        <v>0.4</v>
      </c>
      <c r="M2514" s="2">
        <v>0.3999999999999999</v>
      </c>
      <c r="N2514" s="2">
        <v>1</v>
      </c>
      <c r="O2514" t="str">
        <v>No</v>
      </c>
      <c r="P2514" s="1">
        <f>IF(O2514="Yes",J2514,ROUND(J2514*(1+Model!$B$3),2))</f>
        <v>10.21</v>
      </c>
      <c r="Q2514" s="2">
        <f>ROUND(P2514/(K2514*N2514)-1,4)</f>
        <v>0.5126</v>
      </c>
      <c r="R2514" t="str">
        <v/>
      </c>
      <c r="S2514" t="str">
        <v>2026-10-01 10:41:27 UTC</v>
      </c>
      <c r="T2514" t="str">
        <v>Local Line cache</v>
      </c>
      <c r="U2514" t="str">
        <v>Review before publishing</v>
      </c>
    </row>
    <row r="2515">
      <c r="A2515">
        <v>995639</v>
      </c>
      <c r="B2515" t="str">
        <v>Zinnia Bouquet</v>
      </c>
      <c r="C2515" t="str">
        <v>Grazier's Garden</v>
      </c>
      <c r="D2515">
        <v>770067</v>
      </c>
      <c r="E2515" t="str">
        <v>ea</v>
      </c>
      <c r="F2515" t="str">
        <v>Herd Share Members</v>
      </c>
      <c r="G2515" t="str">
        <v>No</v>
      </c>
      <c r="H2515" s="1">
        <v>0</v>
      </c>
      <c r="I2515" s="1">
        <v>9.45</v>
      </c>
      <c r="J2515" s="1">
        <v>9.45</v>
      </c>
      <c r="K2515" s="1">
        <v>6.75</v>
      </c>
      <c r="L2515" s="2">
        <v>0.4</v>
      </c>
      <c r="M2515" s="2">
        <v>0.3999999999999999</v>
      </c>
      <c r="N2515" s="2">
        <v>1</v>
      </c>
      <c r="O2515" t="str">
        <v>No</v>
      </c>
      <c r="P2515" s="1">
        <f>IF(O2515="Yes",J2515,ROUND(J2515*(1+Model!$B$3),2))</f>
        <v>10.21</v>
      </c>
      <c r="Q2515" s="2">
        <f>ROUND(P2515/(K2515*N2515)-1,4)</f>
        <v>0.5126</v>
      </c>
      <c r="R2515" t="str">
        <v/>
      </c>
      <c r="S2515" t="str">
        <v>2026-10-01 10:41:27 UTC</v>
      </c>
      <c r="T2515" t="str">
        <v>Local Line cache</v>
      </c>
      <c r="U2515" t="str">
        <v>Review before publishing</v>
      </c>
    </row>
    <row r="2516">
      <c r="A2516">
        <v>995640</v>
      </c>
      <c r="B2516" t="str">
        <v>Fresh Chocolate Mint</v>
      </c>
      <c r="C2516" t="str">
        <v>Grazier's Garden</v>
      </c>
      <c r="D2516">
        <v>770068</v>
      </c>
      <c r="E2516" t="str">
        <v>bu</v>
      </c>
      <c r="F2516" t="str">
        <v>CSA Members</v>
      </c>
      <c r="G2516" t="str">
        <v>No</v>
      </c>
      <c r="H2516" s="1">
        <v>0</v>
      </c>
      <c r="I2516" s="1">
        <v>3.5</v>
      </c>
      <c r="J2516" s="1">
        <v>3.5</v>
      </c>
      <c r="K2516" s="1">
        <v>2.5</v>
      </c>
      <c r="L2516" s="2">
        <v>0.4</v>
      </c>
      <c r="M2516" s="2">
        <v>0.3999999999999999</v>
      </c>
      <c r="N2516" s="2">
        <v>1</v>
      </c>
      <c r="O2516" t="str">
        <v>No</v>
      </c>
      <c r="P2516" s="1">
        <f>IF(O2516="Yes",J2516,ROUND(J2516*(1+Model!$B$3),2))</f>
        <v>3.78</v>
      </c>
      <c r="Q2516" s="2">
        <f>ROUND(P2516/(K2516*N2516)-1,4)</f>
        <v>0.512</v>
      </c>
      <c r="R2516" t="str">
        <v/>
      </c>
      <c r="S2516" t="str">
        <v>2026-10-01 10:41:27 UTC</v>
      </c>
      <c r="T2516" t="str">
        <v>Local Line cache</v>
      </c>
      <c r="U2516" t="str">
        <v>Review before publishing</v>
      </c>
    </row>
    <row r="2517">
      <c r="A2517">
        <v>995640</v>
      </c>
      <c r="B2517" t="str">
        <v>Fresh Chocolate Mint</v>
      </c>
      <c r="C2517" t="str">
        <v>Grazier's Garden</v>
      </c>
      <c r="D2517">
        <v>770068</v>
      </c>
      <c r="E2517" t="str">
        <v>bu</v>
      </c>
      <c r="F2517" t="str">
        <v>SNAP</v>
      </c>
      <c r="G2517" t="str">
        <v>No</v>
      </c>
      <c r="H2517" s="1">
        <v>0</v>
      </c>
      <c r="I2517" s="1">
        <v>3.5</v>
      </c>
      <c r="J2517" s="1">
        <v>3.5</v>
      </c>
      <c r="K2517" s="1">
        <v>2.5</v>
      </c>
      <c r="L2517" s="2">
        <v>0.4</v>
      </c>
      <c r="M2517" s="2">
        <v>0.3999999999999999</v>
      </c>
      <c r="N2517" s="2">
        <v>1</v>
      </c>
      <c r="O2517" t="str">
        <v>Yes</v>
      </c>
      <c r="P2517" s="1">
        <f>IF(O2517="Yes",J2517,ROUND(J2517*(1+Model!$B$3),2))</f>
        <v>3.5</v>
      </c>
      <c r="Q2517" s="2">
        <f>ROUND(P2517/(K2517*N2517)-1,4)</f>
        <v>0.4</v>
      </c>
      <c r="R2517" t="str">
        <v/>
      </c>
      <c r="S2517" t="str">
        <v>2026-10-01 10:41:27 UTC</v>
      </c>
      <c r="T2517" t="str">
        <v>Local Line cache</v>
      </c>
      <c r="U2517" t="str">
        <v>HOLD: preserve existing SNAP price</v>
      </c>
    </row>
    <row r="2518">
      <c r="A2518">
        <v>997517</v>
      </c>
      <c r="B2518" t="str">
        <v>Winterbor Mixed Curly Kale Bunch</v>
      </c>
      <c r="C2518" t="str">
        <v>Grazier's Garden</v>
      </c>
      <c r="D2518">
        <v>772950</v>
      </c>
      <c r="E2518" t="str">
        <v>bu</v>
      </c>
      <c r="F2518" t="str">
        <v>SNAP</v>
      </c>
      <c r="G2518" t="str">
        <v>No</v>
      </c>
      <c r="H2518" s="1">
        <v>0</v>
      </c>
      <c r="I2518" s="1">
        <v>4.2</v>
      </c>
      <c r="J2518" s="1">
        <v>4.2</v>
      </c>
      <c r="K2518" s="1">
        <v>3</v>
      </c>
      <c r="L2518" s="2">
        <v>0.4</v>
      </c>
      <c r="M2518" s="2">
        <v>0.40000000000000013</v>
      </c>
      <c r="N2518" s="2">
        <v>1</v>
      </c>
      <c r="O2518" t="str">
        <v>Yes</v>
      </c>
      <c r="P2518" s="1">
        <f>IF(O2518="Yes",J2518,ROUND(J2518*(1+Model!$B$3),2))</f>
        <v>4.2</v>
      </c>
      <c r="Q2518" s="2">
        <f>ROUND(P2518/(K2518*N2518)-1,4)</f>
        <v>0.4</v>
      </c>
      <c r="R2518" t="str">
        <v/>
      </c>
      <c r="S2518" t="str">
        <v>2026-10-01 10:41:27 UTC</v>
      </c>
      <c r="T2518" t="str">
        <v>Local Line cache</v>
      </c>
      <c r="U2518" t="str">
        <v>HOLD: preserve existing SNAP price</v>
      </c>
    </row>
    <row r="2519">
      <c r="A2519">
        <v>997517</v>
      </c>
      <c r="B2519" t="str">
        <v>Winterbor Mixed Curly Kale Bunch</v>
      </c>
      <c r="C2519" t="str">
        <v>Grazier's Garden</v>
      </c>
      <c r="D2519">
        <v>772950</v>
      </c>
      <c r="E2519" t="str">
        <v>bu</v>
      </c>
      <c r="F2519" t="str">
        <v>CSA Members</v>
      </c>
      <c r="G2519" t="str">
        <v>No</v>
      </c>
      <c r="H2519" s="1">
        <v>0</v>
      </c>
      <c r="I2519" s="1">
        <v>4.2</v>
      </c>
      <c r="J2519" s="1">
        <v>4.2</v>
      </c>
      <c r="K2519" s="1">
        <v>3</v>
      </c>
      <c r="L2519" s="2">
        <v>0.4</v>
      </c>
      <c r="M2519" s="2">
        <v>0.40000000000000013</v>
      </c>
      <c r="N2519" s="2">
        <v>1</v>
      </c>
      <c r="O2519" t="str">
        <v>No</v>
      </c>
      <c r="P2519" s="1">
        <f>IF(O2519="Yes",J2519,ROUND(J2519*(1+Model!$B$3),2))</f>
        <v>4.54</v>
      </c>
      <c r="Q2519" s="2">
        <f>ROUND(P2519/(K2519*N2519)-1,4)</f>
        <v>0.5133</v>
      </c>
      <c r="R2519" t="str">
        <v/>
      </c>
      <c r="S2519" t="str">
        <v>2026-10-01 10:41:27 UTC</v>
      </c>
      <c r="T2519" t="str">
        <v>Local Line cache</v>
      </c>
      <c r="U2519" t="str">
        <v>Review before publishing</v>
      </c>
    </row>
    <row r="2520">
      <c r="A2520">
        <v>998191</v>
      </c>
      <c r="B2520" t="str">
        <v>Mix Apples</v>
      </c>
      <c r="C2520" t="str">
        <v>Small is Beautiful Farm</v>
      </c>
      <c r="D2520">
        <v>774076</v>
      </c>
      <c r="E2520" t="str">
        <v>ea</v>
      </c>
      <c r="F2520" t="str">
        <v>SNAP</v>
      </c>
      <c r="G2520" t="str">
        <v>Yes</v>
      </c>
      <c r="H2520" s="1">
        <v>0</v>
      </c>
      <c r="I2520" s="1">
        <v>1.4</v>
      </c>
      <c r="J2520" s="1">
        <v>1.4</v>
      </c>
      <c r="K2520" s="1">
        <v>1</v>
      </c>
      <c r="L2520" s="2">
        <v>0.4</v>
      </c>
      <c r="M2520" s="2">
        <v>0.3999999999999999</v>
      </c>
      <c r="N2520" s="2">
        <v>1</v>
      </c>
      <c r="O2520" t="str">
        <v>Yes</v>
      </c>
      <c r="P2520" s="1">
        <f>IF(O2520="Yes",J2520,ROUND(J2520*(1+Model!$B$3),2))</f>
        <v>1.4</v>
      </c>
      <c r="Q2520" s="2">
        <f>ROUND(P2520/(K2520*N2520)-1,4)</f>
        <v>0.4</v>
      </c>
      <c r="R2520" t="str">
        <v/>
      </c>
      <c r="S2520" t="str">
        <v>2026-10-01 10:41:27 UTC</v>
      </c>
      <c r="T2520" t="str">
        <v>Local Line cache</v>
      </c>
      <c r="U2520" t="str">
        <v>HOLD: preserve existing SNAP price</v>
      </c>
    </row>
    <row r="2521">
      <c r="A2521">
        <v>998191</v>
      </c>
      <c r="B2521" t="str">
        <v>Mix Apples</v>
      </c>
      <c r="C2521" t="str">
        <v>Small is Beautiful Farm</v>
      </c>
      <c r="D2521">
        <v>774076</v>
      </c>
      <c r="E2521" t="str">
        <v>ea</v>
      </c>
      <c r="F2521" t="str">
        <v>CSA Members</v>
      </c>
      <c r="G2521" t="str">
        <v>Yes</v>
      </c>
      <c r="H2521" s="1">
        <v>0</v>
      </c>
      <c r="I2521" s="1">
        <v>1.4</v>
      </c>
      <c r="J2521" s="1">
        <v>1.4</v>
      </c>
      <c r="K2521" s="1">
        <v>1</v>
      </c>
      <c r="L2521" s="2">
        <v>0.4</v>
      </c>
      <c r="M2521" s="2">
        <v>0.3999999999999999</v>
      </c>
      <c r="N2521" s="2">
        <v>1</v>
      </c>
      <c r="O2521" t="str">
        <v>No</v>
      </c>
      <c r="P2521" s="1">
        <f>IF(O2521="Yes",J2521,ROUND(J2521*(1+Model!$B$3),2))</f>
        <v>1.51</v>
      </c>
      <c r="Q2521" s="2">
        <f>ROUND(P2521/(K2521*N2521)-1,4)</f>
        <v>0.51</v>
      </c>
      <c r="R2521" t="str">
        <v/>
      </c>
      <c r="S2521" t="str">
        <v>2026-10-01 10:41:27 UTC</v>
      </c>
      <c r="T2521" t="str">
        <v>Local Line cache</v>
      </c>
      <c r="U2521" t="str">
        <v>Review before publishing</v>
      </c>
    </row>
    <row r="2522">
      <c r="A2522">
        <v>998896</v>
      </c>
      <c r="B2522" t="str">
        <v>Satsuma plums</v>
      </c>
      <c r="C2522" t="str">
        <v>Small is Beautiful Farm</v>
      </c>
      <c r="D2522">
        <v>775170</v>
      </c>
      <c r="E2522" t="str">
        <v>pt</v>
      </c>
      <c r="F2522" t="str">
        <v>CSA Members</v>
      </c>
      <c r="G2522" t="str">
        <v>No</v>
      </c>
      <c r="H2522" s="1">
        <v>0</v>
      </c>
      <c r="I2522" s="1">
        <v>5.6</v>
      </c>
      <c r="J2522" s="1">
        <v>5.6</v>
      </c>
      <c r="K2522" s="1">
        <v>4</v>
      </c>
      <c r="L2522" s="2">
        <v>0.4</v>
      </c>
      <c r="M2522" s="2">
        <v>0.3999999999999999</v>
      </c>
      <c r="N2522" s="2">
        <v>1</v>
      </c>
      <c r="O2522" t="str">
        <v>No</v>
      </c>
      <c r="P2522" s="1">
        <f>IF(O2522="Yes",J2522,ROUND(J2522*(1+Model!$B$3),2))</f>
        <v>6.05</v>
      </c>
      <c r="Q2522" s="2">
        <f>ROUND(P2522/(K2522*N2522)-1,4)</f>
        <v>0.5125</v>
      </c>
      <c r="R2522" t="str">
        <v/>
      </c>
      <c r="S2522" t="str">
        <v>2026-10-01 10:41:27 UTC</v>
      </c>
      <c r="T2522" t="str">
        <v>Local Line cache</v>
      </c>
      <c r="U2522" t="str">
        <v>Review before publishing</v>
      </c>
    </row>
    <row r="2523">
      <c r="A2523">
        <v>998896</v>
      </c>
      <c r="B2523" t="str">
        <v>Satsuma plums</v>
      </c>
      <c r="C2523" t="str">
        <v>Small is Beautiful Farm</v>
      </c>
      <c r="D2523">
        <v>775170</v>
      </c>
      <c r="E2523" t="str">
        <v>pt</v>
      </c>
      <c r="F2523" t="str">
        <v>Herd Share Members</v>
      </c>
      <c r="G2523" t="str">
        <v>No</v>
      </c>
      <c r="H2523" s="1">
        <v>0</v>
      </c>
      <c r="I2523" s="1">
        <v>5.6</v>
      </c>
      <c r="J2523" s="1">
        <v>5.6</v>
      </c>
      <c r="K2523" s="1">
        <v>4</v>
      </c>
      <c r="L2523" s="2">
        <v>0.4</v>
      </c>
      <c r="M2523" s="2">
        <v>0.3999999999999999</v>
      </c>
      <c r="N2523" s="2">
        <v>1</v>
      </c>
      <c r="O2523" t="str">
        <v>No</v>
      </c>
      <c r="P2523" s="1">
        <f>IF(O2523="Yes",J2523,ROUND(J2523*(1+Model!$B$3),2))</f>
        <v>6.05</v>
      </c>
      <c r="Q2523" s="2">
        <f>ROUND(P2523/(K2523*N2523)-1,4)</f>
        <v>0.5125</v>
      </c>
      <c r="R2523" t="str">
        <v/>
      </c>
      <c r="S2523" t="str">
        <v>2026-10-01 10:41:27 UTC</v>
      </c>
      <c r="T2523" t="str">
        <v>Local Line cache</v>
      </c>
      <c r="U2523" t="str">
        <v>Review before publishing</v>
      </c>
    </row>
    <row r="2524">
      <c r="A2524">
        <v>998896</v>
      </c>
      <c r="B2524" t="str">
        <v>Satsuma plums</v>
      </c>
      <c r="C2524" t="str">
        <v>Small is Beautiful Farm</v>
      </c>
      <c r="D2524">
        <v>775170</v>
      </c>
      <c r="E2524" t="str">
        <v>pt</v>
      </c>
      <c r="F2524" t="str">
        <v>SNAP</v>
      </c>
      <c r="G2524" t="str">
        <v>No</v>
      </c>
      <c r="H2524" s="1">
        <v>0</v>
      </c>
      <c r="I2524" s="1">
        <v>5.6</v>
      </c>
      <c r="J2524" s="1">
        <v>5.6</v>
      </c>
      <c r="K2524" s="1">
        <v>4</v>
      </c>
      <c r="L2524" s="2">
        <v>0.4</v>
      </c>
      <c r="M2524" s="2">
        <v>0.3999999999999999</v>
      </c>
      <c r="N2524" s="2">
        <v>1</v>
      </c>
      <c r="O2524" t="str">
        <v>Yes</v>
      </c>
      <c r="P2524" s="1">
        <f>IF(O2524="Yes",J2524,ROUND(J2524*(1+Model!$B$3),2))</f>
        <v>5.6</v>
      </c>
      <c r="Q2524" s="2">
        <f>ROUND(P2524/(K2524*N2524)-1,4)</f>
        <v>0.4</v>
      </c>
      <c r="R2524" t="str">
        <v/>
      </c>
      <c r="S2524" t="str">
        <v>2026-10-01 10:41:27 UTC</v>
      </c>
      <c r="T2524" t="str">
        <v>Local Line cache</v>
      </c>
      <c r="U2524" t="str">
        <v>HOLD: preserve existing SNAP price</v>
      </c>
    </row>
    <row r="2525">
      <c r="A2525">
        <v>998896</v>
      </c>
      <c r="B2525" t="str">
        <v>Satsuma plums</v>
      </c>
      <c r="C2525" t="str">
        <v>Small is Beautiful Farm</v>
      </c>
      <c r="D2525">
        <v>775170</v>
      </c>
      <c r="E2525" t="str">
        <v>pt</v>
      </c>
      <c r="F2525" t="str">
        <v>Guest Basket</v>
      </c>
      <c r="G2525" t="str">
        <v>No</v>
      </c>
      <c r="H2525" s="1">
        <v>0</v>
      </c>
      <c r="I2525" s="1">
        <v>5.6</v>
      </c>
      <c r="J2525" s="1">
        <v>5.6</v>
      </c>
      <c r="K2525" s="1">
        <v>4</v>
      </c>
      <c r="L2525" s="2">
        <v>0.4</v>
      </c>
      <c r="M2525" s="2">
        <v>0.3999999999999999</v>
      </c>
      <c r="N2525" s="2">
        <v>1</v>
      </c>
      <c r="O2525" t="str">
        <v>No</v>
      </c>
      <c r="P2525" s="1">
        <f>IF(O2525="Yes",J2525,ROUND(J2525*(1+Model!$B$3),2))</f>
        <v>6.05</v>
      </c>
      <c r="Q2525" s="2">
        <f>ROUND(P2525/(K2525*N2525)-1,4)</f>
        <v>0.5125</v>
      </c>
      <c r="R2525" t="str">
        <v/>
      </c>
      <c r="S2525" t="str">
        <v>2026-10-01 10:41:27 UTC</v>
      </c>
      <c r="T2525" t="str">
        <v>Local Line cache</v>
      </c>
      <c r="U2525" t="str">
        <v>Review before publishing</v>
      </c>
    </row>
    <row r="2526">
      <c r="A2526">
        <v>999637</v>
      </c>
      <c r="B2526" t="str">
        <v>Satsuma plums</v>
      </c>
      <c r="C2526" t="str">
        <v>Small is Beautiful Farm</v>
      </c>
      <c r="D2526">
        <v>776515</v>
      </c>
      <c r="E2526" t="str">
        <v>pt</v>
      </c>
      <c r="F2526" t="str">
        <v>CSA Members</v>
      </c>
      <c r="G2526" t="str">
        <v>No</v>
      </c>
      <c r="H2526" s="1">
        <v>0</v>
      </c>
      <c r="I2526" s="1">
        <v>4.2</v>
      </c>
      <c r="J2526" s="1">
        <v>4.2</v>
      </c>
      <c r="K2526" s="1">
        <v>3</v>
      </c>
      <c r="L2526" s="2">
        <v>0.4</v>
      </c>
      <c r="M2526" s="2">
        <v>0.40000000000000013</v>
      </c>
      <c r="N2526" s="2">
        <v>1</v>
      </c>
      <c r="O2526" t="str">
        <v>No</v>
      </c>
      <c r="P2526" s="1">
        <f>IF(O2526="Yes",J2526,ROUND(J2526*(1+Model!$B$3),2))</f>
        <v>4.54</v>
      </c>
      <c r="Q2526" s="2">
        <f>ROUND(P2526/(K2526*N2526)-1,4)</f>
        <v>0.5133</v>
      </c>
      <c r="R2526" t="str">
        <v/>
      </c>
      <c r="S2526" t="str">
        <v>2026-10-01 10:41:27 UTC</v>
      </c>
      <c r="T2526" t="str">
        <v>Local Line cache</v>
      </c>
      <c r="U2526" t="str">
        <v>Review before publishing</v>
      </c>
    </row>
    <row r="2527">
      <c r="A2527">
        <v>999637</v>
      </c>
      <c r="B2527" t="str">
        <v>Satsuma plums</v>
      </c>
      <c r="C2527" t="str">
        <v>Small is Beautiful Farm</v>
      </c>
      <c r="D2527">
        <v>776515</v>
      </c>
      <c r="E2527" t="str">
        <v>pt</v>
      </c>
      <c r="F2527" t="str">
        <v>SNAP</v>
      </c>
      <c r="G2527" t="str">
        <v>No</v>
      </c>
      <c r="H2527" s="1">
        <v>0</v>
      </c>
      <c r="I2527" s="1">
        <v>4.2</v>
      </c>
      <c r="J2527" s="1">
        <v>4.2</v>
      </c>
      <c r="K2527" s="1">
        <v>3</v>
      </c>
      <c r="L2527" s="2">
        <v>0.4</v>
      </c>
      <c r="M2527" s="2">
        <v>0.40000000000000013</v>
      </c>
      <c r="N2527" s="2">
        <v>1</v>
      </c>
      <c r="O2527" t="str">
        <v>Yes</v>
      </c>
      <c r="P2527" s="1">
        <f>IF(O2527="Yes",J2527,ROUND(J2527*(1+Model!$B$3),2))</f>
        <v>4.2</v>
      </c>
      <c r="Q2527" s="2">
        <f>ROUND(P2527/(K2527*N2527)-1,4)</f>
        <v>0.4</v>
      </c>
      <c r="R2527" t="str">
        <v/>
      </c>
      <c r="S2527" t="str">
        <v>2026-10-01 10:41:27 UTC</v>
      </c>
      <c r="T2527" t="str">
        <v>Local Line cache</v>
      </c>
      <c r="U2527" t="str">
        <v>HOLD: preserve existing SNAP price</v>
      </c>
    </row>
    <row r="2528">
      <c r="A2528">
        <v>999641</v>
      </c>
      <c r="B2528" t="str">
        <v>Heirloom Tomatoes</v>
      </c>
      <c r="C2528" t="str">
        <v>Red Tail Growers</v>
      </c>
      <c r="D2528">
        <v>776519</v>
      </c>
      <c r="E2528" t="str">
        <v>pound</v>
      </c>
      <c r="F2528" t="str">
        <v>SNAP</v>
      </c>
      <c r="G2528" t="str">
        <v>Yes</v>
      </c>
      <c r="H2528" s="1">
        <v>0</v>
      </c>
      <c r="I2528" s="1">
        <v>4.48</v>
      </c>
      <c r="J2528" s="1">
        <v>4.48</v>
      </c>
      <c r="K2528" s="1">
        <v>3.2</v>
      </c>
      <c r="L2528" s="2">
        <v>0.4</v>
      </c>
      <c r="M2528" s="2">
        <v>0.40000000000000013</v>
      </c>
      <c r="N2528" s="2">
        <v>1</v>
      </c>
      <c r="O2528" t="str">
        <v>Yes</v>
      </c>
      <c r="P2528" s="1">
        <f>IF(O2528="Yes",J2528,ROUND(J2528*(1+Model!$B$3),2))</f>
        <v>4.48</v>
      </c>
      <c r="Q2528" s="2">
        <f>ROUND(P2528/(K2528*N2528)-1,4)</f>
        <v>0.4</v>
      </c>
      <c r="R2528" t="str">
        <v/>
      </c>
      <c r="S2528" t="str">
        <v>2026-10-01 10:41:27 UTC</v>
      </c>
      <c r="T2528" t="str">
        <v>Local Line cache</v>
      </c>
      <c r="U2528" t="str">
        <v>HOLD: preserve existing SNAP price</v>
      </c>
    </row>
    <row r="2529">
      <c r="A2529">
        <v>1000029</v>
      </c>
      <c r="B2529" t="str">
        <v>Heirloom Tomatoes</v>
      </c>
      <c r="C2529" t="str">
        <v>Grazier's Garden</v>
      </c>
      <c r="D2529">
        <v>777061</v>
      </c>
      <c r="E2529" t="str">
        <v>pound</v>
      </c>
      <c r="F2529" t="str">
        <v>Guest Basket</v>
      </c>
      <c r="G2529" t="str">
        <v>No</v>
      </c>
      <c r="H2529" s="1">
        <v>0</v>
      </c>
      <c r="I2529" s="1">
        <v>4.55</v>
      </c>
      <c r="J2529" s="1">
        <v>4.55</v>
      </c>
      <c r="K2529" s="1">
        <v>3.25</v>
      </c>
      <c r="L2529" s="2">
        <v>0.4</v>
      </c>
      <c r="M2529" s="2">
        <v>0.3999999999999999</v>
      </c>
      <c r="N2529" s="2">
        <v>1</v>
      </c>
      <c r="O2529" t="str">
        <v>No</v>
      </c>
      <c r="P2529" s="1">
        <f>IF(O2529="Yes",J2529,ROUND(J2529*(1+Model!$B$3),2))</f>
        <v>4.91</v>
      </c>
      <c r="Q2529" s="2">
        <f>ROUND(P2529/(K2529*N2529)-1,4)</f>
        <v>0.5108</v>
      </c>
      <c r="R2529" t="str">
        <v/>
      </c>
      <c r="S2529" t="str">
        <v>2026-10-01 10:41:27 UTC</v>
      </c>
      <c r="T2529" t="str">
        <v>Local Line cache</v>
      </c>
      <c r="U2529" t="str">
        <v>Review before publishing</v>
      </c>
    </row>
    <row r="2530">
      <c r="A2530">
        <v>1000029</v>
      </c>
      <c r="B2530" t="str">
        <v>Heirloom Tomatoes</v>
      </c>
      <c r="C2530" t="str">
        <v>Grazier's Garden</v>
      </c>
      <c r="D2530">
        <v>777061</v>
      </c>
      <c r="E2530" t="str">
        <v>pound</v>
      </c>
      <c r="F2530" t="str">
        <v>SNAP</v>
      </c>
      <c r="G2530" t="str">
        <v>No</v>
      </c>
      <c r="H2530" s="1">
        <v>0</v>
      </c>
      <c r="I2530" s="1">
        <v>4.55</v>
      </c>
      <c r="J2530" s="1">
        <v>4.55</v>
      </c>
      <c r="K2530" s="1">
        <v>3.25</v>
      </c>
      <c r="L2530" s="2">
        <v>0.4</v>
      </c>
      <c r="M2530" s="2">
        <v>0.3999999999999999</v>
      </c>
      <c r="N2530" s="2">
        <v>1</v>
      </c>
      <c r="O2530" t="str">
        <v>Yes</v>
      </c>
      <c r="P2530" s="1">
        <f>IF(O2530="Yes",J2530,ROUND(J2530*(1+Model!$B$3),2))</f>
        <v>4.55</v>
      </c>
      <c r="Q2530" s="2">
        <f>ROUND(P2530/(K2530*N2530)-1,4)</f>
        <v>0.4</v>
      </c>
      <c r="R2530" t="str">
        <v/>
      </c>
      <c r="S2530" t="str">
        <v>2026-10-01 10:41:27 UTC</v>
      </c>
      <c r="T2530" t="str">
        <v>Local Line cache</v>
      </c>
      <c r="U2530" t="str">
        <v>HOLD: preserve existing SNAP price</v>
      </c>
    </row>
    <row r="2531">
      <c r="A2531">
        <v>1000029</v>
      </c>
      <c r="B2531" t="str">
        <v>Heirloom Tomatoes</v>
      </c>
      <c r="C2531" t="str">
        <v>Grazier's Garden</v>
      </c>
      <c r="D2531">
        <v>777061</v>
      </c>
      <c r="E2531" t="str">
        <v>pound</v>
      </c>
      <c r="F2531" t="str">
        <v>Herd Share Members</v>
      </c>
      <c r="G2531" t="str">
        <v>No</v>
      </c>
      <c r="H2531" s="1">
        <v>0</v>
      </c>
      <c r="I2531" s="1">
        <v>4.55</v>
      </c>
      <c r="J2531" s="1">
        <v>4.55</v>
      </c>
      <c r="K2531" s="1">
        <v>3.25</v>
      </c>
      <c r="L2531" s="2">
        <v>0.4</v>
      </c>
      <c r="M2531" s="2">
        <v>0.3999999999999999</v>
      </c>
      <c r="N2531" s="2">
        <v>1</v>
      </c>
      <c r="O2531" t="str">
        <v>No</v>
      </c>
      <c r="P2531" s="1">
        <f>IF(O2531="Yes",J2531,ROUND(J2531*(1+Model!$B$3),2))</f>
        <v>4.91</v>
      </c>
      <c r="Q2531" s="2">
        <f>ROUND(P2531/(K2531*N2531)-1,4)</f>
        <v>0.5108</v>
      </c>
      <c r="R2531" t="str">
        <v/>
      </c>
      <c r="S2531" t="str">
        <v>2026-10-01 10:41:27 UTC</v>
      </c>
      <c r="T2531" t="str">
        <v>Local Line cache</v>
      </c>
      <c r="U2531" t="str">
        <v>Review before publishing</v>
      </c>
    </row>
    <row r="2532">
      <c r="A2532">
        <v>1000029</v>
      </c>
      <c r="B2532" t="str">
        <v>Heirloom Tomatoes</v>
      </c>
      <c r="C2532" t="str">
        <v>Grazier's Garden</v>
      </c>
      <c r="D2532">
        <v>777061</v>
      </c>
      <c r="E2532" t="str">
        <v>pound</v>
      </c>
      <c r="F2532" t="str">
        <v>CSA Members</v>
      </c>
      <c r="G2532" t="str">
        <v>No</v>
      </c>
      <c r="H2532" s="1">
        <v>0</v>
      </c>
      <c r="I2532" s="1">
        <v>4.55</v>
      </c>
      <c r="J2532" s="1">
        <v>4.55</v>
      </c>
      <c r="K2532" s="1">
        <v>3.25</v>
      </c>
      <c r="L2532" s="2">
        <v>0.4</v>
      </c>
      <c r="M2532" s="2">
        <v>0.3999999999999999</v>
      </c>
      <c r="N2532" s="2">
        <v>1</v>
      </c>
      <c r="O2532" t="str">
        <v>No</v>
      </c>
      <c r="P2532" s="1">
        <f>IF(O2532="Yes",J2532,ROUND(J2532*(1+Model!$B$3),2))</f>
        <v>4.91</v>
      </c>
      <c r="Q2532" s="2">
        <f>ROUND(P2532/(K2532*N2532)-1,4)</f>
        <v>0.5108</v>
      </c>
      <c r="R2532" t="str">
        <v/>
      </c>
      <c r="S2532" t="str">
        <v>2026-10-01 10:41:27 UTC</v>
      </c>
      <c r="T2532" t="str">
        <v>Local Line cache</v>
      </c>
      <c r="U2532" t="str">
        <v>Review before publishing</v>
      </c>
    </row>
    <row r="2533">
      <c r="A2533">
        <v>1000031</v>
      </c>
      <c r="B2533" t="str">
        <v>Italian Sweet Frying Peppers</v>
      </c>
      <c r="C2533" t="str">
        <v>Grazier's Garden</v>
      </c>
      <c r="D2533">
        <v>777063</v>
      </c>
      <c r="E2533" t="str">
        <v>1 lb</v>
      </c>
      <c r="F2533" t="str">
        <v>CSA Members</v>
      </c>
      <c r="G2533" t="str">
        <v>No</v>
      </c>
      <c r="H2533" s="1">
        <v>0</v>
      </c>
      <c r="I2533" s="1">
        <v>3.5</v>
      </c>
      <c r="J2533" s="1">
        <v>3.5</v>
      </c>
      <c r="K2533" s="1">
        <v>2.5</v>
      </c>
      <c r="L2533" s="2">
        <v>0.4</v>
      </c>
      <c r="M2533" s="2">
        <v>0.3999999999999999</v>
      </c>
      <c r="N2533" s="2">
        <v>1</v>
      </c>
      <c r="O2533" t="str">
        <v>No</v>
      </c>
      <c r="P2533" s="1">
        <f>IF(O2533="Yes",J2533,ROUND(J2533*(1+Model!$B$3),2))</f>
        <v>3.78</v>
      </c>
      <c r="Q2533" s="2">
        <f>ROUND(P2533/(K2533*N2533)-1,4)</f>
        <v>0.512</v>
      </c>
      <c r="R2533" t="str">
        <v/>
      </c>
      <c r="S2533" t="str">
        <v>2026-10-01 10:41:27 UTC</v>
      </c>
      <c r="T2533" t="str">
        <v>Local Line cache</v>
      </c>
      <c r="U2533" t="str">
        <v>Review before publishing</v>
      </c>
    </row>
    <row r="2534">
      <c r="A2534">
        <v>1000031</v>
      </c>
      <c r="B2534" t="str">
        <v>Italian Sweet Frying Peppers</v>
      </c>
      <c r="C2534" t="str">
        <v>Grazier's Garden</v>
      </c>
      <c r="D2534">
        <v>777063</v>
      </c>
      <c r="E2534" t="str">
        <v>1 lb</v>
      </c>
      <c r="F2534" t="str">
        <v>Herd Share Members</v>
      </c>
      <c r="G2534" t="str">
        <v>No</v>
      </c>
      <c r="H2534" s="1">
        <v>0</v>
      </c>
      <c r="I2534" s="1">
        <v>3.5</v>
      </c>
      <c r="J2534" s="1">
        <v>3.5</v>
      </c>
      <c r="K2534" s="1">
        <v>2.5</v>
      </c>
      <c r="L2534" s="2">
        <v>0.4</v>
      </c>
      <c r="M2534" s="2">
        <v>0.3999999999999999</v>
      </c>
      <c r="N2534" s="2">
        <v>1</v>
      </c>
      <c r="O2534" t="str">
        <v>No</v>
      </c>
      <c r="P2534" s="1">
        <f>IF(O2534="Yes",J2534,ROUND(J2534*(1+Model!$B$3),2))</f>
        <v>3.78</v>
      </c>
      <c r="Q2534" s="2">
        <f>ROUND(P2534/(K2534*N2534)-1,4)</f>
        <v>0.512</v>
      </c>
      <c r="R2534" t="str">
        <v/>
      </c>
      <c r="S2534" t="str">
        <v>2026-10-01 10:41:27 UTC</v>
      </c>
      <c r="T2534" t="str">
        <v>Local Line cache</v>
      </c>
      <c r="U2534" t="str">
        <v>Review before publishing</v>
      </c>
    </row>
    <row r="2535">
      <c r="A2535">
        <v>1000031</v>
      </c>
      <c r="B2535" t="str">
        <v>Italian Sweet Frying Peppers</v>
      </c>
      <c r="C2535" t="str">
        <v>Grazier's Garden</v>
      </c>
      <c r="D2535">
        <v>777063</v>
      </c>
      <c r="E2535" t="str">
        <v>1 lb</v>
      </c>
      <c r="F2535" t="str">
        <v>SNAP</v>
      </c>
      <c r="G2535" t="str">
        <v>No</v>
      </c>
      <c r="H2535" s="1">
        <v>0</v>
      </c>
      <c r="I2535" s="1">
        <v>3.5</v>
      </c>
      <c r="J2535" s="1">
        <v>3.5</v>
      </c>
      <c r="K2535" s="1">
        <v>2.5</v>
      </c>
      <c r="L2535" s="2">
        <v>0.4</v>
      </c>
      <c r="M2535" s="2">
        <v>0.3999999999999999</v>
      </c>
      <c r="N2535" s="2">
        <v>1</v>
      </c>
      <c r="O2535" t="str">
        <v>Yes</v>
      </c>
      <c r="P2535" s="1">
        <f>IF(O2535="Yes",J2535,ROUND(J2535*(1+Model!$B$3),2))</f>
        <v>3.5</v>
      </c>
      <c r="Q2535" s="2">
        <f>ROUND(P2535/(K2535*N2535)-1,4)</f>
        <v>0.4</v>
      </c>
      <c r="R2535" t="str">
        <v/>
      </c>
      <c r="S2535" t="str">
        <v>2026-10-01 10:41:27 UTC</v>
      </c>
      <c r="T2535" t="str">
        <v>Local Line cache</v>
      </c>
      <c r="U2535" t="str">
        <v>HOLD: preserve existing SNAP price</v>
      </c>
    </row>
    <row r="2536">
      <c r="A2536">
        <v>1000031</v>
      </c>
      <c r="B2536" t="str">
        <v>Italian Sweet Frying Peppers</v>
      </c>
      <c r="C2536" t="str">
        <v>Grazier's Garden</v>
      </c>
      <c r="D2536">
        <v>777063</v>
      </c>
      <c r="E2536" t="str">
        <v>1 lb</v>
      </c>
      <c r="F2536" t="str">
        <v>Guest Basket</v>
      </c>
      <c r="G2536" t="str">
        <v>No</v>
      </c>
      <c r="H2536" s="1">
        <v>0</v>
      </c>
      <c r="I2536" s="1">
        <v>3.5</v>
      </c>
      <c r="J2536" s="1">
        <v>3.5</v>
      </c>
      <c r="K2536" s="1">
        <v>2.5</v>
      </c>
      <c r="L2536" s="2">
        <v>0.4</v>
      </c>
      <c r="M2536" s="2">
        <v>0.3999999999999999</v>
      </c>
      <c r="N2536" s="2">
        <v>1</v>
      </c>
      <c r="O2536" t="str">
        <v>No</v>
      </c>
      <c r="P2536" s="1">
        <f>IF(O2536="Yes",J2536,ROUND(J2536*(1+Model!$B$3),2))</f>
        <v>3.78</v>
      </c>
      <c r="Q2536" s="2">
        <f>ROUND(P2536/(K2536*N2536)-1,4)</f>
        <v>0.512</v>
      </c>
      <c r="R2536" t="str">
        <v/>
      </c>
      <c r="S2536" t="str">
        <v>2026-10-01 10:41:27 UTC</v>
      </c>
      <c r="T2536" t="str">
        <v>Local Line cache</v>
      </c>
      <c r="U2536" t="str">
        <v>Review before publishing</v>
      </c>
    </row>
    <row r="2537">
      <c r="A2537">
        <v>1001422</v>
      </c>
      <c r="B2537" t="str">
        <v>Natsu Cocoa watermelon</v>
      </c>
      <c r="C2537" t="str">
        <v>Camas Swale Farm</v>
      </c>
      <c r="D2537">
        <v>778769</v>
      </c>
      <c r="E2537" t="str">
        <v>ea</v>
      </c>
      <c r="F2537" t="str">
        <v>Guest Basket</v>
      </c>
      <c r="G2537" t="str">
        <v>No</v>
      </c>
      <c r="H2537" s="1">
        <v>0</v>
      </c>
      <c r="I2537" s="1">
        <v>8.19</v>
      </c>
      <c r="J2537" s="1">
        <v>8.19</v>
      </c>
      <c r="K2537" s="1">
        <v>5.85</v>
      </c>
      <c r="L2537" s="2">
        <v>0.4</v>
      </c>
      <c r="M2537" s="2">
        <v>0.3999999999999999</v>
      </c>
      <c r="N2537" s="2">
        <v>1</v>
      </c>
      <c r="O2537" t="str">
        <v>No</v>
      </c>
      <c r="P2537" s="1">
        <f>IF(O2537="Yes",J2537,ROUND(J2537*(1+Model!$B$3),2))</f>
        <v>8.85</v>
      </c>
      <c r="Q2537" s="2">
        <f>ROUND(P2537/(K2537*N2537)-1,4)</f>
        <v>0.5128</v>
      </c>
      <c r="R2537" t="str">
        <v/>
      </c>
      <c r="S2537" t="str">
        <v>2026-10-01 10:41:27 UTC</v>
      </c>
      <c r="T2537" t="str">
        <v>Local Line cache</v>
      </c>
      <c r="U2537" t="str">
        <v>Review before publishing</v>
      </c>
    </row>
    <row r="2538">
      <c r="A2538">
        <v>1001422</v>
      </c>
      <c r="B2538" t="str">
        <v>Natsu Cocoa watermelon</v>
      </c>
      <c r="C2538" t="str">
        <v>Camas Swale Farm</v>
      </c>
      <c r="D2538">
        <v>778769</v>
      </c>
      <c r="E2538" t="str">
        <v>ea</v>
      </c>
      <c r="F2538" t="str">
        <v>CSA Members</v>
      </c>
      <c r="G2538" t="str">
        <v>No</v>
      </c>
      <c r="H2538" s="1">
        <v>0</v>
      </c>
      <c r="I2538" s="1">
        <v>8.19</v>
      </c>
      <c r="J2538" s="1">
        <v>8.19</v>
      </c>
      <c r="K2538" s="1">
        <v>5.85</v>
      </c>
      <c r="L2538" s="2">
        <v>0.4</v>
      </c>
      <c r="M2538" s="2">
        <v>0.3999999999999999</v>
      </c>
      <c r="N2538" s="2">
        <v>1</v>
      </c>
      <c r="O2538" t="str">
        <v>No</v>
      </c>
      <c r="P2538" s="1">
        <f>IF(O2538="Yes",J2538,ROUND(J2538*(1+Model!$B$3),2))</f>
        <v>8.85</v>
      </c>
      <c r="Q2538" s="2">
        <f>ROUND(P2538/(K2538*N2538)-1,4)</f>
        <v>0.5128</v>
      </c>
      <c r="R2538" t="str">
        <v/>
      </c>
      <c r="S2538" t="str">
        <v>2026-10-01 10:41:27 UTC</v>
      </c>
      <c r="T2538" t="str">
        <v>Local Line cache</v>
      </c>
      <c r="U2538" t="str">
        <v>Review before publishing</v>
      </c>
    </row>
    <row r="2539">
      <c r="A2539">
        <v>1001422</v>
      </c>
      <c r="B2539" t="str">
        <v>Natsu Cocoa watermelon</v>
      </c>
      <c r="C2539" t="str">
        <v>Camas Swale Farm</v>
      </c>
      <c r="D2539">
        <v>778769</v>
      </c>
      <c r="E2539" t="str">
        <v>ea</v>
      </c>
      <c r="F2539" t="str">
        <v>Herd Share Members</v>
      </c>
      <c r="G2539" t="str">
        <v>No</v>
      </c>
      <c r="H2539" s="1">
        <v>0</v>
      </c>
      <c r="I2539" s="1">
        <v>8.19</v>
      </c>
      <c r="J2539" s="1">
        <v>8.19</v>
      </c>
      <c r="K2539" s="1">
        <v>5.85</v>
      </c>
      <c r="L2539" s="2">
        <v>0.4</v>
      </c>
      <c r="M2539" s="2">
        <v>0.3999999999999999</v>
      </c>
      <c r="N2539" s="2">
        <v>1</v>
      </c>
      <c r="O2539" t="str">
        <v>No</v>
      </c>
      <c r="P2539" s="1">
        <f>IF(O2539="Yes",J2539,ROUND(J2539*(1+Model!$B$3),2))</f>
        <v>8.85</v>
      </c>
      <c r="Q2539" s="2">
        <f>ROUND(P2539/(K2539*N2539)-1,4)</f>
        <v>0.5128</v>
      </c>
      <c r="R2539" t="str">
        <v/>
      </c>
      <c r="S2539" t="str">
        <v>2026-10-01 10:41:27 UTC</v>
      </c>
      <c r="T2539" t="str">
        <v>Local Line cache</v>
      </c>
      <c r="U2539" t="str">
        <v>Review before publishing</v>
      </c>
    </row>
    <row r="2540">
      <c r="A2540">
        <v>1001422</v>
      </c>
      <c r="B2540" t="str">
        <v>Natsu Cocoa watermelon</v>
      </c>
      <c r="C2540" t="str">
        <v>Camas Swale Farm</v>
      </c>
      <c r="D2540">
        <v>778769</v>
      </c>
      <c r="E2540" t="str">
        <v>ea</v>
      </c>
      <c r="F2540" t="str">
        <v>SNAP</v>
      </c>
      <c r="G2540" t="str">
        <v>No</v>
      </c>
      <c r="H2540" s="1">
        <v>0</v>
      </c>
      <c r="I2540" s="1">
        <v>8.19</v>
      </c>
      <c r="J2540" s="1">
        <v>8.19</v>
      </c>
      <c r="K2540" s="1">
        <v>5.85</v>
      </c>
      <c r="L2540" s="2">
        <v>0.4</v>
      </c>
      <c r="M2540" s="2">
        <v>0.3999999999999999</v>
      </c>
      <c r="N2540" s="2">
        <v>1</v>
      </c>
      <c r="O2540" t="str">
        <v>Yes</v>
      </c>
      <c r="P2540" s="1">
        <f>IF(O2540="Yes",J2540,ROUND(J2540*(1+Model!$B$3),2))</f>
        <v>8.19</v>
      </c>
      <c r="Q2540" s="2">
        <f>ROUND(P2540/(K2540*N2540)-1,4)</f>
        <v>0.4</v>
      </c>
      <c r="R2540" t="str">
        <v/>
      </c>
      <c r="S2540" t="str">
        <v>2026-10-01 10:41:27 UTC</v>
      </c>
      <c r="T2540" t="str">
        <v>Local Line cache</v>
      </c>
      <c r="U2540" t="str">
        <v>HOLD: preserve existing SNAP price</v>
      </c>
    </row>
    <row r="2541">
      <c r="A2541">
        <v>1003371</v>
      </c>
      <c r="B2541" t="str">
        <v>Red Bartlett Pears</v>
      </c>
      <c r="C2541" t="str">
        <v>Organically Grown Company</v>
      </c>
      <c r="D2541">
        <v>782715</v>
      </c>
      <c r="E2541" t="str">
        <v>ea</v>
      </c>
      <c r="F2541" t="str">
        <v>CSA Members</v>
      </c>
      <c r="G2541" t="str">
        <v>No</v>
      </c>
      <c r="H2541" s="1">
        <v>0</v>
      </c>
      <c r="I2541" s="1">
        <v>1.4</v>
      </c>
      <c r="J2541" s="1">
        <v>1.4</v>
      </c>
      <c r="K2541" s="1">
        <v>1</v>
      </c>
      <c r="L2541" s="2">
        <v>0.4</v>
      </c>
      <c r="M2541" s="2">
        <v>0.3999999999999999</v>
      </c>
      <c r="N2541" s="2">
        <v>1</v>
      </c>
      <c r="O2541" t="str">
        <v>No</v>
      </c>
      <c r="P2541" s="1">
        <f>IF(O2541="Yes",J2541,ROUND(J2541*(1+Model!$B$3),2))</f>
        <v>1.51</v>
      </c>
      <c r="Q2541" s="2">
        <f>ROUND(P2541/(K2541*N2541)-1,4)</f>
        <v>0.51</v>
      </c>
      <c r="R2541" t="str">
        <v/>
      </c>
      <c r="S2541" t="str">
        <v>2026-10-01 10:41:27 UTC</v>
      </c>
      <c r="T2541" t="str">
        <v>Local Line cache</v>
      </c>
      <c r="U2541" t="str">
        <v>Review before publishing</v>
      </c>
    </row>
    <row r="2542">
      <c r="A2542">
        <v>1003371</v>
      </c>
      <c r="B2542" t="str">
        <v>Red Bartlett Pears</v>
      </c>
      <c r="C2542" t="str">
        <v>Organically Grown Company</v>
      </c>
      <c r="D2542">
        <v>782715</v>
      </c>
      <c r="E2542" t="str">
        <v>ea</v>
      </c>
      <c r="F2542" t="str">
        <v>SNAP</v>
      </c>
      <c r="G2542" t="str">
        <v>No</v>
      </c>
      <c r="H2542" s="1">
        <v>0</v>
      </c>
      <c r="I2542" s="1">
        <v>1.4</v>
      </c>
      <c r="J2542" s="1">
        <v>1.4</v>
      </c>
      <c r="K2542" s="1">
        <v>1</v>
      </c>
      <c r="L2542" s="2">
        <v>0.4</v>
      </c>
      <c r="M2542" s="2">
        <v>0.3999999999999999</v>
      </c>
      <c r="N2542" s="2">
        <v>1</v>
      </c>
      <c r="O2542" t="str">
        <v>Yes</v>
      </c>
      <c r="P2542" s="1">
        <f>IF(O2542="Yes",J2542,ROUND(J2542*(1+Model!$B$3),2))</f>
        <v>1.4</v>
      </c>
      <c r="Q2542" s="2">
        <f>ROUND(P2542/(K2542*N2542)-1,4)</f>
        <v>0.4</v>
      </c>
      <c r="R2542" t="str">
        <v/>
      </c>
      <c r="S2542" t="str">
        <v>2026-10-01 10:41:27 UTC</v>
      </c>
      <c r="T2542" t="str">
        <v>Local Line cache</v>
      </c>
      <c r="U2542" t="str">
        <v>HOLD: preserve existing SNAP price</v>
      </c>
    </row>
    <row r="2543">
      <c r="A2543">
        <v>1003371</v>
      </c>
      <c r="B2543" t="str">
        <v>Red Bartlett Pears</v>
      </c>
      <c r="C2543" t="str">
        <v>Organically Grown Company</v>
      </c>
      <c r="D2543">
        <v>782715</v>
      </c>
      <c r="E2543" t="str">
        <v>ea</v>
      </c>
      <c r="F2543" t="str">
        <v>Guest Basket</v>
      </c>
      <c r="G2543" t="str">
        <v>No</v>
      </c>
      <c r="H2543" s="1">
        <v>0</v>
      </c>
      <c r="I2543" s="1">
        <v>1.4</v>
      </c>
      <c r="J2543" s="1">
        <v>1.4</v>
      </c>
      <c r="K2543" s="1">
        <v>1</v>
      </c>
      <c r="L2543" s="2">
        <v>0.4</v>
      </c>
      <c r="M2543" s="2">
        <v>0.3999999999999999</v>
      </c>
      <c r="N2543" s="2">
        <v>1</v>
      </c>
      <c r="O2543" t="str">
        <v>No</v>
      </c>
      <c r="P2543" s="1">
        <f>IF(O2543="Yes",J2543,ROUND(J2543*(1+Model!$B$3),2))</f>
        <v>1.51</v>
      </c>
      <c r="Q2543" s="2">
        <f>ROUND(P2543/(K2543*N2543)-1,4)</f>
        <v>0.51</v>
      </c>
      <c r="R2543" t="str">
        <v/>
      </c>
      <c r="S2543" t="str">
        <v>2026-10-01 10:41:27 UTC</v>
      </c>
      <c r="T2543" t="str">
        <v>Local Line cache</v>
      </c>
      <c r="U2543" t="str">
        <v>Review before publishing</v>
      </c>
    </row>
    <row r="2544">
      <c r="A2544">
        <v>1004361</v>
      </c>
      <c r="B2544" t="str">
        <v>Bulk Red Beets - 5lb. bag</v>
      </c>
      <c r="C2544" t="str">
        <v>Grazier's Garden</v>
      </c>
      <c r="D2544">
        <v>784289</v>
      </c>
      <c r="E2544" t="str">
        <v>5lb. bag</v>
      </c>
      <c r="F2544" t="str">
        <v>Herd Share Members</v>
      </c>
      <c r="G2544" t="str">
        <v>No</v>
      </c>
      <c r="H2544" s="1">
        <v>0</v>
      </c>
      <c r="I2544" s="1">
        <v>9.03</v>
      </c>
      <c r="J2544" s="1">
        <v>9.03</v>
      </c>
      <c r="K2544" s="1">
        <v>6.45</v>
      </c>
      <c r="L2544" s="2">
        <v>0.4</v>
      </c>
      <c r="M2544" s="2">
        <v>0.3999999999999999</v>
      </c>
      <c r="N2544" s="2">
        <v>1</v>
      </c>
      <c r="O2544" t="str">
        <v>No</v>
      </c>
      <c r="P2544" s="1">
        <f>IF(O2544="Yes",J2544,ROUND(J2544*(1+Model!$B$3),2))</f>
        <v>9.75</v>
      </c>
      <c r="Q2544" s="2">
        <f>ROUND(P2544/(K2544*N2544)-1,4)</f>
        <v>0.5116</v>
      </c>
      <c r="R2544" t="str">
        <v/>
      </c>
      <c r="S2544" t="str">
        <v>2026-10-01 10:41:27 UTC</v>
      </c>
      <c r="T2544" t="str">
        <v>Local Line cache</v>
      </c>
      <c r="U2544" t="str">
        <v>Review before publishing</v>
      </c>
    </row>
    <row r="2545">
      <c r="A2545">
        <v>1004361</v>
      </c>
      <c r="B2545" t="str">
        <v>Bulk Red Beets - 5lb. bag</v>
      </c>
      <c r="C2545" t="str">
        <v>Grazier's Garden</v>
      </c>
      <c r="D2545">
        <v>784289</v>
      </c>
      <c r="E2545" t="str">
        <v>5lb. bag</v>
      </c>
      <c r="F2545" t="str">
        <v>CSA Members</v>
      </c>
      <c r="G2545" t="str">
        <v>No</v>
      </c>
      <c r="H2545" s="1">
        <v>0</v>
      </c>
      <c r="I2545" s="1">
        <v>9.03</v>
      </c>
      <c r="J2545" s="1">
        <v>9.03</v>
      </c>
      <c r="K2545" s="1">
        <v>6.45</v>
      </c>
      <c r="L2545" s="2">
        <v>0.4</v>
      </c>
      <c r="M2545" s="2">
        <v>0.3999999999999999</v>
      </c>
      <c r="N2545" s="2">
        <v>1</v>
      </c>
      <c r="O2545" t="str">
        <v>No</v>
      </c>
      <c r="P2545" s="1">
        <f>IF(O2545="Yes",J2545,ROUND(J2545*(1+Model!$B$3),2))</f>
        <v>9.75</v>
      </c>
      <c r="Q2545" s="2">
        <f>ROUND(P2545/(K2545*N2545)-1,4)</f>
        <v>0.5116</v>
      </c>
      <c r="R2545" t="str">
        <v/>
      </c>
      <c r="S2545" t="str">
        <v>2026-10-01 10:41:27 UTC</v>
      </c>
      <c r="T2545" t="str">
        <v>Local Line cache</v>
      </c>
      <c r="U2545" t="str">
        <v>Review before publishing</v>
      </c>
    </row>
    <row r="2546">
      <c r="A2546">
        <v>1004361</v>
      </c>
      <c r="B2546" t="str">
        <v>Bulk Red Beets - 5lb. bag</v>
      </c>
      <c r="C2546" t="str">
        <v>Grazier's Garden</v>
      </c>
      <c r="D2546">
        <v>784289</v>
      </c>
      <c r="E2546" t="str">
        <v>5lb. bag</v>
      </c>
      <c r="F2546" t="str">
        <v>SNAP</v>
      </c>
      <c r="G2546" t="str">
        <v>No</v>
      </c>
      <c r="H2546" s="1">
        <v>0</v>
      </c>
      <c r="I2546" s="1">
        <v>9.03</v>
      </c>
      <c r="J2546" s="1">
        <v>9.03</v>
      </c>
      <c r="K2546" s="1">
        <v>6.45</v>
      </c>
      <c r="L2546" s="2">
        <v>0.4</v>
      </c>
      <c r="M2546" s="2">
        <v>0.3999999999999999</v>
      </c>
      <c r="N2546" s="2">
        <v>1</v>
      </c>
      <c r="O2546" t="str">
        <v>Yes</v>
      </c>
      <c r="P2546" s="1">
        <f>IF(O2546="Yes",J2546,ROUND(J2546*(1+Model!$B$3),2))</f>
        <v>9.03</v>
      </c>
      <c r="Q2546" s="2">
        <f>ROUND(P2546/(K2546*N2546)-1,4)</f>
        <v>0.4</v>
      </c>
      <c r="R2546" t="str">
        <v/>
      </c>
      <c r="S2546" t="str">
        <v>2026-10-01 10:41:27 UTC</v>
      </c>
      <c r="T2546" t="str">
        <v>Local Line cache</v>
      </c>
      <c r="U2546" t="str">
        <v>HOLD: preserve existing SNAP price</v>
      </c>
    </row>
    <row r="2547">
      <c r="A2547">
        <v>1004361</v>
      </c>
      <c r="B2547" t="str">
        <v>Bulk Red Beets - 5lb. bag</v>
      </c>
      <c r="C2547" t="str">
        <v>Grazier's Garden</v>
      </c>
      <c r="D2547">
        <v>784289</v>
      </c>
      <c r="E2547" t="str">
        <v>5lb. bag</v>
      </c>
      <c r="F2547" t="str">
        <v>Guest Basket</v>
      </c>
      <c r="G2547" t="str">
        <v>No</v>
      </c>
      <c r="H2547" s="1">
        <v>0</v>
      </c>
      <c r="I2547" s="1">
        <v>9.03</v>
      </c>
      <c r="J2547" s="1">
        <v>9.03</v>
      </c>
      <c r="K2547" s="1">
        <v>6.45</v>
      </c>
      <c r="L2547" s="2">
        <v>0.4</v>
      </c>
      <c r="M2547" s="2">
        <v>0.3999999999999999</v>
      </c>
      <c r="N2547" s="2">
        <v>1</v>
      </c>
      <c r="O2547" t="str">
        <v>No</v>
      </c>
      <c r="P2547" s="1">
        <f>IF(O2547="Yes",J2547,ROUND(J2547*(1+Model!$B$3),2))</f>
        <v>9.75</v>
      </c>
      <c r="Q2547" s="2">
        <f>ROUND(P2547/(K2547*N2547)-1,4)</f>
        <v>0.5116</v>
      </c>
      <c r="R2547" t="str">
        <v/>
      </c>
      <c r="S2547" t="str">
        <v>2026-10-01 10:41:27 UTC</v>
      </c>
      <c r="T2547" t="str">
        <v>Local Line cache</v>
      </c>
      <c r="U2547" t="str">
        <v>Review before publishing</v>
      </c>
    </row>
    <row r="2548">
      <c r="A2548">
        <v>1004516</v>
      </c>
      <c r="B2548" t="str">
        <v>Gogo Gouda Cheese, 4 Month Aged, 4.8-5.8 oz</v>
      </c>
      <c r="C2548" t="str">
        <v>Creamy Cow, LLC</v>
      </c>
      <c r="D2548">
        <v>784551</v>
      </c>
      <c r="E2548" t="str">
        <v>4.8-5.8oz</v>
      </c>
      <c r="F2548" t="str">
        <v>SNAP</v>
      </c>
      <c r="G2548" t="str">
        <v>No</v>
      </c>
      <c r="H2548" s="1">
        <v>0</v>
      </c>
      <c r="I2548" s="1">
        <v>12.57</v>
      </c>
      <c r="J2548" s="1">
        <v>12.57</v>
      </c>
      <c r="K2548" s="1">
        <v>8.98</v>
      </c>
      <c r="L2548" s="2">
        <v>0.4</v>
      </c>
      <c r="M2548" s="2">
        <v>0.3997772828507795</v>
      </c>
      <c r="N2548" s="2">
        <v>1</v>
      </c>
      <c r="O2548" t="str">
        <v>Yes</v>
      </c>
      <c r="P2548" s="1">
        <f>IF(O2548="Yes",J2548,ROUND(J2548*(1+Model!$B$3),2))</f>
        <v>12.57</v>
      </c>
      <c r="Q2548" s="2">
        <f>ROUND(P2548/(K2548*N2548)-1,4)</f>
        <v>0.3998</v>
      </c>
      <c r="R2548" t="str">
        <v/>
      </c>
      <c r="S2548" t="str">
        <v>2026-10-01 10:41:27 UTC</v>
      </c>
      <c r="T2548" t="str">
        <v>Local Line cache</v>
      </c>
      <c r="U2548" t="str">
        <v>HOLD: preserve existing SNAP price</v>
      </c>
    </row>
    <row r="2549">
      <c r="A2549">
        <v>1004523</v>
      </c>
      <c r="B2549" t="str">
        <v>Fresh Cilantro</v>
      </c>
      <c r="C2549" t="str">
        <v>Grazier's Garden</v>
      </c>
      <c r="D2549">
        <v>784559</v>
      </c>
      <c r="E2549" t="str">
        <v>bunch</v>
      </c>
      <c r="F2549" t="str">
        <v>SNAP</v>
      </c>
      <c r="G2549" t="str">
        <v>No</v>
      </c>
      <c r="H2549" s="1">
        <v>0</v>
      </c>
      <c r="I2549" s="1">
        <v>4.2</v>
      </c>
      <c r="J2549" s="1">
        <v>4.2</v>
      </c>
      <c r="K2549" s="1">
        <v>3</v>
      </c>
      <c r="L2549" s="2">
        <v>0.4</v>
      </c>
      <c r="M2549" s="2">
        <v>0.40000000000000013</v>
      </c>
      <c r="N2549" s="2">
        <v>1</v>
      </c>
      <c r="O2549" t="str">
        <v>Yes</v>
      </c>
      <c r="P2549" s="1">
        <f>IF(O2549="Yes",J2549,ROUND(J2549*(1+Model!$B$3),2))</f>
        <v>4.2</v>
      </c>
      <c r="Q2549" s="2">
        <f>ROUND(P2549/(K2549*N2549)-1,4)</f>
        <v>0.4</v>
      </c>
      <c r="R2549" t="str">
        <v/>
      </c>
      <c r="S2549" t="str">
        <v>2026-10-01 10:41:27 UTC</v>
      </c>
      <c r="T2549" t="str">
        <v>Local Line cache</v>
      </c>
      <c r="U2549" t="str">
        <v>HOLD: preserve existing SNAP price</v>
      </c>
    </row>
    <row r="2550">
      <c r="A2550">
        <v>1004525</v>
      </c>
      <c r="B2550" t="str">
        <v>Zinnia Bunch</v>
      </c>
      <c r="C2550" t="str">
        <v>Grazier's Garden</v>
      </c>
      <c r="D2550">
        <v>784561</v>
      </c>
      <c r="E2550" t="str">
        <v>bu</v>
      </c>
      <c r="F2550" t="str">
        <v>Guest Basket</v>
      </c>
      <c r="G2550" t="str">
        <v>No</v>
      </c>
      <c r="H2550" s="1">
        <v>0</v>
      </c>
      <c r="I2550" s="1">
        <v>5.6</v>
      </c>
      <c r="J2550" s="1">
        <v>5.6</v>
      </c>
      <c r="K2550" s="1">
        <v>4</v>
      </c>
      <c r="L2550" s="2">
        <v>0.4</v>
      </c>
      <c r="M2550" s="2">
        <v>0.3999999999999999</v>
      </c>
      <c r="N2550" s="2">
        <v>1</v>
      </c>
      <c r="O2550" t="str">
        <v>No</v>
      </c>
      <c r="P2550" s="1">
        <f>IF(O2550="Yes",J2550,ROUND(J2550*(1+Model!$B$3),2))</f>
        <v>6.05</v>
      </c>
      <c r="Q2550" s="2">
        <f>ROUND(P2550/(K2550*N2550)-1,4)</f>
        <v>0.5125</v>
      </c>
      <c r="R2550" t="str">
        <v/>
      </c>
      <c r="S2550" t="str">
        <v>2026-10-01 10:41:27 UTC</v>
      </c>
      <c r="T2550" t="str">
        <v>Local Line cache</v>
      </c>
      <c r="U2550" t="str">
        <v>Review before publishing</v>
      </c>
    </row>
    <row r="2551">
      <c r="A2551">
        <v>1004525</v>
      </c>
      <c r="B2551" t="str">
        <v>Zinnia Bunch</v>
      </c>
      <c r="C2551" t="str">
        <v>Grazier's Garden</v>
      </c>
      <c r="D2551">
        <v>784561</v>
      </c>
      <c r="E2551" t="str">
        <v>bu</v>
      </c>
      <c r="F2551" t="str">
        <v>CSA Members</v>
      </c>
      <c r="G2551" t="str">
        <v>No</v>
      </c>
      <c r="H2551" s="1">
        <v>0</v>
      </c>
      <c r="I2551" s="1">
        <v>5.6</v>
      </c>
      <c r="J2551" s="1">
        <v>5.6</v>
      </c>
      <c r="K2551" s="1">
        <v>4</v>
      </c>
      <c r="L2551" s="2">
        <v>0.4</v>
      </c>
      <c r="M2551" s="2">
        <v>0.3999999999999999</v>
      </c>
      <c r="N2551" s="2">
        <v>1</v>
      </c>
      <c r="O2551" t="str">
        <v>No</v>
      </c>
      <c r="P2551" s="1">
        <f>IF(O2551="Yes",J2551,ROUND(J2551*(1+Model!$B$3),2))</f>
        <v>6.05</v>
      </c>
      <c r="Q2551" s="2">
        <f>ROUND(P2551/(K2551*N2551)-1,4)</f>
        <v>0.5125</v>
      </c>
      <c r="R2551" t="str">
        <v/>
      </c>
      <c r="S2551" t="str">
        <v>2026-10-01 10:41:27 UTC</v>
      </c>
      <c r="T2551" t="str">
        <v>Local Line cache</v>
      </c>
      <c r="U2551" t="str">
        <v>Review before publishing</v>
      </c>
    </row>
    <row r="2552">
      <c r="A2552">
        <v>1004525</v>
      </c>
      <c r="B2552" t="str">
        <v>Zinnia Bunch</v>
      </c>
      <c r="C2552" t="str">
        <v>Grazier's Garden</v>
      </c>
      <c r="D2552">
        <v>784561</v>
      </c>
      <c r="E2552" t="str">
        <v>bu</v>
      </c>
      <c r="F2552" t="str">
        <v>Herd Share Members</v>
      </c>
      <c r="G2552" t="str">
        <v>No</v>
      </c>
      <c r="H2552" s="1">
        <v>0</v>
      </c>
      <c r="I2552" s="1">
        <v>5.6</v>
      </c>
      <c r="J2552" s="1">
        <v>5.6</v>
      </c>
      <c r="K2552" s="1">
        <v>4</v>
      </c>
      <c r="L2552" s="2">
        <v>0.4</v>
      </c>
      <c r="M2552" s="2">
        <v>0.3999999999999999</v>
      </c>
      <c r="N2552" s="2">
        <v>1</v>
      </c>
      <c r="O2552" t="str">
        <v>No</v>
      </c>
      <c r="P2552" s="1">
        <f>IF(O2552="Yes",J2552,ROUND(J2552*(1+Model!$B$3),2))</f>
        <v>6.05</v>
      </c>
      <c r="Q2552" s="2">
        <f>ROUND(P2552/(K2552*N2552)-1,4)</f>
        <v>0.5125</v>
      </c>
      <c r="R2552" t="str">
        <v/>
      </c>
      <c r="S2552" t="str">
        <v>2026-10-01 10:41:27 UTC</v>
      </c>
      <c r="T2552" t="str">
        <v>Local Line cache</v>
      </c>
      <c r="U2552" t="str">
        <v>Review before publishing</v>
      </c>
    </row>
    <row r="2553">
      <c r="A2553">
        <v>1004526</v>
      </c>
      <c r="B2553" t="str">
        <v>Spice Lord Iris Rhizome (Bulb)</v>
      </c>
      <c r="C2553" t="str">
        <v>RL Plants &amp; Home Goods</v>
      </c>
      <c r="D2553">
        <v>784562</v>
      </c>
      <c r="E2553" t="str">
        <v>ea</v>
      </c>
      <c r="F2553" t="str">
        <v>CSA Members</v>
      </c>
      <c r="G2553" t="str">
        <v>No</v>
      </c>
      <c r="H2553" s="1">
        <v>0</v>
      </c>
      <c r="I2553" s="1">
        <v>9.8</v>
      </c>
      <c r="J2553" s="1">
        <v>9.8</v>
      </c>
      <c r="K2553" s="1">
        <v>7</v>
      </c>
      <c r="L2553" s="2">
        <v>0.4</v>
      </c>
      <c r="M2553" s="2">
        <v>0.40000000000000013</v>
      </c>
      <c r="N2553" s="2">
        <v>1</v>
      </c>
      <c r="O2553" t="str">
        <v>No</v>
      </c>
      <c r="P2553" s="1">
        <f>IF(O2553="Yes",J2553,ROUND(J2553*(1+Model!$B$3),2))</f>
        <v>10.58</v>
      </c>
      <c r="Q2553" s="2">
        <f>ROUND(P2553/(K2553*N2553)-1,4)</f>
        <v>0.5114</v>
      </c>
      <c r="R2553" t="str">
        <v/>
      </c>
      <c r="S2553" t="str">
        <v>2026-10-01 10:41:27 UTC</v>
      </c>
      <c r="T2553" t="str">
        <v>Local Line cache</v>
      </c>
      <c r="U2553" t="str">
        <v>Review before publishing</v>
      </c>
    </row>
    <row r="2554">
      <c r="A2554">
        <v>1004529</v>
      </c>
      <c r="B2554" t="str">
        <v>Trumped Iris Rhizome (Bulb)</v>
      </c>
      <c r="C2554" t="str">
        <v>RL Plants &amp; Home Goods</v>
      </c>
      <c r="D2554">
        <v>784568</v>
      </c>
      <c r="E2554" t="str">
        <v>ea</v>
      </c>
      <c r="F2554" t="str">
        <v>Guest Basket</v>
      </c>
      <c r="G2554" t="str">
        <v>No</v>
      </c>
      <c r="H2554" s="1">
        <v>0</v>
      </c>
      <c r="I2554" s="1">
        <v>9.8</v>
      </c>
      <c r="J2554" s="1">
        <v>9.8</v>
      </c>
      <c r="K2554" s="1">
        <v>7</v>
      </c>
      <c r="L2554" s="2">
        <v>0.4</v>
      </c>
      <c r="M2554" s="2">
        <v>0.40000000000000013</v>
      </c>
      <c r="N2554" s="2">
        <v>1</v>
      </c>
      <c r="O2554" t="str">
        <v>No</v>
      </c>
      <c r="P2554" s="1">
        <f>IF(O2554="Yes",J2554,ROUND(J2554*(1+Model!$B$3),2))</f>
        <v>10.58</v>
      </c>
      <c r="Q2554" s="2">
        <f>ROUND(P2554/(K2554*N2554)-1,4)</f>
        <v>0.5114</v>
      </c>
      <c r="R2554" t="str">
        <v/>
      </c>
      <c r="S2554" t="str">
        <v>2026-10-01 10:41:27 UTC</v>
      </c>
      <c r="T2554" t="str">
        <v>Local Line cache</v>
      </c>
      <c r="U2554" t="str">
        <v>Review before publishing</v>
      </c>
    </row>
    <row r="2555">
      <c r="A2555">
        <v>1004529</v>
      </c>
      <c r="B2555" t="str">
        <v>Trumped Iris Rhizome (Bulb)</v>
      </c>
      <c r="C2555" t="str">
        <v>RL Plants &amp; Home Goods</v>
      </c>
      <c r="D2555">
        <v>784568</v>
      </c>
      <c r="E2555" t="str">
        <v>ea</v>
      </c>
      <c r="F2555" t="str">
        <v>CSA Members</v>
      </c>
      <c r="G2555" t="str">
        <v>No</v>
      </c>
      <c r="H2555" s="1">
        <v>0</v>
      </c>
      <c r="I2555" s="1">
        <v>9.8</v>
      </c>
      <c r="J2555" s="1">
        <v>9.8</v>
      </c>
      <c r="K2555" s="1">
        <v>7</v>
      </c>
      <c r="L2555" s="2">
        <v>0.4</v>
      </c>
      <c r="M2555" s="2">
        <v>0.40000000000000013</v>
      </c>
      <c r="N2555" s="2">
        <v>1</v>
      </c>
      <c r="O2555" t="str">
        <v>No</v>
      </c>
      <c r="P2555" s="1">
        <f>IF(O2555="Yes",J2555,ROUND(J2555*(1+Model!$B$3),2))</f>
        <v>10.58</v>
      </c>
      <c r="Q2555" s="2">
        <f>ROUND(P2555/(K2555*N2555)-1,4)</f>
        <v>0.5114</v>
      </c>
      <c r="R2555" t="str">
        <v/>
      </c>
      <c r="S2555" t="str">
        <v>2026-10-01 10:41:27 UTC</v>
      </c>
      <c r="T2555" t="str">
        <v>Local Line cache</v>
      </c>
      <c r="U2555" t="str">
        <v>Review before publishing</v>
      </c>
    </row>
    <row r="2556">
      <c r="A2556">
        <v>1004529</v>
      </c>
      <c r="B2556" t="str">
        <v>Trumped Iris Rhizome (Bulb)</v>
      </c>
      <c r="C2556" t="str">
        <v>RL Plants &amp; Home Goods</v>
      </c>
      <c r="D2556">
        <v>784568</v>
      </c>
      <c r="E2556" t="str">
        <v>ea</v>
      </c>
      <c r="F2556" t="str">
        <v>Herd Share Members</v>
      </c>
      <c r="G2556" t="str">
        <v>No</v>
      </c>
      <c r="H2556" s="1">
        <v>0</v>
      </c>
      <c r="I2556" s="1">
        <v>9.8</v>
      </c>
      <c r="J2556" s="1">
        <v>9.8</v>
      </c>
      <c r="K2556" s="1">
        <v>7</v>
      </c>
      <c r="L2556" s="2">
        <v>0.4</v>
      </c>
      <c r="M2556" s="2">
        <v>0.40000000000000013</v>
      </c>
      <c r="N2556" s="2">
        <v>1</v>
      </c>
      <c r="O2556" t="str">
        <v>No</v>
      </c>
      <c r="P2556" s="1">
        <f>IF(O2556="Yes",J2556,ROUND(J2556*(1+Model!$B$3),2))</f>
        <v>10.58</v>
      </c>
      <c r="Q2556" s="2">
        <f>ROUND(P2556/(K2556*N2556)-1,4)</f>
        <v>0.5114</v>
      </c>
      <c r="R2556" t="str">
        <v/>
      </c>
      <c r="S2556" t="str">
        <v>2026-10-01 10:41:27 UTC</v>
      </c>
      <c r="T2556" t="str">
        <v>Local Line cache</v>
      </c>
      <c r="U2556" t="str">
        <v>Review before publishing</v>
      </c>
    </row>
    <row r="2557">
      <c r="A2557">
        <v>1004531</v>
      </c>
      <c r="B2557" t="str">
        <v>Tanzanian Tangerine Iris Rhizome (Bulb)</v>
      </c>
      <c r="C2557" t="str">
        <v>RL Plants &amp; Home Goods</v>
      </c>
      <c r="D2557">
        <v>784571</v>
      </c>
      <c r="E2557" t="str">
        <v>ea</v>
      </c>
      <c r="F2557" t="str">
        <v>CSA Members</v>
      </c>
      <c r="G2557" t="str">
        <v>No</v>
      </c>
      <c r="H2557" s="1">
        <v>0</v>
      </c>
      <c r="I2557" s="1">
        <v>9.8</v>
      </c>
      <c r="J2557" s="1">
        <v>9.8</v>
      </c>
      <c r="K2557" s="1">
        <v>7</v>
      </c>
      <c r="L2557" s="2">
        <v>0.4</v>
      </c>
      <c r="M2557" s="2">
        <v>0.40000000000000013</v>
      </c>
      <c r="N2557" s="2">
        <v>1</v>
      </c>
      <c r="O2557" t="str">
        <v>No</v>
      </c>
      <c r="P2557" s="1">
        <f>IF(O2557="Yes",J2557,ROUND(J2557*(1+Model!$B$3),2))</f>
        <v>10.58</v>
      </c>
      <c r="Q2557" s="2">
        <f>ROUND(P2557/(K2557*N2557)-1,4)</f>
        <v>0.5114</v>
      </c>
      <c r="R2557" t="str">
        <v/>
      </c>
      <c r="S2557" t="str">
        <v>2026-10-01 10:41:27 UTC</v>
      </c>
      <c r="T2557" t="str">
        <v>Local Line cache</v>
      </c>
      <c r="U2557" t="str">
        <v>Review before publishing</v>
      </c>
    </row>
    <row r="2558">
      <c r="A2558">
        <v>1004599</v>
      </c>
      <c r="B2558" t="str">
        <v>Red Ranger Roasting Chicken, Medium</v>
      </c>
      <c r="C2558" t="str">
        <v>Deck Family Farm</v>
      </c>
      <c r="D2558">
        <v>784655</v>
      </c>
      <c r="E2558" t="str">
        <v>Medium, 4.01 - 5.00 lbs</v>
      </c>
      <c r="F2558" t="str">
        <v>SNAP</v>
      </c>
      <c r="G2558" t="str">
        <v>Yes</v>
      </c>
      <c r="H2558" s="1">
        <v>0</v>
      </c>
      <c r="I2558" s="1">
        <v>40.41</v>
      </c>
      <c r="J2558" s="1">
        <v>40.41</v>
      </c>
      <c r="K2558" s="1">
        <v>24.38</v>
      </c>
      <c r="L2558" s="2">
        <v>0.6574</v>
      </c>
      <c r="M2558" s="2">
        <v>0.6575061525840853</v>
      </c>
      <c r="N2558" s="2">
        <v>1</v>
      </c>
      <c r="O2558" t="str">
        <v>Yes</v>
      </c>
      <c r="P2558" s="1">
        <f>IF(O2558="Yes",J2558,ROUND(J2558*(1+Model!$B$3),2))</f>
        <v>40.41</v>
      </c>
      <c r="Q2558" s="2">
        <f>ROUND(P2558/(K2558*N2558)-1,4)</f>
        <v>0.6575</v>
      </c>
      <c r="R2558" t="str">
        <v/>
      </c>
      <c r="S2558" t="str">
        <v>2026-10-01 10:41:27 UTC</v>
      </c>
      <c r="T2558" t="str">
        <v>Local Line cache</v>
      </c>
      <c r="U2558" t="str">
        <v>HOLD: preserve existing SNAP price</v>
      </c>
    </row>
    <row r="2559">
      <c r="A2559">
        <v>1004600</v>
      </c>
      <c r="B2559" t="str">
        <v>Red Ranger Roasting Chicken, Large</v>
      </c>
      <c r="C2559" t="str">
        <v>Deck Family Farm</v>
      </c>
      <c r="D2559">
        <v>784656</v>
      </c>
      <c r="E2559" t="str">
        <v>Large, 5.01 - 5.70 lbs</v>
      </c>
      <c r="F2559" t="str">
        <v>SNAP</v>
      </c>
      <c r="G2559" t="str">
        <v>No</v>
      </c>
      <c r="H2559" s="1">
        <v>0</v>
      </c>
      <c r="I2559" s="1">
        <v>48.03</v>
      </c>
      <c r="J2559" s="1">
        <v>48.03</v>
      </c>
      <c r="K2559" s="1">
        <v>28.98</v>
      </c>
      <c r="L2559" s="2">
        <v>0.6574</v>
      </c>
      <c r="M2559" s="2">
        <v>0.6573498964803313</v>
      </c>
      <c r="N2559" s="2">
        <v>1</v>
      </c>
      <c r="O2559" t="str">
        <v>Yes</v>
      </c>
      <c r="P2559" s="1">
        <f>IF(O2559="Yes",J2559,ROUND(J2559*(1+Model!$B$3),2))</f>
        <v>48.03</v>
      </c>
      <c r="Q2559" s="2">
        <f>ROUND(P2559/(K2559*N2559)-1,4)</f>
        <v>0.6573</v>
      </c>
      <c r="R2559" t="str">
        <v/>
      </c>
      <c r="S2559" t="str">
        <v>2026-10-01 10:41:27 UTC</v>
      </c>
      <c r="T2559" t="str">
        <v>Local Line cache</v>
      </c>
      <c r="U2559" t="str">
        <v>HOLD: preserve existing SNAP price</v>
      </c>
    </row>
    <row r="2560">
      <c r="A2560">
        <v>1004600</v>
      </c>
      <c r="B2560" t="str">
        <v>Red Ranger Roasting Chicken, Large</v>
      </c>
      <c r="C2560" t="str">
        <v>Deck Family Farm</v>
      </c>
      <c r="D2560">
        <v>784656</v>
      </c>
      <c r="E2560" t="str">
        <v>Large, 5.01 - 5.70 lbs</v>
      </c>
      <c r="F2560" t="str">
        <v>CSA Members</v>
      </c>
      <c r="G2560" t="str">
        <v>No</v>
      </c>
      <c r="H2560" s="1">
        <v>0</v>
      </c>
      <c r="I2560" s="1">
        <v>48.03</v>
      </c>
      <c r="J2560" s="1">
        <v>48.03</v>
      </c>
      <c r="K2560" s="1">
        <v>28.98</v>
      </c>
      <c r="L2560" s="2">
        <v>0.6574</v>
      </c>
      <c r="M2560" s="2">
        <v>0.6573498964803313</v>
      </c>
      <c r="N2560" s="2">
        <v>1</v>
      </c>
      <c r="O2560" t="str">
        <v>No</v>
      </c>
      <c r="P2560" s="1">
        <f>IF(O2560="Yes",J2560,ROUND(J2560*(1+Model!$B$3),2))</f>
        <v>51.87</v>
      </c>
      <c r="Q2560" s="2">
        <f>ROUND(P2560/(K2560*N2560)-1,4)</f>
        <v>0.7899</v>
      </c>
      <c r="R2560" t="str">
        <v/>
      </c>
      <c r="S2560" t="str">
        <v>2026-10-01 10:41:27 UTC</v>
      </c>
      <c r="T2560" t="str">
        <v>Local Line cache</v>
      </c>
      <c r="U2560" t="str">
        <v>Review before publishing</v>
      </c>
    </row>
    <row r="2561">
      <c r="A2561">
        <v>1004866</v>
      </c>
      <c r="B2561" t="str">
        <v>Frozen Heirloom Tomatoes</v>
      </c>
      <c r="C2561" t="str">
        <v>Grazier's Garden</v>
      </c>
      <c r="D2561">
        <v>785038</v>
      </c>
      <c r="E2561" t="str">
        <v>Frozen Tomatoes</v>
      </c>
      <c r="F2561" t="str">
        <v>SNAP</v>
      </c>
      <c r="G2561" t="str">
        <v>Yes</v>
      </c>
      <c r="H2561" s="1">
        <v>0</v>
      </c>
      <c r="I2561" s="1">
        <v>2.1</v>
      </c>
      <c r="J2561" s="1">
        <v>2.1</v>
      </c>
      <c r="K2561" s="1">
        <v>1.5</v>
      </c>
      <c r="L2561" s="2">
        <v>0.4</v>
      </c>
      <c r="M2561" s="2">
        <v>0.40000000000000013</v>
      </c>
      <c r="N2561" s="2">
        <v>1</v>
      </c>
      <c r="O2561" t="str">
        <v>Yes</v>
      </c>
      <c r="P2561" s="1">
        <f>IF(O2561="Yes",J2561,ROUND(J2561*(1+Model!$B$3),2))</f>
        <v>2.1</v>
      </c>
      <c r="Q2561" s="2">
        <f>ROUND(P2561/(K2561*N2561)-1,4)</f>
        <v>0.4</v>
      </c>
      <c r="R2561" t="str">
        <v/>
      </c>
      <c r="S2561" t="str">
        <v>2026-10-01 10:41:27 UTC</v>
      </c>
      <c r="T2561" t="str">
        <v>Local Line cache</v>
      </c>
      <c r="U2561" t="str">
        <v>HOLD: preserve existing SNAP price</v>
      </c>
    </row>
    <row r="2562">
      <c r="A2562">
        <v>1004980</v>
      </c>
      <c r="B2562" t="str">
        <v>Romaine Lettuce</v>
      </c>
      <c r="C2562" t="str">
        <v>Little Wings</v>
      </c>
      <c r="D2562">
        <v>785188</v>
      </c>
      <c r="E2562" t="str">
        <v>each</v>
      </c>
      <c r="F2562" t="str">
        <v>SNAP</v>
      </c>
      <c r="G2562" t="str">
        <v>Yes</v>
      </c>
      <c r="H2562" s="1">
        <v>0</v>
      </c>
      <c r="I2562" s="1">
        <v>2.8</v>
      </c>
      <c r="J2562" s="1">
        <v>2.8</v>
      </c>
      <c r="K2562" s="1">
        <v>2</v>
      </c>
      <c r="L2562" s="2">
        <v>0.4</v>
      </c>
      <c r="M2562" s="2">
        <v>0.3999999999999999</v>
      </c>
      <c r="N2562" s="2">
        <v>1</v>
      </c>
      <c r="O2562" t="str">
        <v>Yes</v>
      </c>
      <c r="P2562" s="1">
        <f>IF(O2562="Yes",J2562,ROUND(J2562*(1+Model!$B$3),2))</f>
        <v>2.8</v>
      </c>
      <c r="Q2562" s="2">
        <f>ROUND(P2562/(K2562*N2562)-1,4)</f>
        <v>0.4</v>
      </c>
      <c r="R2562" t="str">
        <v/>
      </c>
      <c r="S2562" t="str">
        <v>2026-10-01 10:41:27 UTC</v>
      </c>
      <c r="T2562" t="str">
        <v>Local Line cache</v>
      </c>
      <c r="U2562" t="str">
        <v>HOLD: preserve existing SNAP price</v>
      </c>
    </row>
    <row r="2563">
      <c r="A2563">
        <v>1004980</v>
      </c>
      <c r="B2563" t="str">
        <v>Romaine Lettuce</v>
      </c>
      <c r="C2563" t="str">
        <v>Little Wings</v>
      </c>
      <c r="D2563">
        <v>785188</v>
      </c>
      <c r="E2563" t="str">
        <v>each</v>
      </c>
      <c r="F2563" t="str">
        <v>CSA Members</v>
      </c>
      <c r="G2563" t="str">
        <v>Yes</v>
      </c>
      <c r="H2563" s="1">
        <v>0</v>
      </c>
      <c r="I2563" s="1">
        <v>2.8</v>
      </c>
      <c r="J2563" s="1">
        <v>2.8</v>
      </c>
      <c r="K2563" s="1">
        <v>2</v>
      </c>
      <c r="L2563" s="2">
        <v>0.4</v>
      </c>
      <c r="M2563" s="2">
        <v>0.3999999999999999</v>
      </c>
      <c r="N2563" s="2">
        <v>1</v>
      </c>
      <c r="O2563" t="str">
        <v>No</v>
      </c>
      <c r="P2563" s="1">
        <f>IF(O2563="Yes",J2563,ROUND(J2563*(1+Model!$B$3),2))</f>
        <v>3.02</v>
      </c>
      <c r="Q2563" s="2">
        <f>ROUND(P2563/(K2563*N2563)-1,4)</f>
        <v>0.51</v>
      </c>
      <c r="R2563" t="str">
        <v/>
      </c>
      <c r="S2563" t="str">
        <v>2026-10-01 10:41:27 UTC</v>
      </c>
      <c r="T2563" t="str">
        <v>Local Line cache</v>
      </c>
      <c r="U2563" t="str">
        <v>Review before publishing</v>
      </c>
    </row>
    <row r="2564">
      <c r="A2564">
        <v>1004981</v>
      </c>
      <c r="B2564" t="str">
        <v>Lunchbox Peppers</v>
      </c>
      <c r="C2564" t="str">
        <v>Little Wings</v>
      </c>
      <c r="D2564">
        <v>785189</v>
      </c>
      <c r="E2564" t="str">
        <v>1 pound bag</v>
      </c>
      <c r="F2564" t="str">
        <v>CSA Members</v>
      </c>
      <c r="G2564" t="str">
        <v>No</v>
      </c>
      <c r="H2564" s="1">
        <v>0</v>
      </c>
      <c r="I2564" s="1">
        <v>6.3</v>
      </c>
      <c r="J2564" s="1">
        <v>6.3</v>
      </c>
      <c r="K2564" s="1">
        <v>4.5</v>
      </c>
      <c r="L2564" s="2">
        <v>0.4</v>
      </c>
      <c r="M2564" s="2">
        <v>0.3999999999999999</v>
      </c>
      <c r="N2564" s="2">
        <v>1</v>
      </c>
      <c r="O2564" t="str">
        <v>No</v>
      </c>
      <c r="P2564" s="1">
        <f>IF(O2564="Yes",J2564,ROUND(J2564*(1+Model!$B$3),2))</f>
        <v>6.8</v>
      </c>
      <c r="Q2564" s="2">
        <f>ROUND(P2564/(K2564*N2564)-1,4)</f>
        <v>0.5111</v>
      </c>
      <c r="R2564" t="str">
        <v/>
      </c>
      <c r="S2564" t="str">
        <v>2026-10-01 10:41:27 UTC</v>
      </c>
      <c r="T2564" t="str">
        <v>Local Line cache</v>
      </c>
      <c r="U2564" t="str">
        <v>Review before publishing</v>
      </c>
    </row>
    <row r="2565">
      <c r="A2565">
        <v>1004981</v>
      </c>
      <c r="B2565" t="str">
        <v>Lunchbox Peppers</v>
      </c>
      <c r="C2565" t="str">
        <v>Little Wings</v>
      </c>
      <c r="D2565">
        <v>785189</v>
      </c>
      <c r="E2565" t="str">
        <v>1 pound bag</v>
      </c>
      <c r="F2565" t="str">
        <v>Herd Share Members</v>
      </c>
      <c r="G2565" t="str">
        <v>No</v>
      </c>
      <c r="H2565" s="1">
        <v>0</v>
      </c>
      <c r="I2565" s="1">
        <v>6.3</v>
      </c>
      <c r="J2565" s="1">
        <v>6.3</v>
      </c>
      <c r="K2565" s="1">
        <v>4.5</v>
      </c>
      <c r="L2565" s="2">
        <v>0.4</v>
      </c>
      <c r="M2565" s="2">
        <v>0.3999999999999999</v>
      </c>
      <c r="N2565" s="2">
        <v>1</v>
      </c>
      <c r="O2565" t="str">
        <v>No</v>
      </c>
      <c r="P2565" s="1">
        <f>IF(O2565="Yes",J2565,ROUND(J2565*(1+Model!$B$3),2))</f>
        <v>6.8</v>
      </c>
      <c r="Q2565" s="2">
        <f>ROUND(P2565/(K2565*N2565)-1,4)</f>
        <v>0.5111</v>
      </c>
      <c r="R2565" t="str">
        <v/>
      </c>
      <c r="S2565" t="str">
        <v>2026-10-01 10:41:27 UTC</v>
      </c>
      <c r="T2565" t="str">
        <v>Local Line cache</v>
      </c>
      <c r="U2565" t="str">
        <v>Review before publishing</v>
      </c>
    </row>
    <row r="2566">
      <c r="A2566">
        <v>1004981</v>
      </c>
      <c r="B2566" t="str">
        <v>Lunchbox Peppers</v>
      </c>
      <c r="C2566" t="str">
        <v>Little Wings</v>
      </c>
      <c r="D2566">
        <v>785189</v>
      </c>
      <c r="E2566" t="str">
        <v>1 pound bag</v>
      </c>
      <c r="F2566" t="str">
        <v>SNAP</v>
      </c>
      <c r="G2566" t="str">
        <v>No</v>
      </c>
      <c r="H2566" s="1">
        <v>0</v>
      </c>
      <c r="I2566" s="1">
        <v>6.3</v>
      </c>
      <c r="J2566" s="1">
        <v>6.3</v>
      </c>
      <c r="K2566" s="1">
        <v>4.5</v>
      </c>
      <c r="L2566" s="2">
        <v>0.4</v>
      </c>
      <c r="M2566" s="2">
        <v>0.3999999999999999</v>
      </c>
      <c r="N2566" s="2">
        <v>1</v>
      </c>
      <c r="O2566" t="str">
        <v>Yes</v>
      </c>
      <c r="P2566" s="1">
        <f>IF(O2566="Yes",J2566,ROUND(J2566*(1+Model!$B$3),2))</f>
        <v>6.3</v>
      </c>
      <c r="Q2566" s="2">
        <f>ROUND(P2566/(K2566*N2566)-1,4)</f>
        <v>0.4</v>
      </c>
      <c r="R2566" t="str">
        <v/>
      </c>
      <c r="S2566" t="str">
        <v>2026-10-01 10:41:27 UTC</v>
      </c>
      <c r="T2566" t="str">
        <v>Local Line cache</v>
      </c>
      <c r="U2566" t="str">
        <v>HOLD: preserve existing SNAP price</v>
      </c>
    </row>
    <row r="2567">
      <c r="A2567">
        <v>1004981</v>
      </c>
      <c r="B2567" t="str">
        <v>Lunchbox Peppers</v>
      </c>
      <c r="C2567" t="str">
        <v>Little Wings</v>
      </c>
      <c r="D2567">
        <v>785189</v>
      </c>
      <c r="E2567" t="str">
        <v>1 pound bag</v>
      </c>
      <c r="F2567" t="str">
        <v>Guest Basket</v>
      </c>
      <c r="G2567" t="str">
        <v>No</v>
      </c>
      <c r="H2567" s="1">
        <v>0</v>
      </c>
      <c r="I2567" s="1">
        <v>6.3</v>
      </c>
      <c r="J2567" s="1">
        <v>6.3</v>
      </c>
      <c r="K2567" s="1">
        <v>4.5</v>
      </c>
      <c r="L2567" s="2">
        <v>0.4</v>
      </c>
      <c r="M2567" s="2">
        <v>0.3999999999999999</v>
      </c>
      <c r="N2567" s="2">
        <v>1</v>
      </c>
      <c r="O2567" t="str">
        <v>No</v>
      </c>
      <c r="P2567" s="1">
        <f>IF(O2567="Yes",J2567,ROUND(J2567*(1+Model!$B$3),2))</f>
        <v>6.8</v>
      </c>
      <c r="Q2567" s="2">
        <f>ROUND(P2567/(K2567*N2567)-1,4)</f>
        <v>0.5111</v>
      </c>
      <c r="R2567" t="str">
        <v/>
      </c>
      <c r="S2567" t="str">
        <v>2026-10-01 10:41:27 UTC</v>
      </c>
      <c r="T2567" t="str">
        <v>Local Line cache</v>
      </c>
      <c r="U2567" t="str">
        <v>Review before publishing</v>
      </c>
    </row>
    <row r="2568">
      <c r="A2568">
        <v>1004983</v>
      </c>
      <c r="B2568" t="str">
        <v>Jimmy Nardello Peppers</v>
      </c>
      <c r="C2568" t="str">
        <v>Camas Swale Farm</v>
      </c>
      <c r="D2568">
        <v>785191</v>
      </c>
      <c r="E2568" t="str">
        <v>1 lb</v>
      </c>
      <c r="F2568" t="str">
        <v>CSA Members</v>
      </c>
      <c r="G2568" t="str">
        <v>No</v>
      </c>
      <c r="H2568" s="1">
        <v>0</v>
      </c>
      <c r="I2568" s="1">
        <v>8.4</v>
      </c>
      <c r="J2568" s="1">
        <v>8.4</v>
      </c>
      <c r="K2568" s="1">
        <v>6</v>
      </c>
      <c r="L2568" s="2">
        <v>0.4</v>
      </c>
      <c r="M2568" s="2">
        <v>0.40000000000000013</v>
      </c>
      <c r="N2568" s="2">
        <v>1</v>
      </c>
      <c r="O2568" t="str">
        <v>No</v>
      </c>
      <c r="P2568" s="1">
        <f>IF(O2568="Yes",J2568,ROUND(J2568*(1+Model!$B$3),2))</f>
        <v>9.07</v>
      </c>
      <c r="Q2568" s="2">
        <f>ROUND(P2568/(K2568*N2568)-1,4)</f>
        <v>0.5117</v>
      </c>
      <c r="R2568" t="str">
        <v/>
      </c>
      <c r="S2568" t="str">
        <v>2026-10-01 10:41:27 UTC</v>
      </c>
      <c r="T2568" t="str">
        <v>Local Line cache</v>
      </c>
      <c r="U2568" t="str">
        <v>Review before publishing</v>
      </c>
    </row>
    <row r="2569">
      <c r="A2569">
        <v>1004983</v>
      </c>
      <c r="B2569" t="str">
        <v>Jimmy Nardello Peppers</v>
      </c>
      <c r="C2569" t="str">
        <v>Camas Swale Farm</v>
      </c>
      <c r="D2569">
        <v>785191</v>
      </c>
      <c r="E2569" t="str">
        <v>1 lb</v>
      </c>
      <c r="F2569" t="str">
        <v>SNAP</v>
      </c>
      <c r="G2569" t="str">
        <v>No</v>
      </c>
      <c r="H2569" s="1">
        <v>0</v>
      </c>
      <c r="I2569" s="1">
        <v>8.4</v>
      </c>
      <c r="J2569" s="1">
        <v>8.4</v>
      </c>
      <c r="K2569" s="1">
        <v>6</v>
      </c>
      <c r="L2569" s="2">
        <v>0.4</v>
      </c>
      <c r="M2569" s="2">
        <v>0.40000000000000013</v>
      </c>
      <c r="N2569" s="2">
        <v>1</v>
      </c>
      <c r="O2569" t="str">
        <v>Yes</v>
      </c>
      <c r="P2569" s="1">
        <f>IF(O2569="Yes",J2569,ROUND(J2569*(1+Model!$B$3),2))</f>
        <v>8.4</v>
      </c>
      <c r="Q2569" s="2">
        <f>ROUND(P2569/(K2569*N2569)-1,4)</f>
        <v>0.4</v>
      </c>
      <c r="R2569" t="str">
        <v/>
      </c>
      <c r="S2569" t="str">
        <v>2026-10-01 10:41:27 UTC</v>
      </c>
      <c r="T2569" t="str">
        <v>Local Line cache</v>
      </c>
      <c r="U2569" t="str">
        <v>HOLD: preserve existing SNAP price</v>
      </c>
    </row>
    <row r="2570">
      <c r="A2570">
        <v>1005219</v>
      </c>
      <c r="B2570" t="str">
        <v>Rainbow Carrots</v>
      </c>
      <c r="C2570" t="str">
        <v>Red Tail Growers</v>
      </c>
      <c r="D2570">
        <v>785523</v>
      </c>
      <c r="E2570" t="str">
        <v>1 lb</v>
      </c>
      <c r="F2570" t="str">
        <v>SNAP</v>
      </c>
      <c r="G2570" t="str">
        <v>No</v>
      </c>
      <c r="H2570" s="1">
        <v>0</v>
      </c>
      <c r="I2570" s="1">
        <v>2.1</v>
      </c>
      <c r="J2570" s="1">
        <v>2.1</v>
      </c>
      <c r="K2570" s="1">
        <v>1.5</v>
      </c>
      <c r="L2570" s="2">
        <v>0.4</v>
      </c>
      <c r="M2570" s="2">
        <v>0.40000000000000013</v>
      </c>
      <c r="N2570" s="2">
        <v>1</v>
      </c>
      <c r="O2570" t="str">
        <v>Yes</v>
      </c>
      <c r="P2570" s="1">
        <f>IF(O2570="Yes",J2570,ROUND(J2570*(1+Model!$B$3),2))</f>
        <v>2.1</v>
      </c>
      <c r="Q2570" s="2">
        <f>ROUND(P2570/(K2570*N2570)-1,4)</f>
        <v>0.4</v>
      </c>
      <c r="R2570" t="str">
        <v/>
      </c>
      <c r="S2570" t="str">
        <v>2026-10-01 10:41:27 UTC</v>
      </c>
      <c r="T2570" t="str">
        <v>Local Line cache</v>
      </c>
      <c r="U2570" t="str">
        <v>HOLD: preserve existing SNAP price</v>
      </c>
    </row>
    <row r="2571">
      <c r="A2571">
        <v>1005221</v>
      </c>
      <c r="B2571" t="str">
        <v>Red Onion</v>
      </c>
      <c r="C2571" t="str">
        <v>Small is Beautiful Farm</v>
      </c>
      <c r="D2571">
        <v>785525</v>
      </c>
      <c r="E2571" t="str">
        <v>lb</v>
      </c>
      <c r="F2571" t="str">
        <v>SNAP</v>
      </c>
      <c r="G2571" t="str">
        <v>No</v>
      </c>
      <c r="H2571" s="1">
        <v>0</v>
      </c>
      <c r="I2571" s="1">
        <v>2.8</v>
      </c>
      <c r="J2571" s="1">
        <v>2.8</v>
      </c>
      <c r="K2571" s="1">
        <v>2</v>
      </c>
      <c r="L2571" s="2">
        <v>0.4</v>
      </c>
      <c r="M2571" s="2">
        <v>0.3999999999999999</v>
      </c>
      <c r="N2571" s="2">
        <v>1</v>
      </c>
      <c r="O2571" t="str">
        <v>Yes</v>
      </c>
      <c r="P2571" s="1">
        <f>IF(O2571="Yes",J2571,ROUND(J2571*(1+Model!$B$3),2))</f>
        <v>2.8</v>
      </c>
      <c r="Q2571" s="2">
        <f>ROUND(P2571/(K2571*N2571)-1,4)</f>
        <v>0.4</v>
      </c>
      <c r="R2571" t="str">
        <v/>
      </c>
      <c r="S2571" t="str">
        <v>2026-10-01 10:41:27 UTC</v>
      </c>
      <c r="T2571" t="str">
        <v>Local Line cache</v>
      </c>
      <c r="U2571" t="str">
        <v>HOLD: preserve existing SNAP price</v>
      </c>
    </row>
    <row r="2572">
      <c r="A2572">
        <v>1006108</v>
      </c>
      <c r="B2572" t="str">
        <v>Italian Frying Pepper</v>
      </c>
      <c r="C2572" t="str">
        <v>Red Tail Growers</v>
      </c>
      <c r="D2572">
        <v>786671</v>
      </c>
      <c r="E2572" t="str">
        <v>each</v>
      </c>
      <c r="F2572" t="str">
        <v>CSA Members</v>
      </c>
      <c r="G2572" t="str">
        <v>No</v>
      </c>
      <c r="H2572" s="1">
        <v>0</v>
      </c>
      <c r="I2572" s="1">
        <v>3.5</v>
      </c>
      <c r="J2572" s="1">
        <v>3.5</v>
      </c>
      <c r="K2572" s="1">
        <v>2.5</v>
      </c>
      <c r="L2572" s="2">
        <v>0.4</v>
      </c>
      <c r="M2572" s="2">
        <v>0.3999999999999999</v>
      </c>
      <c r="N2572" s="2">
        <v>1</v>
      </c>
      <c r="O2572" t="str">
        <v>No</v>
      </c>
      <c r="P2572" s="1">
        <f>IF(O2572="Yes",J2572,ROUND(J2572*(1+Model!$B$3),2))</f>
        <v>3.78</v>
      </c>
      <c r="Q2572" s="2">
        <f>ROUND(P2572/(K2572*N2572)-1,4)</f>
        <v>0.512</v>
      </c>
      <c r="R2572" t="str">
        <v/>
      </c>
      <c r="S2572" t="str">
        <v>2026-10-01 10:41:27 UTC</v>
      </c>
      <c r="T2572" t="str">
        <v>Local Line cache</v>
      </c>
      <c r="U2572" t="str">
        <v>Review before publishing</v>
      </c>
    </row>
    <row r="2573">
      <c r="A2573">
        <v>1006108</v>
      </c>
      <c r="B2573" t="str">
        <v>Italian Frying Pepper</v>
      </c>
      <c r="C2573" t="str">
        <v>Red Tail Growers</v>
      </c>
      <c r="D2573">
        <v>786671</v>
      </c>
      <c r="E2573" t="str">
        <v>each</v>
      </c>
      <c r="F2573" t="str">
        <v>SNAP</v>
      </c>
      <c r="G2573" t="str">
        <v>No</v>
      </c>
      <c r="H2573" s="1">
        <v>0</v>
      </c>
      <c r="I2573" s="1">
        <v>3.5</v>
      </c>
      <c r="J2573" s="1">
        <v>3.5</v>
      </c>
      <c r="K2573" s="1">
        <v>2.5</v>
      </c>
      <c r="L2573" s="2">
        <v>0.4</v>
      </c>
      <c r="M2573" s="2">
        <v>0.3999999999999999</v>
      </c>
      <c r="N2573" s="2">
        <v>1</v>
      </c>
      <c r="O2573" t="str">
        <v>Yes</v>
      </c>
      <c r="P2573" s="1">
        <f>IF(O2573="Yes",J2573,ROUND(J2573*(1+Model!$B$3),2))</f>
        <v>3.5</v>
      </c>
      <c r="Q2573" s="2">
        <f>ROUND(P2573/(K2573*N2573)-1,4)</f>
        <v>0.4</v>
      </c>
      <c r="R2573" t="str">
        <v/>
      </c>
      <c r="S2573" t="str">
        <v>2026-10-01 10:41:27 UTC</v>
      </c>
      <c r="T2573" t="str">
        <v>Local Line cache</v>
      </c>
      <c r="U2573" t="str">
        <v>HOLD: preserve existing SNAP price</v>
      </c>
    </row>
    <row r="2574">
      <c r="A2574">
        <v>1006109</v>
      </c>
      <c r="B2574" t="str">
        <v>Green Lunchbox Peppers</v>
      </c>
      <c r="C2574" t="str">
        <v>Little Wings</v>
      </c>
      <c r="D2574">
        <v>786672</v>
      </c>
      <c r="E2574" t="str">
        <v>1 lb</v>
      </c>
      <c r="F2574" t="str">
        <v>CSA Members</v>
      </c>
      <c r="G2574" t="str">
        <v>No</v>
      </c>
      <c r="H2574" s="1">
        <v>0</v>
      </c>
      <c r="I2574" s="1">
        <v>5.6</v>
      </c>
      <c r="J2574" s="1">
        <v>5.6</v>
      </c>
      <c r="K2574" s="1">
        <v>4</v>
      </c>
      <c r="L2574" s="2">
        <v>0.4</v>
      </c>
      <c r="M2574" s="2">
        <v>0.3999999999999999</v>
      </c>
      <c r="N2574" s="2">
        <v>1</v>
      </c>
      <c r="O2574" t="str">
        <v>No</v>
      </c>
      <c r="P2574" s="1">
        <f>IF(O2574="Yes",J2574,ROUND(J2574*(1+Model!$B$3),2))</f>
        <v>6.05</v>
      </c>
      <c r="Q2574" s="2">
        <f>ROUND(P2574/(K2574*N2574)-1,4)</f>
        <v>0.5125</v>
      </c>
      <c r="R2574" t="str">
        <v/>
      </c>
      <c r="S2574" t="str">
        <v>2026-10-01 10:41:27 UTC</v>
      </c>
      <c r="T2574" t="str">
        <v>Local Line cache</v>
      </c>
      <c r="U2574" t="str">
        <v>Review before publishing</v>
      </c>
    </row>
    <row r="2575">
      <c r="A2575">
        <v>1006109</v>
      </c>
      <c r="B2575" t="str">
        <v>Green Lunchbox Peppers</v>
      </c>
      <c r="C2575" t="str">
        <v>Little Wings</v>
      </c>
      <c r="D2575">
        <v>786672</v>
      </c>
      <c r="E2575" t="str">
        <v>1 lb</v>
      </c>
      <c r="F2575" t="str">
        <v>Herd Share Members</v>
      </c>
      <c r="G2575" t="str">
        <v>No</v>
      </c>
      <c r="H2575" s="1">
        <v>0</v>
      </c>
      <c r="I2575" s="1">
        <v>5.6</v>
      </c>
      <c r="J2575" s="1">
        <v>5.6</v>
      </c>
      <c r="K2575" s="1">
        <v>4</v>
      </c>
      <c r="L2575" s="2">
        <v>0.4</v>
      </c>
      <c r="M2575" s="2">
        <v>0.3999999999999999</v>
      </c>
      <c r="N2575" s="2">
        <v>1</v>
      </c>
      <c r="O2575" t="str">
        <v>No</v>
      </c>
      <c r="P2575" s="1">
        <f>IF(O2575="Yes",J2575,ROUND(J2575*(1+Model!$B$3),2))</f>
        <v>6.05</v>
      </c>
      <c r="Q2575" s="2">
        <f>ROUND(P2575/(K2575*N2575)-1,4)</f>
        <v>0.5125</v>
      </c>
      <c r="R2575" t="str">
        <v/>
      </c>
      <c r="S2575" t="str">
        <v>2026-10-01 10:41:27 UTC</v>
      </c>
      <c r="T2575" t="str">
        <v>Local Line cache</v>
      </c>
      <c r="U2575" t="str">
        <v>Review before publishing</v>
      </c>
    </row>
    <row r="2576">
      <c r="A2576">
        <v>1006109</v>
      </c>
      <c r="B2576" t="str">
        <v>Green Lunchbox Peppers</v>
      </c>
      <c r="C2576" t="str">
        <v>Little Wings</v>
      </c>
      <c r="D2576">
        <v>786672</v>
      </c>
      <c r="E2576" t="str">
        <v>1 lb</v>
      </c>
      <c r="F2576" t="str">
        <v>SNAP</v>
      </c>
      <c r="G2576" t="str">
        <v>No</v>
      </c>
      <c r="H2576" s="1">
        <v>0</v>
      </c>
      <c r="I2576" s="1">
        <v>5.6</v>
      </c>
      <c r="J2576" s="1">
        <v>5.6</v>
      </c>
      <c r="K2576" s="1">
        <v>4</v>
      </c>
      <c r="L2576" s="2">
        <v>0.4</v>
      </c>
      <c r="M2576" s="2">
        <v>0.3999999999999999</v>
      </c>
      <c r="N2576" s="2">
        <v>1</v>
      </c>
      <c r="O2576" t="str">
        <v>Yes</v>
      </c>
      <c r="P2576" s="1">
        <f>IF(O2576="Yes",J2576,ROUND(J2576*(1+Model!$B$3),2))</f>
        <v>5.6</v>
      </c>
      <c r="Q2576" s="2">
        <f>ROUND(P2576/(K2576*N2576)-1,4)</f>
        <v>0.4</v>
      </c>
      <c r="R2576" t="str">
        <v/>
      </c>
      <c r="S2576" t="str">
        <v>2026-10-01 10:41:27 UTC</v>
      </c>
      <c r="T2576" t="str">
        <v>Local Line cache</v>
      </c>
      <c r="U2576" t="str">
        <v>HOLD: preserve existing SNAP price</v>
      </c>
    </row>
    <row r="2577">
      <c r="A2577">
        <v>1006109</v>
      </c>
      <c r="B2577" t="str">
        <v>Green Lunchbox Peppers</v>
      </c>
      <c r="C2577" t="str">
        <v>Little Wings</v>
      </c>
      <c r="D2577">
        <v>786672</v>
      </c>
      <c r="E2577" t="str">
        <v>1 lb</v>
      </c>
      <c r="F2577" t="str">
        <v>Guest Basket</v>
      </c>
      <c r="G2577" t="str">
        <v>No</v>
      </c>
      <c r="H2577" s="1">
        <v>0</v>
      </c>
      <c r="I2577" s="1">
        <v>5.6</v>
      </c>
      <c r="J2577" s="1">
        <v>5.6</v>
      </c>
      <c r="K2577" s="1">
        <v>4</v>
      </c>
      <c r="L2577" s="2">
        <v>0.4</v>
      </c>
      <c r="M2577" s="2">
        <v>0.3999999999999999</v>
      </c>
      <c r="N2577" s="2">
        <v>1</v>
      </c>
      <c r="O2577" t="str">
        <v>No</v>
      </c>
      <c r="P2577" s="1">
        <f>IF(O2577="Yes",J2577,ROUND(J2577*(1+Model!$B$3),2))</f>
        <v>6.05</v>
      </c>
      <c r="Q2577" s="2">
        <f>ROUND(P2577/(K2577*N2577)-1,4)</f>
        <v>0.5125</v>
      </c>
      <c r="R2577" t="str">
        <v/>
      </c>
      <c r="S2577" t="str">
        <v>2026-10-01 10:41:27 UTC</v>
      </c>
      <c r="T2577" t="str">
        <v>Local Line cache</v>
      </c>
      <c r="U2577" t="str">
        <v>Review before publishing</v>
      </c>
    </row>
    <row r="2578">
      <c r="A2578">
        <v>1006110</v>
      </c>
      <c r="B2578" t="str">
        <v>Mild habanero</v>
      </c>
      <c r="C2578" t="str">
        <v>Camas Swale Farm</v>
      </c>
      <c r="D2578">
        <v>786673</v>
      </c>
      <c r="E2578" t="str">
        <v>lb</v>
      </c>
      <c r="F2578" t="str">
        <v>Herd Share Members</v>
      </c>
      <c r="G2578" t="str">
        <v>No</v>
      </c>
      <c r="H2578" s="1">
        <v>0</v>
      </c>
      <c r="I2578" s="1">
        <v>8.4</v>
      </c>
      <c r="J2578" s="1">
        <v>8.4</v>
      </c>
      <c r="K2578" s="1">
        <v>6</v>
      </c>
      <c r="L2578" s="2">
        <v>0.4</v>
      </c>
      <c r="M2578" s="2">
        <v>0.40000000000000013</v>
      </c>
      <c r="N2578" s="2">
        <v>1</v>
      </c>
      <c r="O2578" t="str">
        <v>No</v>
      </c>
      <c r="P2578" s="1">
        <f>IF(O2578="Yes",J2578,ROUND(J2578*(1+Model!$B$3),2))</f>
        <v>9.07</v>
      </c>
      <c r="Q2578" s="2">
        <f>ROUND(P2578/(K2578*N2578)-1,4)</f>
        <v>0.5117</v>
      </c>
      <c r="R2578" t="str">
        <v/>
      </c>
      <c r="S2578" t="str">
        <v>2026-10-01 10:41:27 UTC</v>
      </c>
      <c r="T2578" t="str">
        <v>Local Line cache</v>
      </c>
      <c r="U2578" t="str">
        <v>Review before publishing</v>
      </c>
    </row>
    <row r="2579">
      <c r="A2579">
        <v>1006110</v>
      </c>
      <c r="B2579" t="str">
        <v>Mild habanero</v>
      </c>
      <c r="C2579" t="str">
        <v>Camas Swale Farm</v>
      </c>
      <c r="D2579">
        <v>786673</v>
      </c>
      <c r="E2579" t="str">
        <v>lb</v>
      </c>
      <c r="F2579" t="str">
        <v>Guest Basket</v>
      </c>
      <c r="G2579" t="str">
        <v>No</v>
      </c>
      <c r="H2579" s="1">
        <v>0</v>
      </c>
      <c r="I2579" s="1">
        <v>8.4</v>
      </c>
      <c r="J2579" s="1">
        <v>8.4</v>
      </c>
      <c r="K2579" s="1">
        <v>6</v>
      </c>
      <c r="L2579" s="2">
        <v>0.4</v>
      </c>
      <c r="M2579" s="2">
        <v>0.40000000000000013</v>
      </c>
      <c r="N2579" s="2">
        <v>1</v>
      </c>
      <c r="O2579" t="str">
        <v>No</v>
      </c>
      <c r="P2579" s="1">
        <f>IF(O2579="Yes",J2579,ROUND(J2579*(1+Model!$B$3),2))</f>
        <v>9.07</v>
      </c>
      <c r="Q2579" s="2">
        <f>ROUND(P2579/(K2579*N2579)-1,4)</f>
        <v>0.5117</v>
      </c>
      <c r="R2579" t="str">
        <v/>
      </c>
      <c r="S2579" t="str">
        <v>2026-10-01 10:41:27 UTC</v>
      </c>
      <c r="T2579" t="str">
        <v>Local Line cache</v>
      </c>
      <c r="U2579" t="str">
        <v>Review before publishing</v>
      </c>
    </row>
    <row r="2580">
      <c r="A2580">
        <v>1006110</v>
      </c>
      <c r="B2580" t="str">
        <v>Mild habanero</v>
      </c>
      <c r="C2580" t="str">
        <v>Camas Swale Farm</v>
      </c>
      <c r="D2580">
        <v>786673</v>
      </c>
      <c r="E2580" t="str">
        <v>lb</v>
      </c>
      <c r="F2580" t="str">
        <v>CSA Members</v>
      </c>
      <c r="G2580" t="str">
        <v>No</v>
      </c>
      <c r="H2580" s="1">
        <v>0</v>
      </c>
      <c r="I2580" s="1">
        <v>8.4</v>
      </c>
      <c r="J2580" s="1">
        <v>8.4</v>
      </c>
      <c r="K2580" s="1">
        <v>6</v>
      </c>
      <c r="L2580" s="2">
        <v>0.4</v>
      </c>
      <c r="M2580" s="2">
        <v>0.40000000000000013</v>
      </c>
      <c r="N2580" s="2">
        <v>1</v>
      </c>
      <c r="O2580" t="str">
        <v>No</v>
      </c>
      <c r="P2580" s="1">
        <f>IF(O2580="Yes",J2580,ROUND(J2580*(1+Model!$B$3),2))</f>
        <v>9.07</v>
      </c>
      <c r="Q2580" s="2">
        <f>ROUND(P2580/(K2580*N2580)-1,4)</f>
        <v>0.5117</v>
      </c>
      <c r="R2580" t="str">
        <v/>
      </c>
      <c r="S2580" t="str">
        <v>2026-10-01 10:41:27 UTC</v>
      </c>
      <c r="T2580" t="str">
        <v>Local Line cache</v>
      </c>
      <c r="U2580" t="str">
        <v>Review before publishing</v>
      </c>
    </row>
    <row r="2581">
      <c r="A2581">
        <v>1006110</v>
      </c>
      <c r="B2581" t="str">
        <v>Mild habanero</v>
      </c>
      <c r="C2581" t="str">
        <v>Camas Swale Farm</v>
      </c>
      <c r="D2581">
        <v>786673</v>
      </c>
      <c r="E2581" t="str">
        <v>lb</v>
      </c>
      <c r="F2581" t="str">
        <v>SNAP</v>
      </c>
      <c r="G2581" t="str">
        <v>No</v>
      </c>
      <c r="H2581" s="1">
        <v>0</v>
      </c>
      <c r="I2581" s="1">
        <v>8.4</v>
      </c>
      <c r="J2581" s="1">
        <v>8.4</v>
      </c>
      <c r="K2581" s="1">
        <v>6</v>
      </c>
      <c r="L2581" s="2">
        <v>0.4</v>
      </c>
      <c r="M2581" s="2">
        <v>0.40000000000000013</v>
      </c>
      <c r="N2581" s="2">
        <v>1</v>
      </c>
      <c r="O2581" t="str">
        <v>Yes</v>
      </c>
      <c r="P2581" s="1">
        <f>IF(O2581="Yes",J2581,ROUND(J2581*(1+Model!$B$3),2))</f>
        <v>8.4</v>
      </c>
      <c r="Q2581" s="2">
        <f>ROUND(P2581/(K2581*N2581)-1,4)</f>
        <v>0.4</v>
      </c>
      <c r="R2581" t="str">
        <v/>
      </c>
      <c r="S2581" t="str">
        <v>2026-10-01 10:41:27 UTC</v>
      </c>
      <c r="T2581" t="str">
        <v>Local Line cache</v>
      </c>
      <c r="U2581" t="str">
        <v>HOLD: preserve existing SNAP price</v>
      </c>
    </row>
    <row r="2582">
      <c r="A2582">
        <v>1008413</v>
      </c>
      <c r="B2582" t="str">
        <v>Broad Breasted White Turkeys, Small</v>
      </c>
      <c r="C2582" t="str">
        <v>Deck Family Farm</v>
      </c>
      <c r="D2582">
        <v>789842</v>
      </c>
      <c r="E2582" t="str">
        <v>9 - 12  lbs</v>
      </c>
      <c r="F2582" t="str">
        <v>SNAP</v>
      </c>
      <c r="G2582" t="str">
        <v>Yes</v>
      </c>
      <c r="H2582" s="1">
        <v>0</v>
      </c>
      <c r="I2582" s="1">
        <v>85.21</v>
      </c>
      <c r="J2582" s="1">
        <v>85.21</v>
      </c>
      <c r="K2582" s="1">
        <v>51.41</v>
      </c>
      <c r="L2582" s="2">
        <v>0.6574</v>
      </c>
      <c r="M2582" s="2">
        <v>0.6574596382026843</v>
      </c>
      <c r="N2582" s="2">
        <v>1</v>
      </c>
      <c r="O2582" t="str">
        <v>Yes</v>
      </c>
      <c r="P2582" s="1">
        <f>IF(O2582="Yes",J2582,ROUND(J2582*(1+Model!$B$3),2))</f>
        <v>85.21</v>
      </c>
      <c r="Q2582" s="2">
        <f>ROUND(P2582/(K2582*N2582)-1,4)</f>
        <v>0.6575</v>
      </c>
      <c r="R2582" t="str">
        <v/>
      </c>
      <c r="S2582" t="str">
        <v>2026-10-01 10:41:27 UTC</v>
      </c>
      <c r="T2582" t="str">
        <v>Local Line cache</v>
      </c>
      <c r="U2582" t="str">
        <v>HOLD: preserve existing SNAP price</v>
      </c>
    </row>
    <row r="2583">
      <c r="A2583">
        <v>1008413</v>
      </c>
      <c r="B2583" t="str">
        <v>Broad Breasted White Turkeys, Small</v>
      </c>
      <c r="C2583" t="str">
        <v>Deck Family Farm</v>
      </c>
      <c r="D2583">
        <v>789842</v>
      </c>
      <c r="E2583" t="str">
        <v>9 - 12  lbs</v>
      </c>
      <c r="F2583" t="str">
        <v>Guest Basket</v>
      </c>
      <c r="G2583" t="str">
        <v>Yes</v>
      </c>
      <c r="H2583" s="1">
        <v>0</v>
      </c>
      <c r="I2583" s="1">
        <v>85.21</v>
      </c>
      <c r="J2583" s="1">
        <v>85.21</v>
      </c>
      <c r="K2583" s="1">
        <v>51.41</v>
      </c>
      <c r="L2583" s="2">
        <v>0.6574</v>
      </c>
      <c r="M2583" s="2">
        <v>0.6574596382026843</v>
      </c>
      <c r="N2583" s="2">
        <v>1</v>
      </c>
      <c r="O2583" t="str">
        <v>No</v>
      </c>
      <c r="P2583" s="1">
        <f>IF(O2583="Yes",J2583,ROUND(J2583*(1+Model!$B$3),2))</f>
        <v>92.03</v>
      </c>
      <c r="Q2583" s="2">
        <f>ROUND(P2583/(K2583*N2583)-1,4)</f>
        <v>0.7901</v>
      </c>
      <c r="R2583" t="str">
        <v/>
      </c>
      <c r="S2583" t="str">
        <v>2026-10-01 10:41:27 UTC</v>
      </c>
      <c r="T2583" t="str">
        <v>Local Line cache</v>
      </c>
      <c r="U2583" t="str">
        <v>Review before publishing</v>
      </c>
    </row>
    <row r="2584">
      <c r="A2584">
        <v>1008413</v>
      </c>
      <c r="B2584" t="str">
        <v>Broad Breasted White Turkeys, Small</v>
      </c>
      <c r="C2584" t="str">
        <v>Deck Family Farm</v>
      </c>
      <c r="D2584">
        <v>789842</v>
      </c>
      <c r="E2584" t="str">
        <v>9 - 12  lbs</v>
      </c>
      <c r="F2584" t="str">
        <v>CSA Members</v>
      </c>
      <c r="G2584" t="str">
        <v>Yes</v>
      </c>
      <c r="H2584" s="1">
        <v>0</v>
      </c>
      <c r="I2584" s="1">
        <v>85.21</v>
      </c>
      <c r="J2584" s="1">
        <v>85.21</v>
      </c>
      <c r="K2584" s="1">
        <v>51.41</v>
      </c>
      <c r="L2584" s="2">
        <v>0.6574</v>
      </c>
      <c r="M2584" s="2">
        <v>0.6574596382026843</v>
      </c>
      <c r="N2584" s="2">
        <v>1</v>
      </c>
      <c r="O2584" t="str">
        <v>No</v>
      </c>
      <c r="P2584" s="1">
        <f>IF(O2584="Yes",J2584,ROUND(J2584*(1+Model!$B$3),2))</f>
        <v>92.03</v>
      </c>
      <c r="Q2584" s="2">
        <f>ROUND(P2584/(K2584*N2584)-1,4)</f>
        <v>0.7901</v>
      </c>
      <c r="R2584" t="str">
        <v/>
      </c>
      <c r="S2584" t="str">
        <v>2026-10-01 10:41:27 UTC</v>
      </c>
      <c r="T2584" t="str">
        <v>Local Line cache</v>
      </c>
      <c r="U2584" t="str">
        <v>Review before publishing</v>
      </c>
    </row>
    <row r="2585">
      <c r="A2585">
        <v>1008414</v>
      </c>
      <c r="B2585" t="str">
        <v>Heritage Thanksgiving Turkey, Small</v>
      </c>
      <c r="C2585" t="str">
        <v>Deck Family Farm</v>
      </c>
      <c r="D2585">
        <v>789843</v>
      </c>
      <c r="E2585" t="str">
        <v>9 - 12  lbs</v>
      </c>
      <c r="F2585" t="str">
        <v>CSA Members</v>
      </c>
      <c r="G2585" t="str">
        <v>Yes</v>
      </c>
      <c r="H2585" s="1">
        <v>0</v>
      </c>
      <c r="I2585" s="1">
        <v>94.19</v>
      </c>
      <c r="J2585" s="1">
        <v>94.19</v>
      </c>
      <c r="K2585" s="1">
        <v>56.83</v>
      </c>
      <c r="L2585" s="2">
        <v>0.6574</v>
      </c>
      <c r="M2585" s="2">
        <v>0.6573992609537216</v>
      </c>
      <c r="N2585" s="2">
        <v>1</v>
      </c>
      <c r="O2585" t="str">
        <v>No</v>
      </c>
      <c r="P2585" s="1">
        <f>IF(O2585="Yes",J2585,ROUND(J2585*(1+Model!$B$3),2))</f>
        <v>101.73</v>
      </c>
      <c r="Q2585" s="2">
        <f>ROUND(P2585/(K2585*N2585)-1,4)</f>
        <v>0.7901</v>
      </c>
      <c r="R2585" t="str">
        <v/>
      </c>
      <c r="S2585" t="str">
        <v>2026-10-01 10:41:27 UTC</v>
      </c>
      <c r="T2585" t="str">
        <v>Local Line cache</v>
      </c>
      <c r="U2585" t="str">
        <v>Review before publishing</v>
      </c>
    </row>
    <row r="2586">
      <c r="A2586">
        <v>1008414</v>
      </c>
      <c r="B2586" t="str">
        <v>Heritage Thanksgiving Turkey, Small</v>
      </c>
      <c r="C2586" t="str">
        <v>Deck Family Farm</v>
      </c>
      <c r="D2586">
        <v>789843</v>
      </c>
      <c r="E2586" t="str">
        <v>9 - 12  lbs</v>
      </c>
      <c r="F2586" t="str">
        <v>SNAP</v>
      </c>
      <c r="G2586" t="str">
        <v>Yes</v>
      </c>
      <c r="H2586" s="1">
        <v>0</v>
      </c>
      <c r="I2586" s="1">
        <v>94.19</v>
      </c>
      <c r="J2586" s="1">
        <v>94.19</v>
      </c>
      <c r="K2586" s="1">
        <v>56.83</v>
      </c>
      <c r="L2586" s="2">
        <v>0.6574</v>
      </c>
      <c r="M2586" s="2">
        <v>0.6573992609537216</v>
      </c>
      <c r="N2586" s="2">
        <v>1</v>
      </c>
      <c r="O2586" t="str">
        <v>Yes</v>
      </c>
      <c r="P2586" s="1">
        <f>IF(O2586="Yes",J2586,ROUND(J2586*(1+Model!$B$3),2))</f>
        <v>94.19</v>
      </c>
      <c r="Q2586" s="2">
        <f>ROUND(P2586/(K2586*N2586)-1,4)</f>
        <v>0.6574</v>
      </c>
      <c r="R2586" t="str">
        <v/>
      </c>
      <c r="S2586" t="str">
        <v>2026-10-01 10:41:27 UTC</v>
      </c>
      <c r="T2586" t="str">
        <v>Local Line cache</v>
      </c>
      <c r="U2586" t="str">
        <v>HOLD: preserve existing SNAP price</v>
      </c>
    </row>
    <row r="2587">
      <c r="A2587">
        <v>1010693</v>
      </c>
      <c r="B2587" t="str">
        <v>Deck Family Farm Insulated Bag</v>
      </c>
      <c r="C2587" t="str">
        <v>Full Farm CSA</v>
      </c>
      <c r="D2587">
        <v>793235</v>
      </c>
      <c r="E2587" t="str">
        <v>Blue Bag</v>
      </c>
      <c r="F2587" t="str">
        <v>Guest Basket</v>
      </c>
      <c r="G2587" t="str">
        <v>Yes</v>
      </c>
      <c r="H2587" s="1">
        <v>0</v>
      </c>
      <c r="I2587" s="1">
        <v>24.81</v>
      </c>
      <c r="J2587" s="1">
        <v>24.81</v>
      </c>
      <c r="K2587" s="1">
        <v>17.72</v>
      </c>
      <c r="L2587" s="2">
        <v>0.4</v>
      </c>
      <c r="M2587" s="2">
        <v>0.40011286681715585</v>
      </c>
      <c r="N2587" s="2">
        <v>1</v>
      </c>
      <c r="O2587" t="str">
        <v>No</v>
      </c>
      <c r="P2587" s="1">
        <f>IF(O2587="Yes",J2587,ROUND(J2587*(1+Model!$B$3),2))</f>
        <v>26.79</v>
      </c>
      <c r="Q2587" s="2">
        <f>ROUND(P2587/(K2587*N2587)-1,4)</f>
        <v>0.5119</v>
      </c>
      <c r="R2587" t="str">
        <v/>
      </c>
      <c r="S2587" t="str">
        <v>2026-10-01 10:41:27 UTC</v>
      </c>
      <c r="T2587" t="str">
        <v>Local Line cache</v>
      </c>
      <c r="U2587" t="str">
        <v>Review before publishing</v>
      </c>
    </row>
    <row r="2588">
      <c r="A2588">
        <v>1010693</v>
      </c>
      <c r="B2588" t="str">
        <v>Deck Family Farm Insulated Bag</v>
      </c>
      <c r="C2588" t="str">
        <v>Full Farm CSA</v>
      </c>
      <c r="D2588">
        <v>793235</v>
      </c>
      <c r="E2588" t="str">
        <v>Blue Bag</v>
      </c>
      <c r="F2588" t="str">
        <v>SNAP</v>
      </c>
      <c r="G2588" t="str">
        <v>Yes</v>
      </c>
      <c r="H2588" s="1">
        <v>0</v>
      </c>
      <c r="I2588" s="1">
        <v>24.81</v>
      </c>
      <c r="J2588" s="1">
        <v>24.81</v>
      </c>
      <c r="K2588" s="1">
        <v>17.72</v>
      </c>
      <c r="L2588" s="2">
        <v>0.4</v>
      </c>
      <c r="M2588" s="2">
        <v>0.40011286681715585</v>
      </c>
      <c r="N2588" s="2">
        <v>1</v>
      </c>
      <c r="O2588" t="str">
        <v>Yes</v>
      </c>
      <c r="P2588" s="1">
        <f>IF(O2588="Yes",J2588,ROUND(J2588*(1+Model!$B$3),2))</f>
        <v>24.81</v>
      </c>
      <c r="Q2588" s="2">
        <f>ROUND(P2588/(K2588*N2588)-1,4)</f>
        <v>0.4001</v>
      </c>
      <c r="R2588" t="str">
        <v/>
      </c>
      <c r="S2588" t="str">
        <v>2026-10-01 10:41:27 UTC</v>
      </c>
      <c r="T2588" t="str">
        <v>Local Line cache</v>
      </c>
      <c r="U2588" t="str">
        <v>HOLD: preserve existing SNAP price</v>
      </c>
    </row>
    <row r="2589">
      <c r="A2589">
        <v>1010693</v>
      </c>
      <c r="B2589" t="str">
        <v>Deck Family Farm Insulated Bag</v>
      </c>
      <c r="C2589" t="str">
        <v>Full Farm CSA</v>
      </c>
      <c r="D2589">
        <v>952518</v>
      </c>
      <c r="E2589" t="str">
        <v>Orange Bag</v>
      </c>
      <c r="F2589" t="str">
        <v>SNAP</v>
      </c>
      <c r="G2589" t="str">
        <v>Yes</v>
      </c>
      <c r="H2589" s="1">
        <v>0</v>
      </c>
      <c r="I2589" s="1">
        <v>24.81</v>
      </c>
      <c r="J2589" s="1">
        <v>24.81</v>
      </c>
      <c r="K2589" s="1">
        <v>17.72</v>
      </c>
      <c r="L2589" s="2">
        <v>0.4</v>
      </c>
      <c r="M2589" s="2">
        <v>0.40011286681715585</v>
      </c>
      <c r="N2589" s="2">
        <v>1</v>
      </c>
      <c r="O2589" t="str">
        <v>Yes</v>
      </c>
      <c r="P2589" s="1">
        <f>IF(O2589="Yes",J2589,ROUND(J2589*(1+Model!$B$3),2))</f>
        <v>24.81</v>
      </c>
      <c r="Q2589" s="2">
        <f>ROUND(P2589/(K2589*N2589)-1,4)</f>
        <v>0.4001</v>
      </c>
      <c r="R2589" t="str">
        <v/>
      </c>
      <c r="S2589" t="str">
        <v>2026-10-01 10:41:27 UTC</v>
      </c>
      <c r="T2589" t="str">
        <v>Local Line cache</v>
      </c>
      <c r="U2589" t="str">
        <v>HOLD: preserve existing SNAP price</v>
      </c>
    </row>
    <row r="2590">
      <c r="A2590">
        <v>1010693</v>
      </c>
      <c r="B2590" t="str">
        <v>Deck Family Farm Insulated Bag</v>
      </c>
      <c r="C2590" t="str">
        <v>Full Farm CSA</v>
      </c>
      <c r="D2590">
        <v>952518</v>
      </c>
      <c r="E2590" t="str">
        <v>Orange Bag</v>
      </c>
      <c r="F2590" t="str">
        <v>Guest Basket</v>
      </c>
      <c r="G2590" t="str">
        <v>Yes</v>
      </c>
      <c r="H2590" s="1">
        <v>0</v>
      </c>
      <c r="I2590" s="1">
        <v>24.81</v>
      </c>
      <c r="J2590" s="1">
        <v>24.81</v>
      </c>
      <c r="K2590" s="1">
        <v>17.72</v>
      </c>
      <c r="L2590" s="2">
        <v>0.4</v>
      </c>
      <c r="M2590" s="2">
        <v>0.40011286681715585</v>
      </c>
      <c r="N2590" s="2">
        <v>1</v>
      </c>
      <c r="O2590" t="str">
        <v>No</v>
      </c>
      <c r="P2590" s="1">
        <f>IF(O2590="Yes",J2590,ROUND(J2590*(1+Model!$B$3),2))</f>
        <v>26.79</v>
      </c>
      <c r="Q2590" s="2">
        <f>ROUND(P2590/(K2590*N2590)-1,4)</f>
        <v>0.5119</v>
      </c>
      <c r="R2590" t="str">
        <v/>
      </c>
      <c r="S2590" t="str">
        <v>2026-10-01 10:41:27 UTC</v>
      </c>
      <c r="T2590" t="str">
        <v>Local Line cache</v>
      </c>
      <c r="U2590" t="str">
        <v>Review before publishing</v>
      </c>
    </row>
    <row r="2591">
      <c r="A2591">
        <v>1010693</v>
      </c>
      <c r="B2591" t="str">
        <v>Deck Family Farm Insulated Bag</v>
      </c>
      <c r="C2591" t="str">
        <v>Full Farm CSA</v>
      </c>
      <c r="D2591">
        <v>952518</v>
      </c>
      <c r="E2591" t="str">
        <v>Orange Bag</v>
      </c>
      <c r="F2591" t="str">
        <v>CSA Members</v>
      </c>
      <c r="G2591" t="str">
        <v>Yes</v>
      </c>
      <c r="H2591" s="1">
        <v>0</v>
      </c>
      <c r="I2591" s="1">
        <v>24.81</v>
      </c>
      <c r="J2591" s="1">
        <v>24.81</v>
      </c>
      <c r="K2591" s="1">
        <v>17.72</v>
      </c>
      <c r="L2591" s="2">
        <v>0.4</v>
      </c>
      <c r="M2591" s="2">
        <v>0.40011286681715585</v>
      </c>
      <c r="N2591" s="2">
        <v>1</v>
      </c>
      <c r="O2591" t="str">
        <v>No</v>
      </c>
      <c r="P2591" s="1">
        <f>IF(O2591="Yes",J2591,ROUND(J2591*(1+Model!$B$3),2))</f>
        <v>26.79</v>
      </c>
      <c r="Q2591" s="2">
        <f>ROUND(P2591/(K2591*N2591)-1,4)</f>
        <v>0.5119</v>
      </c>
      <c r="R2591" t="str">
        <v/>
      </c>
      <c r="S2591" t="str">
        <v>2026-10-01 10:41:27 UTC</v>
      </c>
      <c r="T2591" t="str">
        <v>Local Line cache</v>
      </c>
      <c r="U2591" t="str">
        <v>Review before publishing</v>
      </c>
    </row>
    <row r="2592">
      <c r="A2592">
        <v>1010693</v>
      </c>
      <c r="B2592" t="str">
        <v>Deck Family Farm Insulated Bag</v>
      </c>
      <c r="C2592" t="str">
        <v>Full Farm CSA</v>
      </c>
      <c r="D2592">
        <v>952518</v>
      </c>
      <c r="E2592" t="str">
        <v>Orange Bag</v>
      </c>
      <c r="F2592" t="str">
        <v>Herd Share Members</v>
      </c>
      <c r="G2592" t="str">
        <v>Yes</v>
      </c>
      <c r="H2592" s="1">
        <v>0</v>
      </c>
      <c r="I2592" s="1">
        <v>24.81</v>
      </c>
      <c r="J2592" s="1">
        <v>24.81</v>
      </c>
      <c r="K2592" s="1">
        <v>17.72</v>
      </c>
      <c r="L2592" s="2">
        <v>0.4</v>
      </c>
      <c r="M2592" s="2">
        <v>0.40011286681715585</v>
      </c>
      <c r="N2592" s="2">
        <v>1</v>
      </c>
      <c r="O2592" t="str">
        <v>No</v>
      </c>
      <c r="P2592" s="1">
        <f>IF(O2592="Yes",J2592,ROUND(J2592*(1+Model!$B$3),2))</f>
        <v>26.79</v>
      </c>
      <c r="Q2592" s="2">
        <f>ROUND(P2592/(K2592*N2592)-1,4)</f>
        <v>0.5119</v>
      </c>
      <c r="R2592" t="str">
        <v/>
      </c>
      <c r="S2592" t="str">
        <v>2026-10-01 10:41:27 UTC</v>
      </c>
      <c r="T2592" t="str">
        <v>Local Line cache</v>
      </c>
      <c r="U2592" t="str">
        <v>Review before publishing</v>
      </c>
    </row>
    <row r="2593">
      <c r="A2593">
        <v>1011853</v>
      </c>
      <c r="B2593" t="str">
        <v>Purple Bell Peppers</v>
      </c>
      <c r="C2593" t="str">
        <v>Grazier's Garden</v>
      </c>
      <c r="D2593">
        <v>794969</v>
      </c>
      <c r="E2593" t="str">
        <v>each</v>
      </c>
      <c r="F2593" t="str">
        <v>Herd Share Members</v>
      </c>
      <c r="G2593" t="str">
        <v>No</v>
      </c>
      <c r="H2593" s="1">
        <v>0</v>
      </c>
      <c r="I2593" s="1">
        <v>2.8</v>
      </c>
      <c r="J2593" s="1">
        <v>2.8</v>
      </c>
      <c r="K2593" s="1">
        <v>2</v>
      </c>
      <c r="L2593" s="2">
        <v>0.4</v>
      </c>
      <c r="M2593" s="2">
        <v>0.3999999999999999</v>
      </c>
      <c r="N2593" s="2">
        <v>1</v>
      </c>
      <c r="O2593" t="str">
        <v>No</v>
      </c>
      <c r="P2593" s="1">
        <f>IF(O2593="Yes",J2593,ROUND(J2593*(1+Model!$B$3),2))</f>
        <v>3.02</v>
      </c>
      <c r="Q2593" s="2">
        <f>ROUND(P2593/(K2593*N2593)-1,4)</f>
        <v>0.51</v>
      </c>
      <c r="R2593" t="str">
        <v/>
      </c>
      <c r="S2593" t="str">
        <v>2026-10-01 10:41:27 UTC</v>
      </c>
      <c r="T2593" t="str">
        <v>Local Line cache</v>
      </c>
      <c r="U2593" t="str">
        <v>Review before publishing</v>
      </c>
    </row>
    <row r="2594">
      <c r="A2594">
        <v>1011853</v>
      </c>
      <c r="B2594" t="str">
        <v>Purple Bell Peppers</v>
      </c>
      <c r="C2594" t="str">
        <v>Grazier's Garden</v>
      </c>
      <c r="D2594">
        <v>794969</v>
      </c>
      <c r="E2594" t="str">
        <v>each</v>
      </c>
      <c r="F2594" t="str">
        <v>Guest Basket</v>
      </c>
      <c r="G2594" t="str">
        <v>No</v>
      </c>
      <c r="H2594" s="1">
        <v>0</v>
      </c>
      <c r="I2594" s="1">
        <v>2.8</v>
      </c>
      <c r="J2594" s="1">
        <v>2.8</v>
      </c>
      <c r="K2594" s="1">
        <v>2</v>
      </c>
      <c r="L2594" s="2">
        <v>0.4</v>
      </c>
      <c r="M2594" s="2">
        <v>0.3999999999999999</v>
      </c>
      <c r="N2594" s="2">
        <v>1</v>
      </c>
      <c r="O2594" t="str">
        <v>No</v>
      </c>
      <c r="P2594" s="1">
        <f>IF(O2594="Yes",J2594,ROUND(J2594*(1+Model!$B$3),2))</f>
        <v>3.02</v>
      </c>
      <c r="Q2594" s="2">
        <f>ROUND(P2594/(K2594*N2594)-1,4)</f>
        <v>0.51</v>
      </c>
      <c r="R2594" t="str">
        <v/>
      </c>
      <c r="S2594" t="str">
        <v>2026-10-01 10:41:27 UTC</v>
      </c>
      <c r="T2594" t="str">
        <v>Local Line cache</v>
      </c>
      <c r="U2594" t="str">
        <v>Review before publishing</v>
      </c>
    </row>
    <row r="2595">
      <c r="A2595">
        <v>1011853</v>
      </c>
      <c r="B2595" t="str">
        <v>Purple Bell Peppers</v>
      </c>
      <c r="C2595" t="str">
        <v>Grazier's Garden</v>
      </c>
      <c r="D2595">
        <v>794969</v>
      </c>
      <c r="E2595" t="str">
        <v>each</v>
      </c>
      <c r="F2595" t="str">
        <v>CSA Members</v>
      </c>
      <c r="G2595" t="str">
        <v>No</v>
      </c>
      <c r="H2595" s="1">
        <v>0</v>
      </c>
      <c r="I2595" s="1">
        <v>2.8</v>
      </c>
      <c r="J2595" s="1">
        <v>2.8</v>
      </c>
      <c r="K2595" s="1">
        <v>2</v>
      </c>
      <c r="L2595" s="2">
        <v>0.4</v>
      </c>
      <c r="M2595" s="2">
        <v>0.3999999999999999</v>
      </c>
      <c r="N2595" s="2">
        <v>1</v>
      </c>
      <c r="O2595" t="str">
        <v>No</v>
      </c>
      <c r="P2595" s="1">
        <f>IF(O2595="Yes",J2595,ROUND(J2595*(1+Model!$B$3),2))</f>
        <v>3.02</v>
      </c>
      <c r="Q2595" s="2">
        <f>ROUND(P2595/(K2595*N2595)-1,4)</f>
        <v>0.51</v>
      </c>
      <c r="R2595" t="str">
        <v/>
      </c>
      <c r="S2595" t="str">
        <v>2026-10-01 10:41:27 UTC</v>
      </c>
      <c r="T2595" t="str">
        <v>Local Line cache</v>
      </c>
      <c r="U2595" t="str">
        <v>Review before publishing</v>
      </c>
    </row>
    <row r="2596">
      <c r="A2596">
        <v>1011853</v>
      </c>
      <c r="B2596" t="str">
        <v>Purple Bell Peppers</v>
      </c>
      <c r="C2596" t="str">
        <v>Grazier's Garden</v>
      </c>
      <c r="D2596">
        <v>794969</v>
      </c>
      <c r="E2596" t="str">
        <v>each</v>
      </c>
      <c r="F2596" t="str">
        <v>SNAP</v>
      </c>
      <c r="G2596" t="str">
        <v>No</v>
      </c>
      <c r="H2596" s="1">
        <v>0</v>
      </c>
      <c r="I2596" s="1">
        <v>2.8</v>
      </c>
      <c r="J2596" s="1">
        <v>2.8</v>
      </c>
      <c r="K2596" s="1">
        <v>2</v>
      </c>
      <c r="L2596" s="2">
        <v>0.4</v>
      </c>
      <c r="M2596" s="2">
        <v>0.3999999999999999</v>
      </c>
      <c r="N2596" s="2">
        <v>1</v>
      </c>
      <c r="O2596" t="str">
        <v>Yes</v>
      </c>
      <c r="P2596" s="1">
        <f>IF(O2596="Yes",J2596,ROUND(J2596*(1+Model!$B$3),2))</f>
        <v>2.8</v>
      </c>
      <c r="Q2596" s="2">
        <f>ROUND(P2596/(K2596*N2596)-1,4)</f>
        <v>0.4</v>
      </c>
      <c r="R2596" t="str">
        <v/>
      </c>
      <c r="S2596" t="str">
        <v>2026-10-01 10:41:27 UTC</v>
      </c>
      <c r="T2596" t="str">
        <v>Local Line cache</v>
      </c>
      <c r="U2596" t="str">
        <v>HOLD: preserve existing SNAP price</v>
      </c>
    </row>
    <row r="2597">
      <c r="A2597">
        <v>1011872</v>
      </c>
      <c r="B2597" t="str">
        <v>Swedish Sausage Potato Dumplings</v>
      </c>
      <c r="C2597" t="str">
        <v>Deck Family Farm's Hyland Artisinal Meats</v>
      </c>
      <c r="D2597">
        <v>795004</v>
      </c>
      <c r="E2597" t="str">
        <v>13oz/ 10 Dumplings/Pack</v>
      </c>
      <c r="F2597" t="str">
        <v>SNAP</v>
      </c>
      <c r="G2597" t="str">
        <v>No</v>
      </c>
      <c r="H2597" s="1">
        <v>0</v>
      </c>
      <c r="I2597" s="1">
        <v>17.93</v>
      </c>
      <c r="J2597" s="1">
        <v>17.93</v>
      </c>
      <c r="K2597" s="1">
        <v>10.82</v>
      </c>
      <c r="L2597" s="2">
        <v>0.6574</v>
      </c>
      <c r="M2597" s="2">
        <v>0.6571164510166358</v>
      </c>
      <c r="N2597" s="2">
        <v>1</v>
      </c>
      <c r="O2597" t="str">
        <v>Yes</v>
      </c>
      <c r="P2597" s="1">
        <f>IF(O2597="Yes",J2597,ROUND(J2597*(1+Model!$B$3),2))</f>
        <v>17.93</v>
      </c>
      <c r="Q2597" s="2">
        <f>ROUND(P2597/(K2597*N2597)-1,4)</f>
        <v>0.6571</v>
      </c>
      <c r="R2597" t="str">
        <v/>
      </c>
      <c r="S2597" t="str">
        <v>2026-10-01 10:41:27 UTC</v>
      </c>
      <c r="T2597" t="str">
        <v>Local Line cache</v>
      </c>
      <c r="U2597" t="str">
        <v>HOLD: preserve existing SNAP price</v>
      </c>
    </row>
    <row r="2598">
      <c r="A2598">
        <v>1011877</v>
      </c>
      <c r="B2598" t="str">
        <v>Classic Beef Broth</v>
      </c>
      <c r="C2598" t="str">
        <v>Deck Family Farm's Hyland Artisinal Meats</v>
      </c>
      <c r="D2598">
        <v>795009</v>
      </c>
      <c r="E2598" t="str">
        <v>1 quart</v>
      </c>
      <c r="F2598" t="str">
        <v>Guest Basket</v>
      </c>
      <c r="G2598" t="str">
        <v>No</v>
      </c>
      <c r="H2598" s="1">
        <v>0</v>
      </c>
      <c r="I2598" s="1">
        <v>13.01</v>
      </c>
      <c r="J2598" s="1">
        <v>13.01</v>
      </c>
      <c r="K2598" s="1">
        <v>7.85</v>
      </c>
      <c r="L2598" s="2">
        <v>0.6574</v>
      </c>
      <c r="M2598" s="2">
        <v>0.6573248407643313</v>
      </c>
      <c r="N2598" s="2">
        <v>1</v>
      </c>
      <c r="O2598" t="str">
        <v>No</v>
      </c>
      <c r="P2598" s="1">
        <f>IF(O2598="Yes",J2598,ROUND(J2598*(1+Model!$B$3),2))</f>
        <v>14.05</v>
      </c>
      <c r="Q2598" s="2">
        <f>ROUND(P2598/(K2598*N2598)-1,4)</f>
        <v>0.7898</v>
      </c>
      <c r="R2598" t="str">
        <v/>
      </c>
      <c r="S2598" t="str">
        <v>2026-10-01 10:41:27 UTC</v>
      </c>
      <c r="T2598" t="str">
        <v>Local Line cache</v>
      </c>
      <c r="U2598" t="str">
        <v>Review before publishing</v>
      </c>
    </row>
    <row r="2599">
      <c r="A2599">
        <v>1011877</v>
      </c>
      <c r="B2599" t="str">
        <v>Classic Beef Broth</v>
      </c>
      <c r="C2599" t="str">
        <v>Deck Family Farm's Hyland Artisinal Meats</v>
      </c>
      <c r="D2599">
        <v>795009</v>
      </c>
      <c r="E2599" t="str">
        <v>1 quart</v>
      </c>
      <c r="F2599" t="str">
        <v>CSA Members</v>
      </c>
      <c r="G2599" t="str">
        <v>No</v>
      </c>
      <c r="H2599" s="1">
        <v>0</v>
      </c>
      <c r="I2599" s="1">
        <v>13.01</v>
      </c>
      <c r="J2599" s="1">
        <v>13.01</v>
      </c>
      <c r="K2599" s="1">
        <v>7.85</v>
      </c>
      <c r="L2599" s="2">
        <v>0.6574</v>
      </c>
      <c r="M2599" s="2">
        <v>0.6573248407643313</v>
      </c>
      <c r="N2599" s="2">
        <v>1</v>
      </c>
      <c r="O2599" t="str">
        <v>No</v>
      </c>
      <c r="P2599" s="1">
        <f>IF(O2599="Yes",J2599,ROUND(J2599*(1+Model!$B$3),2))</f>
        <v>14.05</v>
      </c>
      <c r="Q2599" s="2">
        <f>ROUND(P2599/(K2599*N2599)-1,4)</f>
        <v>0.7898</v>
      </c>
      <c r="R2599" t="str">
        <v/>
      </c>
      <c r="S2599" t="str">
        <v>2026-10-01 10:41:27 UTC</v>
      </c>
      <c r="T2599" t="str">
        <v>Local Line cache</v>
      </c>
      <c r="U2599" t="str">
        <v>Review before publishing</v>
      </c>
    </row>
    <row r="2600">
      <c r="A2600">
        <v>1011877</v>
      </c>
      <c r="B2600" t="str">
        <v>Classic Beef Broth</v>
      </c>
      <c r="C2600" t="str">
        <v>Deck Family Farm's Hyland Artisinal Meats</v>
      </c>
      <c r="D2600">
        <v>795009</v>
      </c>
      <c r="E2600" t="str">
        <v>1 quart</v>
      </c>
      <c r="F2600" t="str">
        <v>Herd Share Members</v>
      </c>
      <c r="G2600" t="str">
        <v>No</v>
      </c>
      <c r="H2600" s="1">
        <v>0</v>
      </c>
      <c r="I2600" s="1">
        <v>13.01</v>
      </c>
      <c r="J2600" s="1">
        <v>13.01</v>
      </c>
      <c r="K2600" s="1">
        <v>7.85</v>
      </c>
      <c r="L2600" s="2">
        <v>0.6574</v>
      </c>
      <c r="M2600" s="2">
        <v>0.6573248407643313</v>
      </c>
      <c r="N2600" s="2">
        <v>1</v>
      </c>
      <c r="O2600" t="str">
        <v>No</v>
      </c>
      <c r="P2600" s="1">
        <f>IF(O2600="Yes",J2600,ROUND(J2600*(1+Model!$B$3),2))</f>
        <v>14.05</v>
      </c>
      <c r="Q2600" s="2">
        <f>ROUND(P2600/(K2600*N2600)-1,4)</f>
        <v>0.7898</v>
      </c>
      <c r="R2600" t="str">
        <v/>
      </c>
      <c r="S2600" t="str">
        <v>2026-10-01 10:41:27 UTC</v>
      </c>
      <c r="T2600" t="str">
        <v>Local Line cache</v>
      </c>
      <c r="U2600" t="str">
        <v>Review before publishing</v>
      </c>
    </row>
    <row r="2601">
      <c r="A2601">
        <v>1011877</v>
      </c>
      <c r="B2601" t="str">
        <v>Classic Beef Broth</v>
      </c>
      <c r="C2601" t="str">
        <v>Deck Family Farm's Hyland Artisinal Meats</v>
      </c>
      <c r="D2601">
        <v>795009</v>
      </c>
      <c r="E2601" t="str">
        <v>1 quart</v>
      </c>
      <c r="F2601" t="str">
        <v>SNAP</v>
      </c>
      <c r="G2601" t="str">
        <v>No</v>
      </c>
      <c r="H2601" s="1">
        <v>0</v>
      </c>
      <c r="I2601" s="1">
        <v>13.01</v>
      </c>
      <c r="J2601" s="1">
        <v>13.01</v>
      </c>
      <c r="K2601" s="1">
        <v>7.85</v>
      </c>
      <c r="L2601" s="2">
        <v>0.6574</v>
      </c>
      <c r="M2601" s="2">
        <v>0.6573248407643313</v>
      </c>
      <c r="N2601" s="2">
        <v>1</v>
      </c>
      <c r="O2601" t="str">
        <v>Yes</v>
      </c>
      <c r="P2601" s="1">
        <f>IF(O2601="Yes",J2601,ROUND(J2601*(1+Model!$B$3),2))</f>
        <v>13.01</v>
      </c>
      <c r="Q2601" s="2">
        <f>ROUND(P2601/(K2601*N2601)-1,4)</f>
        <v>0.6573</v>
      </c>
      <c r="R2601" t="str">
        <v/>
      </c>
      <c r="S2601" t="str">
        <v>2026-10-01 10:41:27 UTC</v>
      </c>
      <c r="T2601" t="str">
        <v>Local Line cache</v>
      </c>
      <c r="U2601" t="str">
        <v>HOLD: preserve existing SNAP price</v>
      </c>
    </row>
    <row r="2602">
      <c r="A2602">
        <v>1012261</v>
      </c>
      <c r="B2602" t="str">
        <v>VIRGO GLOW (WhippedTallow - skin care) 4 oz glass jar</v>
      </c>
      <c r="C2602" t="str">
        <v>Sabrooxel's Alchemy</v>
      </c>
      <c r="D2602">
        <v>795587</v>
      </c>
      <c r="E2602" t="str">
        <v>ea</v>
      </c>
      <c r="F2602" t="str">
        <v>SNAP</v>
      </c>
      <c r="G2602" t="str">
        <v>Yes</v>
      </c>
      <c r="H2602" s="1">
        <v>0</v>
      </c>
      <c r="I2602" s="1">
        <v>32.87</v>
      </c>
      <c r="J2602" s="1">
        <v>32.87</v>
      </c>
      <c r="K2602" s="1">
        <v>23.48</v>
      </c>
      <c r="L2602" s="2">
        <v>0.4</v>
      </c>
      <c r="M2602" s="2">
        <v>0.39991482112436105</v>
      </c>
      <c r="N2602" s="2">
        <v>1</v>
      </c>
      <c r="O2602" t="str">
        <v>Yes</v>
      </c>
      <c r="P2602" s="1">
        <f>IF(O2602="Yes",J2602,ROUND(J2602*(1+Model!$B$3),2))</f>
        <v>32.87</v>
      </c>
      <c r="Q2602" s="2">
        <f>ROUND(P2602/(K2602*N2602)-1,4)</f>
        <v>0.3999</v>
      </c>
      <c r="R2602" t="str">
        <v/>
      </c>
      <c r="S2602" t="str">
        <v>2026-10-01 10:41:27 UTC</v>
      </c>
      <c r="T2602" t="str">
        <v>Local Line cache</v>
      </c>
      <c r="U2602" t="str">
        <v>HOLD: preserve existing SNAP price</v>
      </c>
    </row>
    <row r="2603">
      <c r="A2603">
        <v>1012261</v>
      </c>
      <c r="B2603" t="str">
        <v>VIRGO GLOW (WhippedTallow - skin care) 4 oz glass jar</v>
      </c>
      <c r="C2603" t="str">
        <v>Sabrooxel's Alchemy</v>
      </c>
      <c r="D2603">
        <v>795587</v>
      </c>
      <c r="E2603" t="str">
        <v>ea</v>
      </c>
      <c r="F2603" t="str">
        <v>CSA Members</v>
      </c>
      <c r="G2603" t="str">
        <v>Yes</v>
      </c>
      <c r="H2603" s="1">
        <v>0</v>
      </c>
      <c r="I2603" s="1">
        <v>32.87</v>
      </c>
      <c r="J2603" s="1">
        <v>32.87</v>
      </c>
      <c r="K2603" s="1">
        <v>23.48</v>
      </c>
      <c r="L2603" s="2">
        <v>0.4</v>
      </c>
      <c r="M2603" s="2">
        <v>0.39991482112436105</v>
      </c>
      <c r="N2603" s="2">
        <v>1</v>
      </c>
      <c r="O2603" t="str">
        <v>No</v>
      </c>
      <c r="P2603" s="1">
        <f>IF(O2603="Yes",J2603,ROUND(J2603*(1+Model!$B$3),2))</f>
        <v>35.5</v>
      </c>
      <c r="Q2603" s="2">
        <f>ROUND(P2603/(K2603*N2603)-1,4)</f>
        <v>0.5119</v>
      </c>
      <c r="R2603" t="str">
        <v/>
      </c>
      <c r="S2603" t="str">
        <v>2026-10-01 10:41:27 UTC</v>
      </c>
      <c r="T2603" t="str">
        <v>Local Line cache</v>
      </c>
      <c r="U2603" t="str">
        <v>Review before publishing</v>
      </c>
    </row>
    <row r="2604">
      <c r="A2604">
        <v>1012284</v>
      </c>
      <c r="B2604" t="str">
        <v>Carrot (Baby) Bunch</v>
      </c>
      <c r="C2604" t="str">
        <v>Grazier's Garden</v>
      </c>
      <c r="D2604">
        <v>795617</v>
      </c>
      <c r="E2604" t="str">
        <v>bu</v>
      </c>
      <c r="F2604" t="str">
        <v>Guest Basket</v>
      </c>
      <c r="G2604" t="str">
        <v>No</v>
      </c>
      <c r="H2604" s="1">
        <v>0</v>
      </c>
      <c r="I2604" s="1">
        <v>3.78</v>
      </c>
      <c r="J2604" s="1">
        <v>3.78</v>
      </c>
      <c r="K2604" s="1">
        <v>2.7</v>
      </c>
      <c r="L2604" s="2">
        <v>0.4</v>
      </c>
      <c r="M2604" s="2">
        <v>0.3999999999999999</v>
      </c>
      <c r="N2604" s="2">
        <v>1</v>
      </c>
      <c r="O2604" t="str">
        <v>No</v>
      </c>
      <c r="P2604" s="1">
        <f>IF(O2604="Yes",J2604,ROUND(J2604*(1+Model!$B$3),2))</f>
        <v>4.08</v>
      </c>
      <c r="Q2604" s="2">
        <f>ROUND(P2604/(K2604*N2604)-1,4)</f>
        <v>0.5111</v>
      </c>
      <c r="R2604" t="str">
        <v/>
      </c>
      <c r="S2604" t="str">
        <v>2026-10-01 10:41:27 UTC</v>
      </c>
      <c r="T2604" t="str">
        <v>Local Line cache</v>
      </c>
      <c r="U2604" t="str">
        <v>Review before publishing</v>
      </c>
    </row>
    <row r="2605">
      <c r="A2605">
        <v>1012284</v>
      </c>
      <c r="B2605" t="str">
        <v>Carrot (Baby) Bunch</v>
      </c>
      <c r="C2605" t="str">
        <v>Grazier's Garden</v>
      </c>
      <c r="D2605">
        <v>795617</v>
      </c>
      <c r="E2605" t="str">
        <v>bu</v>
      </c>
      <c r="F2605" t="str">
        <v>CSA Members</v>
      </c>
      <c r="G2605" t="str">
        <v>No</v>
      </c>
      <c r="H2605" s="1">
        <v>0</v>
      </c>
      <c r="I2605" s="1">
        <v>3.78</v>
      </c>
      <c r="J2605" s="1">
        <v>3.78</v>
      </c>
      <c r="K2605" s="1">
        <v>2.7</v>
      </c>
      <c r="L2605" s="2">
        <v>0.4</v>
      </c>
      <c r="M2605" s="2">
        <v>0.3999999999999999</v>
      </c>
      <c r="N2605" s="2">
        <v>1</v>
      </c>
      <c r="O2605" t="str">
        <v>No</v>
      </c>
      <c r="P2605" s="1">
        <f>IF(O2605="Yes",J2605,ROUND(J2605*(1+Model!$B$3),2))</f>
        <v>4.08</v>
      </c>
      <c r="Q2605" s="2">
        <f>ROUND(P2605/(K2605*N2605)-1,4)</f>
        <v>0.5111</v>
      </c>
      <c r="R2605" t="str">
        <v/>
      </c>
      <c r="S2605" t="str">
        <v>2026-10-01 10:41:27 UTC</v>
      </c>
      <c r="T2605" t="str">
        <v>Local Line cache</v>
      </c>
      <c r="U2605" t="str">
        <v>Review before publishing</v>
      </c>
    </row>
    <row r="2606">
      <c r="A2606">
        <v>1012284</v>
      </c>
      <c r="B2606" t="str">
        <v>Carrot (Baby) Bunch</v>
      </c>
      <c r="C2606" t="str">
        <v>Grazier's Garden</v>
      </c>
      <c r="D2606">
        <v>795617</v>
      </c>
      <c r="E2606" t="str">
        <v>bu</v>
      </c>
      <c r="F2606" t="str">
        <v>Herd Share Members</v>
      </c>
      <c r="G2606" t="str">
        <v>No</v>
      </c>
      <c r="H2606" s="1">
        <v>0</v>
      </c>
      <c r="I2606" s="1">
        <v>3.78</v>
      </c>
      <c r="J2606" s="1">
        <v>3.78</v>
      </c>
      <c r="K2606" s="1">
        <v>2.7</v>
      </c>
      <c r="L2606" s="2">
        <v>0.4</v>
      </c>
      <c r="M2606" s="2">
        <v>0.3999999999999999</v>
      </c>
      <c r="N2606" s="2">
        <v>1</v>
      </c>
      <c r="O2606" t="str">
        <v>No</v>
      </c>
      <c r="P2606" s="1">
        <f>IF(O2606="Yes",J2606,ROUND(J2606*(1+Model!$B$3),2))</f>
        <v>4.08</v>
      </c>
      <c r="Q2606" s="2">
        <f>ROUND(P2606/(K2606*N2606)-1,4)</f>
        <v>0.5111</v>
      </c>
      <c r="R2606" t="str">
        <v/>
      </c>
      <c r="S2606" t="str">
        <v>2026-10-01 10:41:27 UTC</v>
      </c>
      <c r="T2606" t="str">
        <v>Local Line cache</v>
      </c>
      <c r="U2606" t="str">
        <v>Review before publishing</v>
      </c>
    </row>
    <row r="2607">
      <c r="A2607">
        <v>1012284</v>
      </c>
      <c r="B2607" t="str">
        <v>Carrot (Baby) Bunch</v>
      </c>
      <c r="C2607" t="str">
        <v>Grazier's Garden</v>
      </c>
      <c r="D2607">
        <v>795617</v>
      </c>
      <c r="E2607" t="str">
        <v>bu</v>
      </c>
      <c r="F2607" t="str">
        <v>SNAP</v>
      </c>
      <c r="G2607" t="str">
        <v>No</v>
      </c>
      <c r="H2607" s="1">
        <v>0</v>
      </c>
      <c r="I2607" s="1">
        <v>3.78</v>
      </c>
      <c r="J2607" s="1">
        <v>3.78</v>
      </c>
      <c r="K2607" s="1">
        <v>2.7</v>
      </c>
      <c r="L2607" s="2">
        <v>0.4</v>
      </c>
      <c r="M2607" s="2">
        <v>0.3999999999999999</v>
      </c>
      <c r="N2607" s="2">
        <v>1</v>
      </c>
      <c r="O2607" t="str">
        <v>Yes</v>
      </c>
      <c r="P2607" s="1">
        <f>IF(O2607="Yes",J2607,ROUND(J2607*(1+Model!$B$3),2))</f>
        <v>3.78</v>
      </c>
      <c r="Q2607" s="2">
        <f>ROUND(P2607/(K2607*N2607)-1,4)</f>
        <v>0.4</v>
      </c>
      <c r="R2607" t="str">
        <v/>
      </c>
      <c r="S2607" t="str">
        <v>2026-10-01 10:41:27 UTC</v>
      </c>
      <c r="T2607" t="str">
        <v>Local Line cache</v>
      </c>
      <c r="U2607" t="str">
        <v>HOLD: preserve existing SNAP price</v>
      </c>
    </row>
    <row r="2608">
      <c r="A2608">
        <v>1012965</v>
      </c>
      <c r="B2608" t="str">
        <v>Handcrafted Rustic Cedar Coasters</v>
      </c>
      <c r="C2608" t="str">
        <v>RL Plants &amp; Home Goods</v>
      </c>
      <c r="D2608">
        <v>796543</v>
      </c>
      <c r="E2608" t="str">
        <v>2 Pack</v>
      </c>
      <c r="F2608" t="str">
        <v>Guest Basket</v>
      </c>
      <c r="G2608" t="str">
        <v>Yes</v>
      </c>
      <c r="H2608" s="1">
        <v>0</v>
      </c>
      <c r="I2608" s="1">
        <v>4.2</v>
      </c>
      <c r="J2608" s="1">
        <v>4.2</v>
      </c>
      <c r="K2608" s="1">
        <v>3</v>
      </c>
      <c r="L2608" s="2">
        <v>0.4</v>
      </c>
      <c r="M2608" s="2">
        <v>0.40000000000000013</v>
      </c>
      <c r="N2608" s="2">
        <v>1</v>
      </c>
      <c r="O2608" t="str">
        <v>No</v>
      </c>
      <c r="P2608" s="1">
        <f>IF(O2608="Yes",J2608,ROUND(J2608*(1+Model!$B$3),2))</f>
        <v>4.54</v>
      </c>
      <c r="Q2608" s="2">
        <f>ROUND(P2608/(K2608*N2608)-1,4)</f>
        <v>0.5133</v>
      </c>
      <c r="R2608" t="str">
        <v/>
      </c>
      <c r="S2608" t="str">
        <v>2026-10-01 10:41:27 UTC</v>
      </c>
      <c r="T2608" t="str">
        <v>Local Line cache</v>
      </c>
      <c r="U2608" t="str">
        <v>Review before publishing</v>
      </c>
    </row>
    <row r="2609">
      <c r="A2609">
        <v>1012965</v>
      </c>
      <c r="B2609" t="str">
        <v>Handcrafted Rustic Cedar Coasters</v>
      </c>
      <c r="C2609" t="str">
        <v>RL Plants &amp; Home Goods</v>
      </c>
      <c r="D2609">
        <v>796543</v>
      </c>
      <c r="E2609" t="str">
        <v>2 Pack</v>
      </c>
      <c r="F2609" t="str">
        <v>CSA Members</v>
      </c>
      <c r="G2609" t="str">
        <v>Yes</v>
      </c>
      <c r="H2609" s="1">
        <v>0</v>
      </c>
      <c r="I2609" s="1">
        <v>4.2</v>
      </c>
      <c r="J2609" s="1">
        <v>4.2</v>
      </c>
      <c r="K2609" s="1">
        <v>3</v>
      </c>
      <c r="L2609" s="2">
        <v>0.4</v>
      </c>
      <c r="M2609" s="2">
        <v>0.40000000000000013</v>
      </c>
      <c r="N2609" s="2">
        <v>1</v>
      </c>
      <c r="O2609" t="str">
        <v>No</v>
      </c>
      <c r="P2609" s="1">
        <f>IF(O2609="Yes",J2609,ROUND(J2609*(1+Model!$B$3),2))</f>
        <v>4.54</v>
      </c>
      <c r="Q2609" s="2">
        <f>ROUND(P2609/(K2609*N2609)-1,4)</f>
        <v>0.5133</v>
      </c>
      <c r="R2609" t="str">
        <v/>
      </c>
      <c r="S2609" t="str">
        <v>2026-10-01 10:41:27 UTC</v>
      </c>
      <c r="T2609" t="str">
        <v>Local Line cache</v>
      </c>
      <c r="U2609" t="str">
        <v>Review before publishing</v>
      </c>
    </row>
    <row r="2610">
      <c r="A2610">
        <v>1012965</v>
      </c>
      <c r="B2610" t="str">
        <v>Handcrafted Rustic Cedar Coasters</v>
      </c>
      <c r="C2610" t="str">
        <v>RL Plants &amp; Home Goods</v>
      </c>
      <c r="D2610">
        <v>796543</v>
      </c>
      <c r="E2610" t="str">
        <v>2 Pack</v>
      </c>
      <c r="F2610" t="str">
        <v>Herd Share Members</v>
      </c>
      <c r="G2610" t="str">
        <v>Yes</v>
      </c>
      <c r="H2610" s="1">
        <v>0</v>
      </c>
      <c r="I2610" s="1">
        <v>4.2</v>
      </c>
      <c r="J2610" s="1">
        <v>4.2</v>
      </c>
      <c r="K2610" s="1">
        <v>3</v>
      </c>
      <c r="L2610" s="2">
        <v>0.4</v>
      </c>
      <c r="M2610" s="2">
        <v>0.40000000000000013</v>
      </c>
      <c r="N2610" s="2">
        <v>1</v>
      </c>
      <c r="O2610" t="str">
        <v>No</v>
      </c>
      <c r="P2610" s="1">
        <f>IF(O2610="Yes",J2610,ROUND(J2610*(1+Model!$B$3),2))</f>
        <v>4.54</v>
      </c>
      <c r="Q2610" s="2">
        <f>ROUND(P2610/(K2610*N2610)-1,4)</f>
        <v>0.5133</v>
      </c>
      <c r="R2610" t="str">
        <v/>
      </c>
      <c r="S2610" t="str">
        <v>2026-10-01 10:41:27 UTC</v>
      </c>
      <c r="T2610" t="str">
        <v>Local Line cache</v>
      </c>
      <c r="U2610" t="str">
        <v>Review before publishing</v>
      </c>
    </row>
    <row r="2611">
      <c r="A2611">
        <v>1012965</v>
      </c>
      <c r="B2611" t="str">
        <v>Handcrafted Rustic Cedar Coasters</v>
      </c>
      <c r="C2611" t="str">
        <v>RL Plants &amp; Home Goods</v>
      </c>
      <c r="D2611">
        <v>994309</v>
      </c>
      <c r="E2611" t="str">
        <v>5 Pack</v>
      </c>
      <c r="F2611" t="str">
        <v>Guest Basket</v>
      </c>
      <c r="G2611" t="str">
        <v>Yes</v>
      </c>
      <c r="H2611" s="1">
        <v>0</v>
      </c>
      <c r="I2611" s="1">
        <v>7</v>
      </c>
      <c r="J2611" s="1">
        <v>7</v>
      </c>
      <c r="K2611" s="1">
        <v>5</v>
      </c>
      <c r="L2611" s="2">
        <v>0.4</v>
      </c>
      <c r="M2611" s="2">
        <v>0.3999999999999999</v>
      </c>
      <c r="N2611" s="2">
        <v>1</v>
      </c>
      <c r="O2611" t="str">
        <v>No</v>
      </c>
      <c r="P2611" s="1">
        <f>IF(O2611="Yes",J2611,ROUND(J2611*(1+Model!$B$3),2))</f>
        <v>7.56</v>
      </c>
      <c r="Q2611" s="2">
        <f>ROUND(P2611/(K2611*N2611)-1,4)</f>
        <v>0.512</v>
      </c>
      <c r="R2611" t="str">
        <v/>
      </c>
      <c r="S2611" t="str">
        <v>2026-10-01 10:41:27 UTC</v>
      </c>
      <c r="T2611" t="str">
        <v>Local Line cache</v>
      </c>
      <c r="U2611" t="str">
        <v>Review before publishing</v>
      </c>
    </row>
    <row r="2612">
      <c r="A2612">
        <v>1012965</v>
      </c>
      <c r="B2612" t="str">
        <v>Handcrafted Rustic Cedar Coasters</v>
      </c>
      <c r="C2612" t="str">
        <v>RL Plants &amp; Home Goods</v>
      </c>
      <c r="D2612">
        <v>994309</v>
      </c>
      <c r="E2612" t="str">
        <v>5 Pack</v>
      </c>
      <c r="F2612" t="str">
        <v>CSA Members</v>
      </c>
      <c r="G2612" t="str">
        <v>Yes</v>
      </c>
      <c r="H2612" s="1">
        <v>0</v>
      </c>
      <c r="I2612" s="1">
        <v>7</v>
      </c>
      <c r="J2612" s="1">
        <v>7</v>
      </c>
      <c r="K2612" s="1">
        <v>5</v>
      </c>
      <c r="L2612" s="2">
        <v>0.4</v>
      </c>
      <c r="M2612" s="2">
        <v>0.3999999999999999</v>
      </c>
      <c r="N2612" s="2">
        <v>1</v>
      </c>
      <c r="O2612" t="str">
        <v>No</v>
      </c>
      <c r="P2612" s="1">
        <f>IF(O2612="Yes",J2612,ROUND(J2612*(1+Model!$B$3),2))</f>
        <v>7.56</v>
      </c>
      <c r="Q2612" s="2">
        <f>ROUND(P2612/(K2612*N2612)-1,4)</f>
        <v>0.512</v>
      </c>
      <c r="R2612" t="str">
        <v/>
      </c>
      <c r="S2612" t="str">
        <v>2026-10-01 10:41:27 UTC</v>
      </c>
      <c r="T2612" t="str">
        <v>Local Line cache</v>
      </c>
      <c r="U2612" t="str">
        <v>Review before publishing</v>
      </c>
    </row>
    <row r="2613">
      <c r="A2613">
        <v>1012965</v>
      </c>
      <c r="B2613" t="str">
        <v>Handcrafted Rustic Cedar Coasters</v>
      </c>
      <c r="C2613" t="str">
        <v>RL Plants &amp; Home Goods</v>
      </c>
      <c r="D2613">
        <v>994309</v>
      </c>
      <c r="E2613" t="str">
        <v>5 Pack</v>
      </c>
      <c r="F2613" t="str">
        <v>Herd Share Members</v>
      </c>
      <c r="G2613" t="str">
        <v>Yes</v>
      </c>
      <c r="H2613" s="1">
        <v>0</v>
      </c>
      <c r="I2613" s="1">
        <v>7</v>
      </c>
      <c r="J2613" s="1">
        <v>7</v>
      </c>
      <c r="K2613" s="1">
        <v>5</v>
      </c>
      <c r="L2613" s="2">
        <v>0.4</v>
      </c>
      <c r="M2613" s="2">
        <v>0.3999999999999999</v>
      </c>
      <c r="N2613" s="2">
        <v>1</v>
      </c>
      <c r="O2613" t="str">
        <v>No</v>
      </c>
      <c r="P2613" s="1">
        <f>IF(O2613="Yes",J2613,ROUND(J2613*(1+Model!$B$3),2))</f>
        <v>7.56</v>
      </c>
      <c r="Q2613" s="2">
        <f>ROUND(P2613/(K2613*N2613)-1,4)</f>
        <v>0.512</v>
      </c>
      <c r="R2613" t="str">
        <v/>
      </c>
      <c r="S2613" t="str">
        <v>2026-10-01 10:41:27 UTC</v>
      </c>
      <c r="T2613" t="str">
        <v>Local Line cache</v>
      </c>
      <c r="U2613" t="str">
        <v>Review before publishing</v>
      </c>
    </row>
    <row r="2614">
      <c r="A2614">
        <v>1012966</v>
      </c>
      <c r="B2614" t="str">
        <v>Handcrafted Cedar Coasters</v>
      </c>
      <c r="C2614" t="str">
        <v>RL Plants &amp; Home Goods</v>
      </c>
      <c r="D2614">
        <v>796544</v>
      </c>
      <c r="E2614" t="str">
        <v>2 pack</v>
      </c>
      <c r="F2614" t="str">
        <v>CSA Members</v>
      </c>
      <c r="G2614" t="str">
        <v>Yes</v>
      </c>
      <c r="H2614" s="1">
        <v>0</v>
      </c>
      <c r="I2614" s="1">
        <v>4.2</v>
      </c>
      <c r="J2614" s="1">
        <v>4.2</v>
      </c>
      <c r="K2614" s="1">
        <v>3</v>
      </c>
      <c r="L2614" s="2">
        <v>0.4</v>
      </c>
      <c r="M2614" s="2">
        <v>0.40000000000000013</v>
      </c>
      <c r="N2614" s="2">
        <v>1</v>
      </c>
      <c r="O2614" t="str">
        <v>No</v>
      </c>
      <c r="P2614" s="1">
        <f>IF(O2614="Yes",J2614,ROUND(J2614*(1+Model!$B$3),2))</f>
        <v>4.54</v>
      </c>
      <c r="Q2614" s="2">
        <f>ROUND(P2614/(K2614*N2614)-1,4)</f>
        <v>0.5133</v>
      </c>
      <c r="R2614" t="str">
        <v/>
      </c>
      <c r="S2614" t="str">
        <v>2026-10-01 10:41:27 UTC</v>
      </c>
      <c r="T2614" t="str">
        <v>Local Line cache</v>
      </c>
      <c r="U2614" t="str">
        <v>Review before publishing</v>
      </c>
    </row>
    <row r="2615">
      <c r="A2615">
        <v>1012966</v>
      </c>
      <c r="B2615" t="str">
        <v>Handcrafted Cedar Coasters</v>
      </c>
      <c r="C2615" t="str">
        <v>RL Plants &amp; Home Goods</v>
      </c>
      <c r="D2615">
        <v>796544</v>
      </c>
      <c r="E2615" t="str">
        <v>2 pack</v>
      </c>
      <c r="F2615" t="str">
        <v>Guest Basket</v>
      </c>
      <c r="G2615" t="str">
        <v>Yes</v>
      </c>
      <c r="H2615" s="1">
        <v>0</v>
      </c>
      <c r="I2615" s="1">
        <v>4.2</v>
      </c>
      <c r="J2615" s="1">
        <v>4.2</v>
      </c>
      <c r="K2615" s="1">
        <v>3</v>
      </c>
      <c r="L2615" s="2">
        <v>0.4</v>
      </c>
      <c r="M2615" s="2">
        <v>0.40000000000000013</v>
      </c>
      <c r="N2615" s="2">
        <v>1</v>
      </c>
      <c r="O2615" t="str">
        <v>No</v>
      </c>
      <c r="P2615" s="1">
        <f>IF(O2615="Yes",J2615,ROUND(J2615*(1+Model!$B$3),2))</f>
        <v>4.54</v>
      </c>
      <c r="Q2615" s="2">
        <f>ROUND(P2615/(K2615*N2615)-1,4)</f>
        <v>0.5133</v>
      </c>
      <c r="R2615" t="str">
        <v/>
      </c>
      <c r="S2615" t="str">
        <v>2026-10-01 10:41:27 UTC</v>
      </c>
      <c r="T2615" t="str">
        <v>Local Line cache</v>
      </c>
      <c r="U2615" t="str">
        <v>Review before publishing</v>
      </c>
    </row>
    <row r="2616">
      <c r="A2616">
        <v>1012966</v>
      </c>
      <c r="B2616" t="str">
        <v>Handcrafted Cedar Coasters</v>
      </c>
      <c r="C2616" t="str">
        <v>RL Plants &amp; Home Goods</v>
      </c>
      <c r="D2616">
        <v>796544</v>
      </c>
      <c r="E2616" t="str">
        <v>2 pack</v>
      </c>
      <c r="F2616" t="str">
        <v>SNAP</v>
      </c>
      <c r="G2616" t="str">
        <v>Yes</v>
      </c>
      <c r="H2616" s="1">
        <v>0</v>
      </c>
      <c r="I2616" s="1">
        <v>4.2</v>
      </c>
      <c r="J2616" s="1">
        <v>4.2</v>
      </c>
      <c r="K2616" s="1">
        <v>3</v>
      </c>
      <c r="L2616" s="2">
        <v>0.4</v>
      </c>
      <c r="M2616" s="2">
        <v>0.40000000000000013</v>
      </c>
      <c r="N2616" s="2">
        <v>1</v>
      </c>
      <c r="O2616" t="str">
        <v>Yes</v>
      </c>
      <c r="P2616" s="1">
        <f>IF(O2616="Yes",J2616,ROUND(J2616*(1+Model!$B$3),2))</f>
        <v>4.2</v>
      </c>
      <c r="Q2616" s="2">
        <f>ROUND(P2616/(K2616*N2616)-1,4)</f>
        <v>0.4</v>
      </c>
      <c r="R2616" t="str">
        <v/>
      </c>
      <c r="S2616" t="str">
        <v>2026-10-01 10:41:27 UTC</v>
      </c>
      <c r="T2616" t="str">
        <v>Local Line cache</v>
      </c>
      <c r="U2616" t="str">
        <v>HOLD: preserve existing SNAP price</v>
      </c>
    </row>
    <row r="2617">
      <c r="A2617">
        <v>1012966</v>
      </c>
      <c r="B2617" t="str">
        <v>Handcrafted Cedar Coasters</v>
      </c>
      <c r="C2617" t="str">
        <v>RL Plants &amp; Home Goods</v>
      </c>
      <c r="D2617">
        <v>926994</v>
      </c>
      <c r="E2617" t="str">
        <v>5 pack</v>
      </c>
      <c r="F2617" t="str">
        <v>Guest Basket</v>
      </c>
      <c r="G2617" t="str">
        <v>Yes</v>
      </c>
      <c r="H2617" s="1">
        <v>0</v>
      </c>
      <c r="I2617" s="1">
        <v>7</v>
      </c>
      <c r="J2617" s="1">
        <v>7</v>
      </c>
      <c r="K2617" s="1">
        <v>5</v>
      </c>
      <c r="L2617" s="2">
        <v>0.4</v>
      </c>
      <c r="M2617" s="2">
        <v>0.3999999999999999</v>
      </c>
      <c r="N2617" s="2">
        <v>1</v>
      </c>
      <c r="O2617" t="str">
        <v>No</v>
      </c>
      <c r="P2617" s="1">
        <f>IF(O2617="Yes",J2617,ROUND(J2617*(1+Model!$B$3),2))</f>
        <v>7.56</v>
      </c>
      <c r="Q2617" s="2">
        <f>ROUND(P2617/(K2617*N2617)-1,4)</f>
        <v>0.512</v>
      </c>
      <c r="R2617" t="str">
        <v/>
      </c>
      <c r="S2617" t="str">
        <v>2026-10-01 10:41:27 UTC</v>
      </c>
      <c r="T2617" t="str">
        <v>Local Line cache</v>
      </c>
      <c r="U2617" t="str">
        <v>Review before publishing</v>
      </c>
    </row>
    <row r="2618">
      <c r="A2618">
        <v>1012966</v>
      </c>
      <c r="B2618" t="str">
        <v>Handcrafted Cedar Coasters</v>
      </c>
      <c r="C2618" t="str">
        <v>RL Plants &amp; Home Goods</v>
      </c>
      <c r="D2618">
        <v>926994</v>
      </c>
      <c r="E2618" t="str">
        <v>5 pack</v>
      </c>
      <c r="F2618" t="str">
        <v>SNAP</v>
      </c>
      <c r="G2618" t="str">
        <v>Yes</v>
      </c>
      <c r="H2618" s="1">
        <v>0</v>
      </c>
      <c r="I2618" s="1">
        <v>7</v>
      </c>
      <c r="J2618" s="1">
        <v>7</v>
      </c>
      <c r="K2618" s="1">
        <v>5</v>
      </c>
      <c r="L2618" s="2">
        <v>0.4</v>
      </c>
      <c r="M2618" s="2">
        <v>0.3999999999999999</v>
      </c>
      <c r="N2618" s="2">
        <v>1</v>
      </c>
      <c r="O2618" t="str">
        <v>Yes</v>
      </c>
      <c r="P2618" s="1">
        <f>IF(O2618="Yes",J2618,ROUND(J2618*(1+Model!$B$3),2))</f>
        <v>7</v>
      </c>
      <c r="Q2618" s="2">
        <f>ROUND(P2618/(K2618*N2618)-1,4)</f>
        <v>0.4</v>
      </c>
      <c r="R2618" t="str">
        <v/>
      </c>
      <c r="S2618" t="str">
        <v>2026-10-01 10:41:27 UTC</v>
      </c>
      <c r="T2618" t="str">
        <v>Local Line cache</v>
      </c>
      <c r="U2618" t="str">
        <v>HOLD: preserve existing SNAP price</v>
      </c>
    </row>
    <row r="2619">
      <c r="A2619">
        <v>1012966</v>
      </c>
      <c r="B2619" t="str">
        <v>Handcrafted Cedar Coasters</v>
      </c>
      <c r="C2619" t="str">
        <v>RL Plants &amp; Home Goods</v>
      </c>
      <c r="D2619">
        <v>926994</v>
      </c>
      <c r="E2619" t="str">
        <v>5 pack</v>
      </c>
      <c r="F2619" t="str">
        <v>CSA Members</v>
      </c>
      <c r="G2619" t="str">
        <v>Yes</v>
      </c>
      <c r="H2619" s="1">
        <v>0</v>
      </c>
      <c r="I2619" s="1">
        <v>7</v>
      </c>
      <c r="J2619" s="1">
        <v>7</v>
      </c>
      <c r="K2619" s="1">
        <v>5</v>
      </c>
      <c r="L2619" s="2">
        <v>0.4</v>
      </c>
      <c r="M2619" s="2">
        <v>0.3999999999999999</v>
      </c>
      <c r="N2619" s="2">
        <v>1</v>
      </c>
      <c r="O2619" t="str">
        <v>No</v>
      </c>
      <c r="P2619" s="1">
        <f>IF(O2619="Yes",J2619,ROUND(J2619*(1+Model!$B$3),2))</f>
        <v>7.56</v>
      </c>
      <c r="Q2619" s="2">
        <f>ROUND(P2619/(K2619*N2619)-1,4)</f>
        <v>0.512</v>
      </c>
      <c r="R2619" t="str">
        <v/>
      </c>
      <c r="S2619" t="str">
        <v>2026-10-01 10:41:27 UTC</v>
      </c>
      <c r="T2619" t="str">
        <v>Local Line cache</v>
      </c>
      <c r="U2619" t="str">
        <v>Review before publishing</v>
      </c>
    </row>
    <row r="2620">
      <c r="A2620">
        <v>1013987</v>
      </c>
      <c r="B2620" t="str">
        <v>Smoked Pork Hocks -Skin-on and Smoked</v>
      </c>
      <c r="C2620" t="str">
        <v>Deck Family Farm</v>
      </c>
      <c r="D2620">
        <v>798011</v>
      </c>
      <c r="E2620" t="str">
        <v>0.8 - 1.2 lbs</v>
      </c>
      <c r="F2620" t="str">
        <v>SNAP</v>
      </c>
      <c r="G2620" t="str">
        <v>Yes</v>
      </c>
      <c r="H2620" s="1">
        <v>0</v>
      </c>
      <c r="I2620" s="1">
        <v>14.8</v>
      </c>
      <c r="J2620" s="1">
        <v>14.8</v>
      </c>
      <c r="K2620" s="1">
        <v>8.93</v>
      </c>
      <c r="L2620" s="2">
        <v>0.6574</v>
      </c>
      <c r="M2620" s="2">
        <v>0.6573348264277716</v>
      </c>
      <c r="N2620" s="2">
        <v>1</v>
      </c>
      <c r="O2620" t="str">
        <v>Yes</v>
      </c>
      <c r="P2620" s="1">
        <f>IF(O2620="Yes",J2620,ROUND(J2620*(1+Model!$B$3),2))</f>
        <v>14.8</v>
      </c>
      <c r="Q2620" s="2">
        <f>ROUND(P2620/(K2620*N2620)-1,4)</f>
        <v>0.6573</v>
      </c>
      <c r="R2620" t="str">
        <v/>
      </c>
      <c r="S2620" t="str">
        <v>2026-10-01 10:41:27 UTC</v>
      </c>
      <c r="T2620" t="str">
        <v>Local Line cache</v>
      </c>
      <c r="U2620" t="str">
        <v>HOLD: preserve existing SNAP price</v>
      </c>
    </row>
    <row r="2621">
      <c r="A2621">
        <v>1013988</v>
      </c>
      <c r="B2621" t="str">
        <v>Smoked Pork Shanks - Skin-on and Smoked</v>
      </c>
      <c r="C2621" t="str">
        <v>Deck Family Farm</v>
      </c>
      <c r="D2621">
        <v>798012</v>
      </c>
      <c r="E2621" t="str">
        <v>2 - 2.5 lbs</v>
      </c>
      <c r="F2621" t="str">
        <v>SNAP</v>
      </c>
      <c r="G2621" t="str">
        <v>Yes</v>
      </c>
      <c r="H2621" s="1">
        <v>0</v>
      </c>
      <c r="I2621" s="1">
        <v>14.8</v>
      </c>
      <c r="J2621" s="1">
        <v>14.8</v>
      </c>
      <c r="K2621" s="1">
        <v>8.93</v>
      </c>
      <c r="L2621" s="2">
        <v>0.6574</v>
      </c>
      <c r="M2621" s="2">
        <v>0.6573348264277716</v>
      </c>
      <c r="N2621" s="2">
        <v>1</v>
      </c>
      <c r="O2621" t="str">
        <v>Yes</v>
      </c>
      <c r="P2621" s="1">
        <f>IF(O2621="Yes",J2621,ROUND(J2621*(1+Model!$B$3),2))</f>
        <v>14.8</v>
      </c>
      <c r="Q2621" s="2">
        <f>ROUND(P2621/(K2621*N2621)-1,4)</f>
        <v>0.6573</v>
      </c>
      <c r="R2621" t="str">
        <v/>
      </c>
      <c r="S2621" t="str">
        <v>2026-10-01 10:41:27 UTC</v>
      </c>
      <c r="T2621" t="str">
        <v>Local Line cache</v>
      </c>
      <c r="U2621" t="str">
        <v>HOLD: preserve existing SNAP price</v>
      </c>
    </row>
    <row r="2622">
      <c r="A2622">
        <v>1014310</v>
      </c>
      <c r="B2622" t="str">
        <v>Braising Green Bundle</v>
      </c>
      <c r="C2622" t="str">
        <v>Small is Beautiful Farm</v>
      </c>
      <c r="D2622">
        <v>798441</v>
      </c>
      <c r="E2622" t="str">
        <v>bu</v>
      </c>
      <c r="F2622" t="str">
        <v>Guest Basket</v>
      </c>
      <c r="G2622" t="str">
        <v>No</v>
      </c>
      <c r="H2622" s="1">
        <v>0</v>
      </c>
      <c r="I2622" s="1">
        <v>3.5</v>
      </c>
      <c r="J2622" s="1">
        <v>3.5</v>
      </c>
      <c r="K2622" s="1">
        <v>2.5</v>
      </c>
      <c r="L2622" s="2">
        <v>0.4</v>
      </c>
      <c r="M2622" s="2">
        <v>0.3999999999999999</v>
      </c>
      <c r="N2622" s="2">
        <v>1</v>
      </c>
      <c r="O2622" t="str">
        <v>No</v>
      </c>
      <c r="P2622" s="1">
        <f>IF(O2622="Yes",J2622,ROUND(J2622*(1+Model!$B$3),2))</f>
        <v>3.78</v>
      </c>
      <c r="Q2622" s="2">
        <f>ROUND(P2622/(K2622*N2622)-1,4)</f>
        <v>0.512</v>
      </c>
      <c r="R2622" t="str">
        <v/>
      </c>
      <c r="S2622" t="str">
        <v>2026-10-01 10:41:27 UTC</v>
      </c>
      <c r="T2622" t="str">
        <v>Local Line cache</v>
      </c>
      <c r="U2622" t="str">
        <v>Review before publishing</v>
      </c>
    </row>
    <row r="2623">
      <c r="A2623">
        <v>1014310</v>
      </c>
      <c r="B2623" t="str">
        <v>Braising Green Bundle</v>
      </c>
      <c r="C2623" t="str">
        <v>Small is Beautiful Farm</v>
      </c>
      <c r="D2623">
        <v>798441</v>
      </c>
      <c r="E2623" t="str">
        <v>bu</v>
      </c>
      <c r="F2623" t="str">
        <v>CSA Members</v>
      </c>
      <c r="G2623" t="str">
        <v>No</v>
      </c>
      <c r="H2623" s="1">
        <v>0</v>
      </c>
      <c r="I2623" s="1">
        <v>3.5</v>
      </c>
      <c r="J2623" s="1">
        <v>3.5</v>
      </c>
      <c r="K2623" s="1">
        <v>2.5</v>
      </c>
      <c r="L2623" s="2">
        <v>0.4</v>
      </c>
      <c r="M2623" s="2">
        <v>0.3999999999999999</v>
      </c>
      <c r="N2623" s="2">
        <v>1</v>
      </c>
      <c r="O2623" t="str">
        <v>No</v>
      </c>
      <c r="P2623" s="1">
        <f>IF(O2623="Yes",J2623,ROUND(J2623*(1+Model!$B$3),2))</f>
        <v>3.78</v>
      </c>
      <c r="Q2623" s="2">
        <f>ROUND(P2623/(K2623*N2623)-1,4)</f>
        <v>0.512</v>
      </c>
      <c r="R2623" t="str">
        <v/>
      </c>
      <c r="S2623" t="str">
        <v>2026-10-01 10:41:27 UTC</v>
      </c>
      <c r="T2623" t="str">
        <v>Local Line cache</v>
      </c>
      <c r="U2623" t="str">
        <v>Review before publishing</v>
      </c>
    </row>
    <row r="2624">
      <c r="A2624">
        <v>1014310</v>
      </c>
      <c r="B2624" t="str">
        <v>Braising Green Bundle</v>
      </c>
      <c r="C2624" t="str">
        <v>Small is Beautiful Farm</v>
      </c>
      <c r="D2624">
        <v>798441</v>
      </c>
      <c r="E2624" t="str">
        <v>bu</v>
      </c>
      <c r="F2624" t="str">
        <v>Herd Share Members</v>
      </c>
      <c r="G2624" t="str">
        <v>No</v>
      </c>
      <c r="H2624" s="1">
        <v>0</v>
      </c>
      <c r="I2624" s="1">
        <v>3.5</v>
      </c>
      <c r="J2624" s="1">
        <v>3.5</v>
      </c>
      <c r="K2624" s="1">
        <v>2.5</v>
      </c>
      <c r="L2624" s="2">
        <v>0.4</v>
      </c>
      <c r="M2624" s="2">
        <v>0.3999999999999999</v>
      </c>
      <c r="N2624" s="2">
        <v>1</v>
      </c>
      <c r="O2624" t="str">
        <v>No</v>
      </c>
      <c r="P2624" s="1">
        <f>IF(O2624="Yes",J2624,ROUND(J2624*(1+Model!$B$3),2))</f>
        <v>3.78</v>
      </c>
      <c r="Q2624" s="2">
        <f>ROUND(P2624/(K2624*N2624)-1,4)</f>
        <v>0.512</v>
      </c>
      <c r="R2624" t="str">
        <v/>
      </c>
      <c r="S2624" t="str">
        <v>2026-10-01 10:41:27 UTC</v>
      </c>
      <c r="T2624" t="str">
        <v>Local Line cache</v>
      </c>
      <c r="U2624" t="str">
        <v>Review before publishing</v>
      </c>
    </row>
    <row r="2625">
      <c r="A2625">
        <v>1014310</v>
      </c>
      <c r="B2625" t="str">
        <v>Braising Green Bundle</v>
      </c>
      <c r="C2625" t="str">
        <v>Small is Beautiful Farm</v>
      </c>
      <c r="D2625">
        <v>798441</v>
      </c>
      <c r="E2625" t="str">
        <v>bu</v>
      </c>
      <c r="F2625" t="str">
        <v>SNAP</v>
      </c>
      <c r="G2625" t="str">
        <v>No</v>
      </c>
      <c r="H2625" s="1">
        <v>0</v>
      </c>
      <c r="I2625" s="1">
        <v>3.5</v>
      </c>
      <c r="J2625" s="1">
        <v>3.5</v>
      </c>
      <c r="K2625" s="1">
        <v>2.5</v>
      </c>
      <c r="L2625" s="2">
        <v>0.4</v>
      </c>
      <c r="M2625" s="2">
        <v>0.3999999999999999</v>
      </c>
      <c r="N2625" s="2">
        <v>1</v>
      </c>
      <c r="O2625" t="str">
        <v>Yes</v>
      </c>
      <c r="P2625" s="1">
        <f>IF(O2625="Yes",J2625,ROUND(J2625*(1+Model!$B$3),2))</f>
        <v>3.5</v>
      </c>
      <c r="Q2625" s="2">
        <f>ROUND(P2625/(K2625*N2625)-1,4)</f>
        <v>0.4</v>
      </c>
      <c r="R2625" t="str">
        <v/>
      </c>
      <c r="S2625" t="str">
        <v>2026-10-01 10:41:27 UTC</v>
      </c>
      <c r="T2625" t="str">
        <v>Local Line cache</v>
      </c>
      <c r="U2625" t="str">
        <v>HOLD: preserve existing SNAP price</v>
      </c>
    </row>
    <row r="2626">
      <c r="A2626">
        <v>1015821</v>
      </c>
      <c r="B2626" t="str">
        <v>Hestia Feta Cheese (4.8–5.8 oz)</v>
      </c>
      <c r="C2626" t="str">
        <v>Creamy Cow, LLC</v>
      </c>
      <c r="D2626">
        <v>800429</v>
      </c>
      <c r="E2626" t="str">
        <v>4.8–5.8 oz</v>
      </c>
      <c r="F2626" t="str">
        <v>Herd Share Members</v>
      </c>
      <c r="G2626" t="str">
        <v>No</v>
      </c>
      <c r="H2626" s="1">
        <v>0</v>
      </c>
      <c r="I2626" s="1">
        <v>10.23</v>
      </c>
      <c r="J2626" s="1">
        <v>12.12</v>
      </c>
      <c r="K2626" s="1">
        <v>7.31</v>
      </c>
      <c r="L2626" s="2">
        <v>0.4</v>
      </c>
      <c r="M2626" s="2">
        <v>0.6580027359781122</v>
      </c>
      <c r="N2626" s="2">
        <v>1</v>
      </c>
      <c r="O2626" t="str">
        <v>No</v>
      </c>
      <c r="P2626" s="1">
        <f>IF(O2626="Yes",J2626,ROUND(J2626*(1+Model!$B$3),2))</f>
        <v>13.09</v>
      </c>
      <c r="Q2626" s="2">
        <f>ROUND(P2626/(K2626*N2626)-1,4)</f>
        <v>0.7907</v>
      </c>
      <c r="R2626" t="str">
        <v>Review</v>
      </c>
      <c r="S2626" t="str">
        <v>2026-10-01 10:41:27 UTC</v>
      </c>
      <c r="T2626" t="str">
        <v>Local Line cache</v>
      </c>
      <c r="U2626" t="str">
        <v>Review local/Local Line price difference before publishing</v>
      </c>
    </row>
    <row r="2627">
      <c r="A2627">
        <v>1015821</v>
      </c>
      <c r="B2627" t="str">
        <v>Hestia Feta Cheese (4.8–5.8 oz)</v>
      </c>
      <c r="C2627" t="str">
        <v>Creamy Cow, LLC</v>
      </c>
      <c r="D2627">
        <v>800429</v>
      </c>
      <c r="E2627" t="str">
        <v>4.8–5.8 oz</v>
      </c>
      <c r="F2627" t="str">
        <v>SNAP</v>
      </c>
      <c r="G2627" t="str">
        <v>No</v>
      </c>
      <c r="H2627" s="1">
        <v>0</v>
      </c>
      <c r="I2627" s="1">
        <v>10.23</v>
      </c>
      <c r="J2627" s="1">
        <v>12.12</v>
      </c>
      <c r="K2627" s="1">
        <v>7.31</v>
      </c>
      <c r="L2627" s="2">
        <v>0.4</v>
      </c>
      <c r="M2627" s="2">
        <v>0.6580027359781122</v>
      </c>
      <c r="N2627" s="2">
        <v>1</v>
      </c>
      <c r="O2627" t="str">
        <v>Yes</v>
      </c>
      <c r="P2627" s="1">
        <f>IF(O2627="Yes",J2627,ROUND(J2627*(1+Model!$B$3),2))</f>
        <v>12.12</v>
      </c>
      <c r="Q2627" s="2">
        <f>ROUND(P2627/(K2627*N2627)-1,4)</f>
        <v>0.658</v>
      </c>
      <c r="R2627" t="str">
        <v>Review</v>
      </c>
      <c r="S2627" t="str">
        <v>2026-10-01 10:41:27 UTC</v>
      </c>
      <c r="T2627" t="str">
        <v>Local Line cache</v>
      </c>
      <c r="U2627" t="str">
        <v>HOLD: preserve existing SNAP price</v>
      </c>
    </row>
    <row r="2628">
      <c r="A2628">
        <v>1015823</v>
      </c>
      <c r="B2628" t="str">
        <v>Hestia Feta Cheese (5.9–6.9 oz)</v>
      </c>
      <c r="C2628" t="str">
        <v>Creamy Cow, LLC</v>
      </c>
      <c r="D2628">
        <v>800431</v>
      </c>
      <c r="E2628" t="str">
        <v>5.9–6.9 oz</v>
      </c>
      <c r="F2628" t="str">
        <v>Herd Share Members</v>
      </c>
      <c r="G2628" t="str">
        <v>No</v>
      </c>
      <c r="H2628" s="1">
        <v>0</v>
      </c>
      <c r="I2628" s="1">
        <v>11.37</v>
      </c>
      <c r="J2628" s="1">
        <v>13.46</v>
      </c>
      <c r="K2628" s="1">
        <v>8.12</v>
      </c>
      <c r="L2628" s="2">
        <v>0.4</v>
      </c>
      <c r="M2628" s="2">
        <v>0.6576354679802958</v>
      </c>
      <c r="N2628" s="2">
        <v>1</v>
      </c>
      <c r="O2628" t="str">
        <v>No</v>
      </c>
      <c r="P2628" s="1">
        <f>IF(O2628="Yes",J2628,ROUND(J2628*(1+Model!$B$3),2))</f>
        <v>14.54</v>
      </c>
      <c r="Q2628" s="2">
        <f>ROUND(P2628/(K2628*N2628)-1,4)</f>
        <v>0.7906</v>
      </c>
      <c r="R2628" t="str">
        <v>Review</v>
      </c>
      <c r="S2628" t="str">
        <v>2026-10-01 10:41:27 UTC</v>
      </c>
      <c r="T2628" t="str">
        <v>Local Line cache</v>
      </c>
      <c r="U2628" t="str">
        <v>Review local/Local Line price difference before publishing</v>
      </c>
    </row>
    <row r="2629">
      <c r="A2629">
        <v>1015823</v>
      </c>
      <c r="B2629" t="str">
        <v>Hestia Feta Cheese (5.9–6.9 oz)</v>
      </c>
      <c r="C2629" t="str">
        <v>Creamy Cow, LLC</v>
      </c>
      <c r="D2629">
        <v>800431</v>
      </c>
      <c r="E2629" t="str">
        <v>5.9–6.9 oz</v>
      </c>
      <c r="F2629" t="str">
        <v>SNAP</v>
      </c>
      <c r="G2629" t="str">
        <v>No</v>
      </c>
      <c r="H2629" s="1">
        <v>0</v>
      </c>
      <c r="I2629" s="1">
        <v>11.37</v>
      </c>
      <c r="J2629" s="1">
        <v>13.46</v>
      </c>
      <c r="K2629" s="1">
        <v>8.12</v>
      </c>
      <c r="L2629" s="2">
        <v>0.4</v>
      </c>
      <c r="M2629" s="2">
        <v>0.6576354679802958</v>
      </c>
      <c r="N2629" s="2">
        <v>1</v>
      </c>
      <c r="O2629" t="str">
        <v>Yes</v>
      </c>
      <c r="P2629" s="1">
        <f>IF(O2629="Yes",J2629,ROUND(J2629*(1+Model!$B$3),2))</f>
        <v>13.46</v>
      </c>
      <c r="Q2629" s="2">
        <f>ROUND(P2629/(K2629*N2629)-1,4)</f>
        <v>0.6576</v>
      </c>
      <c r="R2629" t="str">
        <v>Review</v>
      </c>
      <c r="S2629" t="str">
        <v>2026-10-01 10:41:27 UTC</v>
      </c>
      <c r="T2629" t="str">
        <v>Local Line cache</v>
      </c>
      <c r="U2629" t="str">
        <v>HOLD: preserve existing SNAP price</v>
      </c>
    </row>
    <row r="2630">
      <c r="A2630">
        <v>1016432</v>
      </c>
      <c r="B2630" t="str">
        <v>#2 Juicing Carrots</v>
      </c>
      <c r="C2630" t="str">
        <v>Full Farm CSA</v>
      </c>
      <c r="D2630">
        <v>801261</v>
      </c>
      <c r="E2630" t="str">
        <v>pound</v>
      </c>
      <c r="F2630" t="str">
        <v>SNAP</v>
      </c>
      <c r="G2630" t="str">
        <v>Yes</v>
      </c>
      <c r="H2630" s="1">
        <v>0</v>
      </c>
      <c r="I2630" s="1">
        <v>1.4</v>
      </c>
      <c r="J2630" s="1">
        <v>1.4</v>
      </c>
      <c r="K2630" s="1">
        <v>1</v>
      </c>
      <c r="L2630" s="2">
        <v>0.4</v>
      </c>
      <c r="M2630" s="2">
        <v>0.3999999999999999</v>
      </c>
      <c r="N2630" s="2">
        <v>1</v>
      </c>
      <c r="O2630" t="str">
        <v>Yes</v>
      </c>
      <c r="P2630" s="1">
        <f>IF(O2630="Yes",J2630,ROUND(J2630*(1+Model!$B$3),2))</f>
        <v>1.4</v>
      </c>
      <c r="Q2630" s="2">
        <f>ROUND(P2630/(K2630*N2630)-1,4)</f>
        <v>0.4</v>
      </c>
      <c r="R2630" t="str">
        <v/>
      </c>
      <c r="S2630" t="str">
        <v>2026-10-01 10:41:27 UTC</v>
      </c>
      <c r="T2630" t="str">
        <v>Local Line cache</v>
      </c>
      <c r="U2630" t="str">
        <v>HOLD: preserve existing SNAP price</v>
      </c>
    </row>
    <row r="2631">
      <c r="A2631">
        <v>1017030</v>
      </c>
      <c r="B2631" t="str">
        <v>Cornito Peppers</v>
      </c>
      <c r="C2631" t="str">
        <v>Grazier's Garden</v>
      </c>
      <c r="D2631">
        <v>802189</v>
      </c>
      <c r="E2631" t="str">
        <v>pound</v>
      </c>
      <c r="F2631" t="str">
        <v>Guest Basket</v>
      </c>
      <c r="G2631" t="str">
        <v>No</v>
      </c>
      <c r="H2631" s="1">
        <v>0</v>
      </c>
      <c r="I2631" s="1">
        <v>5.25</v>
      </c>
      <c r="J2631" s="1">
        <v>5.25</v>
      </c>
      <c r="K2631" s="1">
        <v>3.75</v>
      </c>
      <c r="L2631" s="2">
        <v>0.4</v>
      </c>
      <c r="M2631" s="2">
        <v>0.3999999999999999</v>
      </c>
      <c r="N2631" s="2">
        <v>1</v>
      </c>
      <c r="O2631" t="str">
        <v>No</v>
      </c>
      <c r="P2631" s="1">
        <f>IF(O2631="Yes",J2631,ROUND(J2631*(1+Model!$B$3),2))</f>
        <v>5.67</v>
      </c>
      <c r="Q2631" s="2">
        <f>ROUND(P2631/(K2631*N2631)-1,4)</f>
        <v>0.512</v>
      </c>
      <c r="R2631" t="str">
        <v/>
      </c>
      <c r="S2631" t="str">
        <v>2026-10-01 10:41:27 UTC</v>
      </c>
      <c r="T2631" t="str">
        <v>Local Line cache</v>
      </c>
      <c r="U2631" t="str">
        <v>Review before publishing</v>
      </c>
    </row>
    <row r="2632">
      <c r="A2632">
        <v>1017030</v>
      </c>
      <c r="B2632" t="str">
        <v>Cornito Peppers</v>
      </c>
      <c r="C2632" t="str">
        <v>Grazier's Garden</v>
      </c>
      <c r="D2632">
        <v>802189</v>
      </c>
      <c r="E2632" t="str">
        <v>pound</v>
      </c>
      <c r="F2632" t="str">
        <v>SNAP</v>
      </c>
      <c r="G2632" t="str">
        <v>No</v>
      </c>
      <c r="H2632" s="1">
        <v>0</v>
      </c>
      <c r="I2632" s="1">
        <v>5.25</v>
      </c>
      <c r="J2632" s="1">
        <v>5.25</v>
      </c>
      <c r="K2632" s="1">
        <v>3.75</v>
      </c>
      <c r="L2632" s="2">
        <v>0.4</v>
      </c>
      <c r="M2632" s="2">
        <v>0.3999999999999999</v>
      </c>
      <c r="N2632" s="2">
        <v>1</v>
      </c>
      <c r="O2632" t="str">
        <v>Yes</v>
      </c>
      <c r="P2632" s="1">
        <f>IF(O2632="Yes",J2632,ROUND(J2632*(1+Model!$B$3),2))</f>
        <v>5.25</v>
      </c>
      <c r="Q2632" s="2">
        <f>ROUND(P2632/(K2632*N2632)-1,4)</f>
        <v>0.4</v>
      </c>
      <c r="R2632" t="str">
        <v/>
      </c>
      <c r="S2632" t="str">
        <v>2026-10-01 10:41:27 UTC</v>
      </c>
      <c r="T2632" t="str">
        <v>Local Line cache</v>
      </c>
      <c r="U2632" t="str">
        <v>HOLD: preserve existing SNAP price</v>
      </c>
    </row>
    <row r="2633">
      <c r="A2633">
        <v>1017922</v>
      </c>
      <c r="B2633" t="str">
        <v>Leeks</v>
      </c>
      <c r="C2633" t="str">
        <v>Organically Grown Company</v>
      </c>
      <c r="D2633">
        <v>803319</v>
      </c>
      <c r="E2633" t="str">
        <v>1 ct.</v>
      </c>
      <c r="F2633" t="str">
        <v>Guest Basket</v>
      </c>
      <c r="G2633" t="str">
        <v>No</v>
      </c>
      <c r="H2633" s="1">
        <v>0</v>
      </c>
      <c r="I2633" s="1">
        <v>2.8</v>
      </c>
      <c r="J2633" s="1">
        <v>2.8</v>
      </c>
      <c r="K2633" s="1">
        <v>2</v>
      </c>
      <c r="L2633" s="2">
        <v>0.4</v>
      </c>
      <c r="M2633" s="2">
        <v>0.3999999999999999</v>
      </c>
      <c r="N2633" s="2">
        <v>1</v>
      </c>
      <c r="O2633" t="str">
        <v>No</v>
      </c>
      <c r="P2633" s="1">
        <f>IF(O2633="Yes",J2633,ROUND(J2633*(1+Model!$B$3),2))</f>
        <v>3.02</v>
      </c>
      <c r="Q2633" s="2">
        <f>ROUND(P2633/(K2633*N2633)-1,4)</f>
        <v>0.51</v>
      </c>
      <c r="R2633" t="str">
        <v/>
      </c>
      <c r="S2633" t="str">
        <v>2026-10-01 10:41:27 UTC</v>
      </c>
      <c r="T2633" t="str">
        <v>Local Line cache</v>
      </c>
      <c r="U2633" t="str">
        <v>Review before publishing</v>
      </c>
    </row>
    <row r="2634">
      <c r="A2634">
        <v>1017922</v>
      </c>
      <c r="B2634" t="str">
        <v>Leeks</v>
      </c>
      <c r="C2634" t="str">
        <v>Organically Grown Company</v>
      </c>
      <c r="D2634">
        <v>803319</v>
      </c>
      <c r="E2634" t="str">
        <v>1 ct.</v>
      </c>
      <c r="F2634" t="str">
        <v>CSA Members</v>
      </c>
      <c r="G2634" t="str">
        <v>No</v>
      </c>
      <c r="H2634" s="1">
        <v>0</v>
      </c>
      <c r="I2634" s="1">
        <v>2.8</v>
      </c>
      <c r="J2634" s="1">
        <v>2.8</v>
      </c>
      <c r="K2634" s="1">
        <v>2</v>
      </c>
      <c r="L2634" s="2">
        <v>0.4</v>
      </c>
      <c r="M2634" s="2">
        <v>0.3999999999999999</v>
      </c>
      <c r="N2634" s="2">
        <v>1</v>
      </c>
      <c r="O2634" t="str">
        <v>No</v>
      </c>
      <c r="P2634" s="1">
        <f>IF(O2634="Yes",J2634,ROUND(J2634*(1+Model!$B$3),2))</f>
        <v>3.02</v>
      </c>
      <c r="Q2634" s="2">
        <f>ROUND(P2634/(K2634*N2634)-1,4)</f>
        <v>0.51</v>
      </c>
      <c r="R2634" t="str">
        <v/>
      </c>
      <c r="S2634" t="str">
        <v>2026-10-01 10:41:27 UTC</v>
      </c>
      <c r="T2634" t="str">
        <v>Local Line cache</v>
      </c>
      <c r="U2634" t="str">
        <v>Review before publishing</v>
      </c>
    </row>
    <row r="2635">
      <c r="A2635">
        <v>1017922</v>
      </c>
      <c r="B2635" t="str">
        <v>Leeks</v>
      </c>
      <c r="C2635" t="str">
        <v>Organically Grown Company</v>
      </c>
      <c r="D2635">
        <v>803319</v>
      </c>
      <c r="E2635" t="str">
        <v>1 ct.</v>
      </c>
      <c r="F2635" t="str">
        <v>Herd Share Members</v>
      </c>
      <c r="G2635" t="str">
        <v>No</v>
      </c>
      <c r="H2635" s="1">
        <v>0</v>
      </c>
      <c r="I2635" s="1">
        <v>2.8</v>
      </c>
      <c r="J2635" s="1">
        <v>2.8</v>
      </c>
      <c r="K2635" s="1">
        <v>2</v>
      </c>
      <c r="L2635" s="2">
        <v>0.4</v>
      </c>
      <c r="M2635" s="2">
        <v>0.3999999999999999</v>
      </c>
      <c r="N2635" s="2">
        <v>1</v>
      </c>
      <c r="O2635" t="str">
        <v>No</v>
      </c>
      <c r="P2635" s="1">
        <f>IF(O2635="Yes",J2635,ROUND(J2635*(1+Model!$B$3),2))</f>
        <v>3.02</v>
      </c>
      <c r="Q2635" s="2">
        <f>ROUND(P2635/(K2635*N2635)-1,4)</f>
        <v>0.51</v>
      </c>
      <c r="R2635" t="str">
        <v/>
      </c>
      <c r="S2635" t="str">
        <v>2026-10-01 10:41:27 UTC</v>
      </c>
      <c r="T2635" t="str">
        <v>Local Line cache</v>
      </c>
      <c r="U2635" t="str">
        <v>Review before publishing</v>
      </c>
    </row>
    <row r="2636">
      <c r="A2636">
        <v>1017922</v>
      </c>
      <c r="B2636" t="str">
        <v>Leeks</v>
      </c>
      <c r="C2636" t="str">
        <v>Organically Grown Company</v>
      </c>
      <c r="D2636">
        <v>803319</v>
      </c>
      <c r="E2636" t="str">
        <v>1 ct.</v>
      </c>
      <c r="F2636" t="str">
        <v>SNAP</v>
      </c>
      <c r="G2636" t="str">
        <v>No</v>
      </c>
      <c r="H2636" s="1">
        <v>0</v>
      </c>
      <c r="I2636" s="1">
        <v>2.8</v>
      </c>
      <c r="J2636" s="1">
        <v>2.8</v>
      </c>
      <c r="K2636" s="1">
        <v>2</v>
      </c>
      <c r="L2636" s="2">
        <v>0.4</v>
      </c>
      <c r="M2636" s="2">
        <v>0.3999999999999999</v>
      </c>
      <c r="N2636" s="2">
        <v>1</v>
      </c>
      <c r="O2636" t="str">
        <v>Yes</v>
      </c>
      <c r="P2636" s="1">
        <f>IF(O2636="Yes",J2636,ROUND(J2636*(1+Model!$B$3),2))</f>
        <v>2.8</v>
      </c>
      <c r="Q2636" s="2">
        <f>ROUND(P2636/(K2636*N2636)-1,4)</f>
        <v>0.4</v>
      </c>
      <c r="R2636" t="str">
        <v/>
      </c>
      <c r="S2636" t="str">
        <v>2026-10-01 10:41:27 UTC</v>
      </c>
      <c r="T2636" t="str">
        <v>Local Line cache</v>
      </c>
      <c r="U2636" t="str">
        <v>HOLD: preserve existing SNAP price</v>
      </c>
    </row>
    <row r="2637">
      <c r="A2637">
        <v>1017975</v>
      </c>
      <c r="B2637" t="str">
        <v>Bulk Carrots</v>
      </c>
      <c r="C2637" t="str">
        <v>Grazier's Garden</v>
      </c>
      <c r="D2637">
        <v>803425</v>
      </c>
      <c r="E2637" t="str">
        <v>pound</v>
      </c>
      <c r="F2637" t="str">
        <v>SNAP</v>
      </c>
      <c r="G2637" t="str">
        <v>No</v>
      </c>
      <c r="H2637" s="1">
        <v>0</v>
      </c>
      <c r="I2637" s="1">
        <v>3.08</v>
      </c>
      <c r="J2637" s="1">
        <v>3.08</v>
      </c>
      <c r="K2637" s="1">
        <v>2.2</v>
      </c>
      <c r="L2637" s="2">
        <v>0.4</v>
      </c>
      <c r="M2637" s="2">
        <v>0.3999999999999999</v>
      </c>
      <c r="N2637" s="2">
        <v>1</v>
      </c>
      <c r="O2637" t="str">
        <v>Yes</v>
      </c>
      <c r="P2637" s="1">
        <f>IF(O2637="Yes",J2637,ROUND(J2637*(1+Model!$B$3),2))</f>
        <v>3.08</v>
      </c>
      <c r="Q2637" s="2">
        <f>ROUND(P2637/(K2637*N2637)-1,4)</f>
        <v>0.4</v>
      </c>
      <c r="R2637" t="str">
        <v/>
      </c>
      <c r="S2637" t="str">
        <v>2026-10-01 10:41:27 UTC</v>
      </c>
      <c r="T2637" t="str">
        <v>Local Line cache</v>
      </c>
      <c r="U2637" t="str">
        <v>HOLD: preserve existing SNAP price</v>
      </c>
    </row>
    <row r="2638">
      <c r="A2638">
        <v>1017978</v>
      </c>
      <c r="B2638" t="str">
        <v>Handcrafted Birch Holder</v>
      </c>
      <c r="C2638" t="str">
        <v>RL Plants &amp; Home Goods</v>
      </c>
      <c r="D2638">
        <v>803428</v>
      </c>
      <c r="E2638" t="str">
        <v>ea</v>
      </c>
      <c r="F2638" t="str">
        <v>Guest Basket</v>
      </c>
      <c r="G2638" t="str">
        <v>No</v>
      </c>
      <c r="H2638" s="1">
        <v>0</v>
      </c>
      <c r="I2638" s="1">
        <v>21</v>
      </c>
      <c r="J2638" s="1">
        <v>21</v>
      </c>
      <c r="K2638" s="1">
        <v>15</v>
      </c>
      <c r="L2638" s="2">
        <v>0.4</v>
      </c>
      <c r="M2638" s="2">
        <v>0.3999999999999999</v>
      </c>
      <c r="N2638" s="2">
        <v>1</v>
      </c>
      <c r="O2638" t="str">
        <v>No</v>
      </c>
      <c r="P2638" s="1">
        <f>IF(O2638="Yes",J2638,ROUND(J2638*(1+Model!$B$3),2))</f>
        <v>22.68</v>
      </c>
      <c r="Q2638" s="2">
        <f>ROUND(P2638/(K2638*N2638)-1,4)</f>
        <v>0.512</v>
      </c>
      <c r="R2638" t="str">
        <v/>
      </c>
      <c r="S2638" t="str">
        <v>2026-10-01 10:41:27 UTC</v>
      </c>
      <c r="T2638" t="str">
        <v>Local Line cache</v>
      </c>
      <c r="U2638" t="str">
        <v>Review before publishing</v>
      </c>
    </row>
    <row r="2639">
      <c r="A2639">
        <v>1017978</v>
      </c>
      <c r="B2639" t="str">
        <v>Handcrafted Birch Holder</v>
      </c>
      <c r="C2639" t="str">
        <v>RL Plants &amp; Home Goods</v>
      </c>
      <c r="D2639">
        <v>803428</v>
      </c>
      <c r="E2639" t="str">
        <v>ea</v>
      </c>
      <c r="F2639" t="str">
        <v>CSA Members</v>
      </c>
      <c r="G2639" t="str">
        <v>No</v>
      </c>
      <c r="H2639" s="1">
        <v>0</v>
      </c>
      <c r="I2639" s="1">
        <v>21</v>
      </c>
      <c r="J2639" s="1">
        <v>21</v>
      </c>
      <c r="K2639" s="1">
        <v>15</v>
      </c>
      <c r="L2639" s="2">
        <v>0.4</v>
      </c>
      <c r="M2639" s="2">
        <v>0.3999999999999999</v>
      </c>
      <c r="N2639" s="2">
        <v>1</v>
      </c>
      <c r="O2639" t="str">
        <v>No</v>
      </c>
      <c r="P2639" s="1">
        <f>IF(O2639="Yes",J2639,ROUND(J2639*(1+Model!$B$3),2))</f>
        <v>22.68</v>
      </c>
      <c r="Q2639" s="2">
        <f>ROUND(P2639/(K2639*N2639)-1,4)</f>
        <v>0.512</v>
      </c>
      <c r="R2639" t="str">
        <v/>
      </c>
      <c r="S2639" t="str">
        <v>2026-10-01 10:41:27 UTC</v>
      </c>
      <c r="T2639" t="str">
        <v>Local Line cache</v>
      </c>
      <c r="U2639" t="str">
        <v>Review before publishing</v>
      </c>
    </row>
    <row r="2640">
      <c r="A2640">
        <v>1018192</v>
      </c>
      <c r="B2640" t="str">
        <v>Yellow Onion</v>
      </c>
      <c r="C2640" t="str">
        <v>Small is Beautiful Farm</v>
      </c>
      <c r="D2640">
        <v>803748</v>
      </c>
      <c r="E2640" t="str">
        <v>1lb</v>
      </c>
      <c r="F2640" t="str">
        <v>CSA Members</v>
      </c>
      <c r="G2640" t="str">
        <v>Yes</v>
      </c>
      <c r="H2640" s="1">
        <v>0</v>
      </c>
      <c r="I2640" s="1">
        <v>2.1</v>
      </c>
      <c r="J2640" s="1">
        <v>2.1</v>
      </c>
      <c r="K2640" s="1">
        <v>1.5</v>
      </c>
      <c r="L2640" s="2">
        <v>0.4</v>
      </c>
      <c r="M2640" s="2">
        <v>0.40000000000000013</v>
      </c>
      <c r="N2640" s="2">
        <v>1</v>
      </c>
      <c r="O2640" t="str">
        <v>No</v>
      </c>
      <c r="P2640" s="1">
        <f>IF(O2640="Yes",J2640,ROUND(J2640*(1+Model!$B$3),2))</f>
        <v>2.27</v>
      </c>
      <c r="Q2640" s="2">
        <f>ROUND(P2640/(K2640*N2640)-1,4)</f>
        <v>0.5133</v>
      </c>
      <c r="R2640" t="str">
        <v/>
      </c>
      <c r="S2640" t="str">
        <v>2026-10-01 10:41:27 UTC</v>
      </c>
      <c r="T2640" t="str">
        <v>Local Line cache</v>
      </c>
      <c r="U2640" t="str">
        <v>Review before publishing</v>
      </c>
    </row>
    <row r="2641">
      <c r="A2641">
        <v>1018192</v>
      </c>
      <c r="B2641" t="str">
        <v>Yellow Onion</v>
      </c>
      <c r="C2641" t="str">
        <v>Small is Beautiful Farm</v>
      </c>
      <c r="D2641">
        <v>803748</v>
      </c>
      <c r="E2641" t="str">
        <v>1lb</v>
      </c>
      <c r="F2641" t="str">
        <v>SNAP</v>
      </c>
      <c r="G2641" t="str">
        <v>Yes</v>
      </c>
      <c r="H2641" s="1">
        <v>0</v>
      </c>
      <c r="I2641" s="1">
        <v>2.1</v>
      </c>
      <c r="J2641" s="1">
        <v>2.1</v>
      </c>
      <c r="K2641" s="1">
        <v>1.5</v>
      </c>
      <c r="L2641" s="2">
        <v>0.4</v>
      </c>
      <c r="M2641" s="2">
        <v>0.40000000000000013</v>
      </c>
      <c r="N2641" s="2">
        <v>1</v>
      </c>
      <c r="O2641" t="str">
        <v>Yes</v>
      </c>
      <c r="P2641" s="1">
        <f>IF(O2641="Yes",J2641,ROUND(J2641*(1+Model!$B$3),2))</f>
        <v>2.1</v>
      </c>
      <c r="Q2641" s="2">
        <f>ROUND(P2641/(K2641*N2641)-1,4)</f>
        <v>0.4</v>
      </c>
      <c r="R2641" t="str">
        <v/>
      </c>
      <c r="S2641" t="str">
        <v>2026-10-01 10:41:27 UTC</v>
      </c>
      <c r="T2641" t="str">
        <v>Local Line cache</v>
      </c>
      <c r="U2641" t="str">
        <v>HOLD: preserve existing SNAP price</v>
      </c>
    </row>
    <row r="2642">
      <c r="A2642">
        <v>1018199</v>
      </c>
      <c r="B2642" t="str">
        <v>Purple Top Turnip</v>
      </c>
      <c r="C2642" t="str">
        <v>Full Farm CSA</v>
      </c>
      <c r="D2642">
        <v>803763</v>
      </c>
      <c r="E2642" t="str">
        <v>lb</v>
      </c>
      <c r="F2642" t="str">
        <v>SNAP</v>
      </c>
      <c r="G2642" t="str">
        <v>No</v>
      </c>
      <c r="H2642" s="1">
        <v>0</v>
      </c>
      <c r="I2642" s="1">
        <v>2.52</v>
      </c>
      <c r="J2642" s="1">
        <v>2.52</v>
      </c>
      <c r="K2642" s="1">
        <v>1.8</v>
      </c>
      <c r="L2642" s="2">
        <v>0.4</v>
      </c>
      <c r="M2642" s="2">
        <v>0.3999999999999999</v>
      </c>
      <c r="N2642" s="2">
        <v>1</v>
      </c>
      <c r="O2642" t="str">
        <v>Yes</v>
      </c>
      <c r="P2642" s="1">
        <f>IF(O2642="Yes",J2642,ROUND(J2642*(1+Model!$B$3),2))</f>
        <v>2.52</v>
      </c>
      <c r="Q2642" s="2">
        <f>ROUND(P2642/(K2642*N2642)-1,4)</f>
        <v>0.4</v>
      </c>
      <c r="R2642" t="str">
        <v/>
      </c>
      <c r="S2642" t="str">
        <v>2026-10-01 10:41:27 UTC</v>
      </c>
      <c r="T2642" t="str">
        <v>Local Line cache</v>
      </c>
      <c r="U2642" t="str">
        <v>HOLD: preserve existing SNAP price</v>
      </c>
    </row>
    <row r="2643">
      <c r="A2643">
        <v>1018199</v>
      </c>
      <c r="B2643" t="str">
        <v>Purple Top Turnip</v>
      </c>
      <c r="C2643" t="str">
        <v>Full Farm CSA</v>
      </c>
      <c r="D2643">
        <v>803763</v>
      </c>
      <c r="E2643" t="str">
        <v>lb</v>
      </c>
      <c r="F2643" t="str">
        <v>Guest Basket</v>
      </c>
      <c r="G2643" t="str">
        <v>No</v>
      </c>
      <c r="H2643" s="1">
        <v>0</v>
      </c>
      <c r="I2643" s="1">
        <v>2.52</v>
      </c>
      <c r="J2643" s="1">
        <v>2.52</v>
      </c>
      <c r="K2643" s="1">
        <v>1.8</v>
      </c>
      <c r="L2643" s="2">
        <v>0.4</v>
      </c>
      <c r="M2643" s="2">
        <v>0.3999999999999999</v>
      </c>
      <c r="N2643" s="2">
        <v>1</v>
      </c>
      <c r="O2643" t="str">
        <v>No</v>
      </c>
      <c r="P2643" s="1">
        <f>IF(O2643="Yes",J2643,ROUND(J2643*(1+Model!$B$3),2))</f>
        <v>2.72</v>
      </c>
      <c r="Q2643" s="2">
        <f>ROUND(P2643/(K2643*N2643)-1,4)</f>
        <v>0.5111</v>
      </c>
      <c r="R2643" t="str">
        <v/>
      </c>
      <c r="S2643" t="str">
        <v>2026-10-01 10:41:27 UTC</v>
      </c>
      <c r="T2643" t="str">
        <v>Local Line cache</v>
      </c>
      <c r="U2643" t="str">
        <v>Review before publishing</v>
      </c>
    </row>
    <row r="2644">
      <c r="A2644">
        <v>1018696</v>
      </c>
      <c r="B2644" t="str">
        <v>Blue Kuri Kabocha Squash</v>
      </c>
      <c r="C2644" t="str">
        <v>Grazier's Garden</v>
      </c>
      <c r="D2644">
        <v>804395</v>
      </c>
      <c r="E2644" t="str">
        <v>ea</v>
      </c>
      <c r="F2644" t="str">
        <v>Herd Share Members</v>
      </c>
      <c r="G2644" t="str">
        <v>No</v>
      </c>
      <c r="H2644" s="1">
        <v>0</v>
      </c>
      <c r="I2644" s="1">
        <v>5.6</v>
      </c>
      <c r="J2644" s="1">
        <v>5.6</v>
      </c>
      <c r="K2644" s="1">
        <v>4</v>
      </c>
      <c r="L2644" s="2">
        <v>0.4</v>
      </c>
      <c r="M2644" s="2">
        <v>0.3999999999999999</v>
      </c>
      <c r="N2644" s="2">
        <v>1</v>
      </c>
      <c r="O2644" t="str">
        <v>No</v>
      </c>
      <c r="P2644" s="1">
        <f>IF(O2644="Yes",J2644,ROUND(J2644*(1+Model!$B$3),2))</f>
        <v>6.05</v>
      </c>
      <c r="Q2644" s="2">
        <f>ROUND(P2644/(K2644*N2644)-1,4)</f>
        <v>0.5125</v>
      </c>
      <c r="R2644" t="str">
        <v/>
      </c>
      <c r="S2644" t="str">
        <v>2026-10-01 10:41:27 UTC</v>
      </c>
      <c r="T2644" t="str">
        <v>Local Line cache</v>
      </c>
      <c r="U2644" t="str">
        <v>Review before publishing</v>
      </c>
    </row>
    <row r="2645">
      <c r="A2645">
        <v>1018696</v>
      </c>
      <c r="B2645" t="str">
        <v>Blue Kuri Kabocha Squash</v>
      </c>
      <c r="C2645" t="str">
        <v>Grazier's Garden</v>
      </c>
      <c r="D2645">
        <v>804395</v>
      </c>
      <c r="E2645" t="str">
        <v>ea</v>
      </c>
      <c r="F2645" t="str">
        <v>SNAP</v>
      </c>
      <c r="G2645" t="str">
        <v>No</v>
      </c>
      <c r="H2645" s="1">
        <v>0</v>
      </c>
      <c r="I2645" s="1">
        <v>5.6</v>
      </c>
      <c r="J2645" s="1">
        <v>5.6</v>
      </c>
      <c r="K2645" s="1">
        <v>4</v>
      </c>
      <c r="L2645" s="2">
        <v>0.4</v>
      </c>
      <c r="M2645" s="2">
        <v>0.3999999999999999</v>
      </c>
      <c r="N2645" s="2">
        <v>1</v>
      </c>
      <c r="O2645" t="str">
        <v>Yes</v>
      </c>
      <c r="P2645" s="1">
        <f>IF(O2645="Yes",J2645,ROUND(J2645*(1+Model!$B$3),2))</f>
        <v>5.6</v>
      </c>
      <c r="Q2645" s="2">
        <f>ROUND(P2645/(K2645*N2645)-1,4)</f>
        <v>0.4</v>
      </c>
      <c r="R2645" t="str">
        <v/>
      </c>
      <c r="S2645" t="str">
        <v>2026-10-01 10:41:27 UTC</v>
      </c>
      <c r="T2645" t="str">
        <v>Local Line cache</v>
      </c>
      <c r="U2645" t="str">
        <v>HOLD: preserve existing SNAP price</v>
      </c>
    </row>
    <row r="2646">
      <c r="A2646">
        <v>1018696</v>
      </c>
      <c r="B2646" t="str">
        <v>Blue Kuri Kabocha Squash</v>
      </c>
      <c r="C2646" t="str">
        <v>Grazier's Garden</v>
      </c>
      <c r="D2646">
        <v>804395</v>
      </c>
      <c r="E2646" t="str">
        <v>ea</v>
      </c>
      <c r="F2646" t="str">
        <v>Guest Basket</v>
      </c>
      <c r="G2646" t="str">
        <v>No</v>
      </c>
      <c r="H2646" s="1">
        <v>0</v>
      </c>
      <c r="I2646" s="1">
        <v>5.6</v>
      </c>
      <c r="J2646" s="1">
        <v>5.6</v>
      </c>
      <c r="K2646" s="1">
        <v>4</v>
      </c>
      <c r="L2646" s="2">
        <v>0.4</v>
      </c>
      <c r="M2646" s="2">
        <v>0.3999999999999999</v>
      </c>
      <c r="N2646" s="2">
        <v>1</v>
      </c>
      <c r="O2646" t="str">
        <v>No</v>
      </c>
      <c r="P2646" s="1">
        <f>IF(O2646="Yes",J2646,ROUND(J2646*(1+Model!$B$3),2))</f>
        <v>6.05</v>
      </c>
      <c r="Q2646" s="2">
        <f>ROUND(P2646/(K2646*N2646)-1,4)</f>
        <v>0.5125</v>
      </c>
      <c r="R2646" t="str">
        <v/>
      </c>
      <c r="S2646" t="str">
        <v>2026-10-01 10:41:27 UTC</v>
      </c>
      <c r="T2646" t="str">
        <v>Local Line cache</v>
      </c>
      <c r="U2646" t="str">
        <v>Review before publishing</v>
      </c>
    </row>
    <row r="2647">
      <c r="A2647">
        <v>1018696</v>
      </c>
      <c r="B2647" t="str">
        <v>Blue Kuri Kabocha Squash</v>
      </c>
      <c r="C2647" t="str">
        <v>Grazier's Garden</v>
      </c>
      <c r="D2647">
        <v>804395</v>
      </c>
      <c r="E2647" t="str">
        <v>ea</v>
      </c>
      <c r="F2647" t="str">
        <v>CSA Members</v>
      </c>
      <c r="G2647" t="str">
        <v>No</v>
      </c>
      <c r="H2647" s="1">
        <v>0</v>
      </c>
      <c r="I2647" s="1">
        <v>5.6</v>
      </c>
      <c r="J2647" s="1">
        <v>5.6</v>
      </c>
      <c r="K2647" s="1">
        <v>4</v>
      </c>
      <c r="L2647" s="2">
        <v>0.4</v>
      </c>
      <c r="M2647" s="2">
        <v>0.3999999999999999</v>
      </c>
      <c r="N2647" s="2">
        <v>1</v>
      </c>
      <c r="O2647" t="str">
        <v>No</v>
      </c>
      <c r="P2647" s="1">
        <f>IF(O2647="Yes",J2647,ROUND(J2647*(1+Model!$B$3),2))</f>
        <v>6.05</v>
      </c>
      <c r="Q2647" s="2">
        <f>ROUND(P2647/(K2647*N2647)-1,4)</f>
        <v>0.5125</v>
      </c>
      <c r="R2647" t="str">
        <v/>
      </c>
      <c r="S2647" t="str">
        <v>2026-10-01 10:41:27 UTC</v>
      </c>
      <c r="T2647" t="str">
        <v>Local Line cache</v>
      </c>
      <c r="U2647" t="str">
        <v>Review before publishing</v>
      </c>
    </row>
    <row r="2648">
      <c r="A2648">
        <v>1018719</v>
      </c>
      <c r="B2648" t="str">
        <v>Radiant Roasters Chiapas Mexico Light Roast Coffee Beans</v>
      </c>
      <c r="C2648" t="str">
        <v>Radiant Coffee Roasters</v>
      </c>
      <c r="D2648">
        <v>804433</v>
      </c>
      <c r="E2648" t="str">
        <v>12 oz bag</v>
      </c>
      <c r="F2648" t="str">
        <v>Guest Basket</v>
      </c>
      <c r="G2648" t="str">
        <v>No</v>
      </c>
      <c r="H2648" s="1">
        <v>0</v>
      </c>
      <c r="I2648" s="1">
        <v>16.8</v>
      </c>
      <c r="J2648" s="1">
        <v>16.8</v>
      </c>
      <c r="K2648" s="1">
        <v>12</v>
      </c>
      <c r="L2648" s="2">
        <v>0.4</v>
      </c>
      <c r="M2648" s="2">
        <v>0.40000000000000013</v>
      </c>
      <c r="N2648" s="2">
        <v>1</v>
      </c>
      <c r="O2648" t="str">
        <v>No</v>
      </c>
      <c r="P2648" s="1">
        <f>IF(O2648="Yes",J2648,ROUND(J2648*(1+Model!$B$3),2))</f>
        <v>18.14</v>
      </c>
      <c r="Q2648" s="2">
        <f>ROUND(P2648/(K2648*N2648)-1,4)</f>
        <v>0.5117</v>
      </c>
      <c r="R2648" t="str">
        <v/>
      </c>
      <c r="S2648" t="str">
        <v>2026-10-01 10:41:27 UTC</v>
      </c>
      <c r="T2648" t="str">
        <v>Local Line cache</v>
      </c>
      <c r="U2648" t="str">
        <v>Review before publishing</v>
      </c>
    </row>
    <row r="2649">
      <c r="A2649">
        <v>1018719</v>
      </c>
      <c r="B2649" t="str">
        <v>Radiant Roasters Chiapas Mexico Light Roast Coffee Beans</v>
      </c>
      <c r="C2649" t="str">
        <v>Radiant Coffee Roasters</v>
      </c>
      <c r="D2649">
        <v>804433</v>
      </c>
      <c r="E2649" t="str">
        <v>12 oz bag</v>
      </c>
      <c r="F2649" t="str">
        <v>SNAP</v>
      </c>
      <c r="G2649" t="str">
        <v>No</v>
      </c>
      <c r="H2649" s="1">
        <v>0</v>
      </c>
      <c r="I2649" s="1">
        <v>16.8</v>
      </c>
      <c r="J2649" s="1">
        <v>16.8</v>
      </c>
      <c r="K2649" s="1">
        <v>12</v>
      </c>
      <c r="L2649" s="2">
        <v>0.4</v>
      </c>
      <c r="M2649" s="2">
        <v>0.40000000000000013</v>
      </c>
      <c r="N2649" s="2">
        <v>1</v>
      </c>
      <c r="O2649" t="str">
        <v>Yes</v>
      </c>
      <c r="P2649" s="1">
        <f>IF(O2649="Yes",J2649,ROUND(J2649*(1+Model!$B$3),2))</f>
        <v>16.8</v>
      </c>
      <c r="Q2649" s="2">
        <f>ROUND(P2649/(K2649*N2649)-1,4)</f>
        <v>0.4</v>
      </c>
      <c r="R2649" t="str">
        <v/>
      </c>
      <c r="S2649" t="str">
        <v>2026-10-01 10:41:27 UTC</v>
      </c>
      <c r="T2649" t="str">
        <v>Local Line cache</v>
      </c>
      <c r="U2649" t="str">
        <v>HOLD: preserve existing SNAP price</v>
      </c>
    </row>
    <row r="2650">
      <c r="A2650">
        <v>1018720</v>
      </c>
      <c r="B2650" t="str">
        <v>Radiant Roasters Chiapas Mexico Light Roast Ground Coffee</v>
      </c>
      <c r="C2650" t="str">
        <v>Radiant Coffee Roasters</v>
      </c>
      <c r="D2650">
        <v>804434</v>
      </c>
      <c r="E2650" t="str">
        <v>12 oz bag</v>
      </c>
      <c r="F2650" t="str">
        <v>SNAP</v>
      </c>
      <c r="G2650" t="str">
        <v>No</v>
      </c>
      <c r="H2650" s="1">
        <v>0</v>
      </c>
      <c r="I2650" s="1">
        <v>16.8</v>
      </c>
      <c r="J2650" s="1">
        <v>16.8</v>
      </c>
      <c r="K2650" s="1">
        <v>12</v>
      </c>
      <c r="L2650" s="2">
        <v>0.4</v>
      </c>
      <c r="M2650" s="2">
        <v>0.40000000000000013</v>
      </c>
      <c r="N2650" s="2">
        <v>1</v>
      </c>
      <c r="O2650" t="str">
        <v>Yes</v>
      </c>
      <c r="P2650" s="1">
        <f>IF(O2650="Yes",J2650,ROUND(J2650*(1+Model!$B$3),2))</f>
        <v>16.8</v>
      </c>
      <c r="Q2650" s="2">
        <f>ROUND(P2650/(K2650*N2650)-1,4)</f>
        <v>0.4</v>
      </c>
      <c r="R2650" t="str">
        <v/>
      </c>
      <c r="S2650" t="str">
        <v>2026-10-01 10:41:27 UTC</v>
      </c>
      <c r="T2650" t="str">
        <v>Local Line cache</v>
      </c>
      <c r="U2650" t="str">
        <v>HOLD: preserve existing SNAP price</v>
      </c>
    </row>
    <row r="2651">
      <c r="A2651">
        <v>1019999</v>
      </c>
      <c r="B2651" t="str">
        <v>Classic Turkey Broth</v>
      </c>
      <c r="C2651" t="str">
        <v>Deck Family Farm's Hyland Artisinal Meats</v>
      </c>
      <c r="D2651">
        <v>806160</v>
      </c>
      <c r="E2651" t="str">
        <v>1 quart</v>
      </c>
      <c r="F2651" t="str">
        <v>CSA Members</v>
      </c>
      <c r="G2651" t="str">
        <v>Yes</v>
      </c>
      <c r="H2651" s="1">
        <v>0</v>
      </c>
      <c r="I2651" s="1">
        <v>13.01</v>
      </c>
      <c r="J2651" s="1">
        <v>13.01</v>
      </c>
      <c r="K2651" s="1">
        <v>7.85</v>
      </c>
      <c r="L2651" s="2">
        <v>0.6574</v>
      </c>
      <c r="M2651" s="2">
        <v>0.6573248407643313</v>
      </c>
      <c r="N2651" s="2">
        <v>1</v>
      </c>
      <c r="O2651" t="str">
        <v>No</v>
      </c>
      <c r="P2651" s="1">
        <f>IF(O2651="Yes",J2651,ROUND(J2651*(1+Model!$B$3),2))</f>
        <v>14.05</v>
      </c>
      <c r="Q2651" s="2">
        <f>ROUND(P2651/(K2651*N2651)-1,4)</f>
        <v>0.7898</v>
      </c>
      <c r="R2651" t="str">
        <v/>
      </c>
      <c r="S2651" t="str">
        <v>2026-10-01 10:41:27 UTC</v>
      </c>
      <c r="T2651" t="str">
        <v>Local Line cache</v>
      </c>
      <c r="U2651" t="str">
        <v>Review before publishing</v>
      </c>
    </row>
    <row r="2652">
      <c r="A2652">
        <v>1019999</v>
      </c>
      <c r="B2652" t="str">
        <v>Classic Turkey Broth</v>
      </c>
      <c r="C2652" t="str">
        <v>Deck Family Farm's Hyland Artisinal Meats</v>
      </c>
      <c r="D2652">
        <v>806160</v>
      </c>
      <c r="E2652" t="str">
        <v>1 quart</v>
      </c>
      <c r="F2652" t="str">
        <v>SNAP</v>
      </c>
      <c r="G2652" t="str">
        <v>Yes</v>
      </c>
      <c r="H2652" s="1">
        <v>0</v>
      </c>
      <c r="I2652" s="1">
        <v>13.01</v>
      </c>
      <c r="J2652" s="1">
        <v>13.01</v>
      </c>
      <c r="K2652" s="1">
        <v>7.85</v>
      </c>
      <c r="L2652" s="2">
        <v>0.6574</v>
      </c>
      <c r="M2652" s="2">
        <v>0.6573248407643313</v>
      </c>
      <c r="N2652" s="2">
        <v>1</v>
      </c>
      <c r="O2652" t="str">
        <v>Yes</v>
      </c>
      <c r="P2652" s="1">
        <f>IF(O2652="Yes",J2652,ROUND(J2652*(1+Model!$B$3),2))</f>
        <v>13.01</v>
      </c>
      <c r="Q2652" s="2">
        <f>ROUND(P2652/(K2652*N2652)-1,4)</f>
        <v>0.6573</v>
      </c>
      <c r="R2652" t="str">
        <v/>
      </c>
      <c r="S2652" t="str">
        <v>2026-10-01 10:41:27 UTC</v>
      </c>
      <c r="T2652" t="str">
        <v>Local Line cache</v>
      </c>
      <c r="U2652" t="str">
        <v>HOLD: preserve existing SNAP price</v>
      </c>
    </row>
    <row r="2653">
      <c r="A2653">
        <v>1021692</v>
      </c>
      <c r="B2653" t="str">
        <v>Rainbow Chard</v>
      </c>
      <c r="C2653" t="str">
        <v>Camas Swale Farm</v>
      </c>
      <c r="D2653">
        <v>808786</v>
      </c>
      <c r="E2653" t="str">
        <v>each</v>
      </c>
      <c r="F2653" t="str">
        <v>SNAP</v>
      </c>
      <c r="G2653" t="str">
        <v>Yes</v>
      </c>
      <c r="H2653" s="1">
        <v>0</v>
      </c>
      <c r="I2653" s="1">
        <v>3.5</v>
      </c>
      <c r="J2653" s="1">
        <v>3.5</v>
      </c>
      <c r="K2653" s="1">
        <v>2.5</v>
      </c>
      <c r="L2653" s="2">
        <v>0.4</v>
      </c>
      <c r="M2653" s="2">
        <v>0.3999999999999999</v>
      </c>
      <c r="N2653" s="2">
        <v>1</v>
      </c>
      <c r="O2653" t="str">
        <v>Yes</v>
      </c>
      <c r="P2653" s="1">
        <f>IF(O2653="Yes",J2653,ROUND(J2653*(1+Model!$B$3),2))</f>
        <v>3.5</v>
      </c>
      <c r="Q2653" s="2">
        <f>ROUND(P2653/(K2653*N2653)-1,4)</f>
        <v>0.4</v>
      </c>
      <c r="R2653" t="str">
        <v/>
      </c>
      <c r="S2653" t="str">
        <v>2026-10-01 10:41:27 UTC</v>
      </c>
      <c r="T2653" t="str">
        <v>Local Line cache</v>
      </c>
      <c r="U2653" t="str">
        <v>HOLD: preserve existing SNAP price</v>
      </c>
    </row>
    <row r="2654">
      <c r="A2654">
        <v>1022551</v>
      </c>
      <c r="B2654" t="str">
        <v>Travel Size Healing Stick</v>
      </c>
      <c r="C2654" t="str">
        <v>Granny Smith All Natural</v>
      </c>
      <c r="D2654">
        <v>810070</v>
      </c>
      <c r="E2654" t="str">
        <v>0.35 oz ea</v>
      </c>
      <c r="F2654" t="str">
        <v>Guest Basket</v>
      </c>
      <c r="G2654" t="str">
        <v>Yes</v>
      </c>
      <c r="H2654" s="1">
        <v>0</v>
      </c>
      <c r="I2654" s="1">
        <v>6.86</v>
      </c>
      <c r="J2654" s="1">
        <v>6.86</v>
      </c>
      <c r="K2654" s="1">
        <v>4.9</v>
      </c>
      <c r="L2654" s="2">
        <v>0.4</v>
      </c>
      <c r="M2654" s="2">
        <v>0.3999999999999999</v>
      </c>
      <c r="N2654" s="2">
        <v>1</v>
      </c>
      <c r="O2654" t="str">
        <v>No</v>
      </c>
      <c r="P2654" s="1">
        <f>IF(O2654="Yes",J2654,ROUND(J2654*(1+Model!$B$3),2))</f>
        <v>7.41</v>
      </c>
      <c r="Q2654" s="2">
        <f>ROUND(P2654/(K2654*N2654)-1,4)</f>
        <v>0.5122</v>
      </c>
      <c r="R2654" t="str">
        <v/>
      </c>
      <c r="S2654" t="str">
        <v>2026-10-01 10:41:27 UTC</v>
      </c>
      <c r="T2654" t="str">
        <v>Local Line cache</v>
      </c>
      <c r="U2654" t="str">
        <v>Review before publishing</v>
      </c>
    </row>
    <row r="2655">
      <c r="A2655">
        <v>1022551</v>
      </c>
      <c r="B2655" t="str">
        <v>Travel Size Healing Stick</v>
      </c>
      <c r="C2655" t="str">
        <v>Granny Smith All Natural</v>
      </c>
      <c r="D2655">
        <v>810070</v>
      </c>
      <c r="E2655" t="str">
        <v>0.35 oz ea</v>
      </c>
      <c r="F2655" t="str">
        <v>SNAP</v>
      </c>
      <c r="G2655" t="str">
        <v>Yes</v>
      </c>
      <c r="H2655" s="1">
        <v>0</v>
      </c>
      <c r="I2655" s="1">
        <v>6.86</v>
      </c>
      <c r="J2655" s="1">
        <v>6.86</v>
      </c>
      <c r="K2655" s="1">
        <v>4.9</v>
      </c>
      <c r="L2655" s="2">
        <v>0.4</v>
      </c>
      <c r="M2655" s="2">
        <v>0.3999999999999999</v>
      </c>
      <c r="N2655" s="2">
        <v>1</v>
      </c>
      <c r="O2655" t="str">
        <v>Yes</v>
      </c>
      <c r="P2655" s="1">
        <f>IF(O2655="Yes",J2655,ROUND(J2655*(1+Model!$B$3),2))</f>
        <v>6.86</v>
      </c>
      <c r="Q2655" s="2">
        <f>ROUND(P2655/(K2655*N2655)-1,4)</f>
        <v>0.4</v>
      </c>
      <c r="R2655" t="str">
        <v/>
      </c>
      <c r="S2655" t="str">
        <v>2026-10-01 10:41:27 UTC</v>
      </c>
      <c r="T2655" t="str">
        <v>Local Line cache</v>
      </c>
      <c r="U2655" t="str">
        <v>HOLD: preserve existing SNAP price</v>
      </c>
    </row>
    <row r="2656">
      <c r="A2656">
        <v>1023367</v>
      </c>
      <c r="B2656" t="str">
        <v>Shredded Alpine Cheese Blend, 6oz</v>
      </c>
      <c r="C2656" t="str">
        <v>Creamy Cow, LLC</v>
      </c>
      <c r="D2656">
        <v>811274</v>
      </c>
      <c r="E2656" t="str">
        <v>6 oz bag</v>
      </c>
      <c r="F2656" t="str">
        <v>SNAP</v>
      </c>
      <c r="G2656" t="str">
        <v>No</v>
      </c>
      <c r="H2656" s="1">
        <v>0</v>
      </c>
      <c r="I2656" s="1">
        <v>15.11</v>
      </c>
      <c r="J2656" s="1">
        <v>17.26</v>
      </c>
      <c r="K2656" s="1">
        <v>10.79</v>
      </c>
      <c r="L2656" s="2">
        <v>0.4</v>
      </c>
      <c r="M2656" s="2">
        <v>0.5996292863762747</v>
      </c>
      <c r="N2656" s="2">
        <v>1</v>
      </c>
      <c r="O2656" t="str">
        <v>Yes</v>
      </c>
      <c r="P2656" s="1">
        <f>IF(O2656="Yes",J2656,ROUND(J2656*(1+Model!$B$3),2))</f>
        <v>17.26</v>
      </c>
      <c r="Q2656" s="2">
        <f>ROUND(P2656/(K2656*N2656)-1,4)</f>
        <v>0.5996</v>
      </c>
      <c r="R2656" t="str">
        <v>Review</v>
      </c>
      <c r="S2656" t="str">
        <v>2026-10-01 10:41:27 UTC</v>
      </c>
      <c r="T2656" t="str">
        <v>Local Line cache</v>
      </c>
      <c r="U2656" t="str">
        <v>HOLD: preserve existing SNAP price</v>
      </c>
    </row>
    <row r="2657">
      <c r="A2657">
        <v>1026134</v>
      </c>
      <c r="B2657" t="str">
        <v>Lavender Goodness Soap Bar</v>
      </c>
      <c r="C2657" t="str">
        <v>Granny Smith All Natural</v>
      </c>
      <c r="D2657">
        <v>815779</v>
      </c>
      <c r="E2657" t="str">
        <v>4.5 oz ea</v>
      </c>
      <c r="F2657" t="str">
        <v>SNAP</v>
      </c>
      <c r="G2657" t="str">
        <v>Yes</v>
      </c>
      <c r="H2657" s="1">
        <v>0</v>
      </c>
      <c r="I2657" s="1">
        <v>8.33</v>
      </c>
      <c r="J2657" s="1">
        <v>8.33</v>
      </c>
      <c r="K2657" s="1">
        <v>5.95</v>
      </c>
      <c r="L2657" s="2">
        <v>0.4</v>
      </c>
      <c r="M2657" s="2">
        <v>0.3999999999999999</v>
      </c>
      <c r="N2657" s="2">
        <v>1</v>
      </c>
      <c r="O2657" t="str">
        <v>Yes</v>
      </c>
      <c r="P2657" s="1">
        <f>IF(O2657="Yes",J2657,ROUND(J2657*(1+Model!$B$3),2))</f>
        <v>8.33</v>
      </c>
      <c r="Q2657" s="2">
        <f>ROUND(P2657/(K2657*N2657)-1,4)</f>
        <v>0.4</v>
      </c>
      <c r="R2657" t="str">
        <v/>
      </c>
      <c r="S2657" t="str">
        <v>2026-10-01 10:41:27 UTC</v>
      </c>
      <c r="T2657" t="str">
        <v>Local Line cache</v>
      </c>
      <c r="U2657" t="str">
        <v>HOLD: preserve existing SNAP price</v>
      </c>
    </row>
    <row r="2658">
      <c r="A2658">
        <v>1026135</v>
      </c>
      <c r="B2658" t="str">
        <v>Old King Charcoal Soap Bar- Cedarwood and Fir</v>
      </c>
      <c r="C2658" t="str">
        <v>Granny Smith All Natural</v>
      </c>
      <c r="D2658">
        <v>815780</v>
      </c>
      <c r="E2658" t="str">
        <v>4.5 oz ea</v>
      </c>
      <c r="F2658" t="str">
        <v>SNAP</v>
      </c>
      <c r="G2658" t="str">
        <v>No</v>
      </c>
      <c r="H2658" s="1">
        <v>0</v>
      </c>
      <c r="I2658" s="1">
        <v>8.33</v>
      </c>
      <c r="J2658" s="1">
        <v>8.33</v>
      </c>
      <c r="K2658" s="1">
        <v>5.95</v>
      </c>
      <c r="L2658" s="2">
        <v>0.4</v>
      </c>
      <c r="M2658" s="2">
        <v>0.3999999999999999</v>
      </c>
      <c r="N2658" s="2">
        <v>1</v>
      </c>
      <c r="O2658" t="str">
        <v>Yes</v>
      </c>
      <c r="P2658" s="1">
        <f>IF(O2658="Yes",J2658,ROUND(J2658*(1+Model!$B$3),2))</f>
        <v>8.33</v>
      </c>
      <c r="Q2658" s="2">
        <f>ROUND(P2658/(K2658*N2658)-1,4)</f>
        <v>0.4</v>
      </c>
      <c r="R2658" t="str">
        <v/>
      </c>
      <c r="S2658" t="str">
        <v>2026-10-01 10:41:27 UTC</v>
      </c>
      <c r="T2658" t="str">
        <v>Local Line cache</v>
      </c>
      <c r="U2658" t="str">
        <v>HOLD: preserve existing SNAP price</v>
      </c>
    </row>
    <row r="2659">
      <c r="A2659">
        <v>1026136</v>
      </c>
      <c r="B2659" t="str">
        <v>Gardener's Scrub Soap Bar- Lemongrass and Rosemary</v>
      </c>
      <c r="C2659" t="str">
        <v>Granny Smith All Natural</v>
      </c>
      <c r="D2659">
        <v>815781</v>
      </c>
      <c r="E2659" t="str">
        <v>4.5 oz ea</v>
      </c>
      <c r="F2659" t="str">
        <v>SNAP</v>
      </c>
      <c r="G2659" t="str">
        <v>No</v>
      </c>
      <c r="H2659" s="1">
        <v>0</v>
      </c>
      <c r="I2659" s="1">
        <v>8.33</v>
      </c>
      <c r="J2659" s="1">
        <v>8.33</v>
      </c>
      <c r="K2659" s="1">
        <v>5.95</v>
      </c>
      <c r="L2659" s="2">
        <v>0.4</v>
      </c>
      <c r="M2659" s="2">
        <v>0.3999999999999999</v>
      </c>
      <c r="N2659" s="2">
        <v>1</v>
      </c>
      <c r="O2659" t="str">
        <v>Yes</v>
      </c>
      <c r="P2659" s="1">
        <f>IF(O2659="Yes",J2659,ROUND(J2659*(1+Model!$B$3),2))</f>
        <v>8.33</v>
      </c>
      <c r="Q2659" s="2">
        <f>ROUND(P2659/(K2659*N2659)-1,4)</f>
        <v>0.4</v>
      </c>
      <c r="R2659" t="str">
        <v/>
      </c>
      <c r="S2659" t="str">
        <v>2026-10-01 10:41:27 UTC</v>
      </c>
      <c r="T2659" t="str">
        <v>Local Line cache</v>
      </c>
      <c r="U2659" t="str">
        <v>HOLD: preserve existing SNAP price</v>
      </c>
    </row>
    <row r="2660">
      <c r="A2660">
        <v>1026137</v>
      </c>
      <c r="B2660" t="str">
        <v>Shampoo Bar-  Lemongrass</v>
      </c>
      <c r="C2660" t="str">
        <v>Granny Smith All Natural</v>
      </c>
      <c r="D2660">
        <v>815782</v>
      </c>
      <c r="E2660" t="str">
        <v>4.5 oz ea</v>
      </c>
      <c r="F2660" t="str">
        <v>Guest Basket</v>
      </c>
      <c r="G2660" t="str">
        <v>Yes</v>
      </c>
      <c r="H2660" s="1">
        <v>0</v>
      </c>
      <c r="I2660" s="1">
        <v>8.33</v>
      </c>
      <c r="J2660" s="1">
        <v>8.33</v>
      </c>
      <c r="K2660" s="1">
        <v>5.95</v>
      </c>
      <c r="L2660" s="2">
        <v>0.4</v>
      </c>
      <c r="M2660" s="2">
        <v>0.3999999999999999</v>
      </c>
      <c r="N2660" s="2">
        <v>1</v>
      </c>
      <c r="O2660" t="str">
        <v>No</v>
      </c>
      <c r="P2660" s="1">
        <f>IF(O2660="Yes",J2660,ROUND(J2660*(1+Model!$B$3),2))</f>
        <v>9</v>
      </c>
      <c r="Q2660" s="2">
        <f>ROUND(P2660/(K2660*N2660)-1,4)</f>
        <v>0.5126</v>
      </c>
      <c r="R2660" t="str">
        <v/>
      </c>
      <c r="S2660" t="str">
        <v>2026-10-01 10:41:27 UTC</v>
      </c>
      <c r="T2660" t="str">
        <v>Local Line cache</v>
      </c>
      <c r="U2660" t="str">
        <v>Review before publishing</v>
      </c>
    </row>
    <row r="2661">
      <c r="A2661">
        <v>1026137</v>
      </c>
      <c r="B2661" t="str">
        <v>Shampoo Bar-  Lemongrass</v>
      </c>
      <c r="C2661" t="str">
        <v>Granny Smith All Natural</v>
      </c>
      <c r="D2661">
        <v>815782</v>
      </c>
      <c r="E2661" t="str">
        <v>4.5 oz ea</v>
      </c>
      <c r="F2661" t="str">
        <v>SNAP</v>
      </c>
      <c r="G2661" t="str">
        <v>Yes</v>
      </c>
      <c r="H2661" s="1">
        <v>0</v>
      </c>
      <c r="I2661" s="1">
        <v>8.33</v>
      </c>
      <c r="J2661" s="1">
        <v>8.33</v>
      </c>
      <c r="K2661" s="1">
        <v>5.95</v>
      </c>
      <c r="L2661" s="2">
        <v>0.4</v>
      </c>
      <c r="M2661" s="2">
        <v>0.3999999999999999</v>
      </c>
      <c r="N2661" s="2">
        <v>1</v>
      </c>
      <c r="O2661" t="str">
        <v>Yes</v>
      </c>
      <c r="P2661" s="1">
        <f>IF(O2661="Yes",J2661,ROUND(J2661*(1+Model!$B$3),2))</f>
        <v>8.33</v>
      </c>
      <c r="Q2661" s="2">
        <f>ROUND(P2661/(K2661*N2661)-1,4)</f>
        <v>0.4</v>
      </c>
      <c r="R2661" t="str">
        <v/>
      </c>
      <c r="S2661" t="str">
        <v>2026-10-01 10:41:27 UTC</v>
      </c>
      <c r="T2661" t="str">
        <v>Local Line cache</v>
      </c>
      <c r="U2661" t="str">
        <v>HOLD: preserve existing SNAP price</v>
      </c>
    </row>
    <row r="2662">
      <c r="A2662">
        <v>1026139</v>
      </c>
      <c r="B2662" t="str">
        <v>Shampoo Bar-  Honeysuckle</v>
      </c>
      <c r="C2662" t="str">
        <v>Granny Smith All Natural</v>
      </c>
      <c r="D2662">
        <v>815785</v>
      </c>
      <c r="E2662" t="str">
        <v>4.5 oz ea</v>
      </c>
      <c r="F2662" t="str">
        <v>SNAP</v>
      </c>
      <c r="G2662" t="str">
        <v>No</v>
      </c>
      <c r="H2662" s="1">
        <v>0</v>
      </c>
      <c r="I2662" s="1">
        <v>8.33</v>
      </c>
      <c r="J2662" s="1">
        <v>8.33</v>
      </c>
      <c r="K2662" s="1">
        <v>5.95</v>
      </c>
      <c r="L2662" s="2">
        <v>0.4</v>
      </c>
      <c r="M2662" s="2">
        <v>0.3999999999999999</v>
      </c>
      <c r="N2662" s="2">
        <v>1</v>
      </c>
      <c r="O2662" t="str">
        <v>Yes</v>
      </c>
      <c r="P2662" s="1">
        <f>IF(O2662="Yes",J2662,ROUND(J2662*(1+Model!$B$3),2))</f>
        <v>8.33</v>
      </c>
      <c r="Q2662" s="2">
        <f>ROUND(P2662/(K2662*N2662)-1,4)</f>
        <v>0.4</v>
      </c>
      <c r="R2662" t="str">
        <v/>
      </c>
      <c r="S2662" t="str">
        <v>2026-10-01 10:41:27 UTC</v>
      </c>
      <c r="T2662" t="str">
        <v>Local Line cache</v>
      </c>
      <c r="U2662" t="str">
        <v>HOLD: preserve existing SNAP price</v>
      </c>
    </row>
    <row r="2663">
      <c r="A2663">
        <v>1026140</v>
      </c>
      <c r="B2663" t="str">
        <v>"It Really Woks!" Deodorant- Cedarwood and Fir</v>
      </c>
      <c r="C2663" t="str">
        <v>Granny Smith All Natural</v>
      </c>
      <c r="D2663">
        <v>815788</v>
      </c>
      <c r="E2663" t="str">
        <v>2.5 oz ea</v>
      </c>
      <c r="F2663" t="str">
        <v>Guest Basket</v>
      </c>
      <c r="G2663" t="str">
        <v>Yes</v>
      </c>
      <c r="H2663" s="1">
        <v>0</v>
      </c>
      <c r="I2663" s="1">
        <v>14.7</v>
      </c>
      <c r="J2663" s="1">
        <v>14.7</v>
      </c>
      <c r="K2663" s="1">
        <v>10.5</v>
      </c>
      <c r="L2663" s="2">
        <v>0.4</v>
      </c>
      <c r="M2663" s="2">
        <v>0.3999999999999999</v>
      </c>
      <c r="N2663" s="2">
        <v>1</v>
      </c>
      <c r="O2663" t="str">
        <v>No</v>
      </c>
      <c r="P2663" s="1">
        <f>IF(O2663="Yes",J2663,ROUND(J2663*(1+Model!$B$3),2))</f>
        <v>15.88</v>
      </c>
      <c r="Q2663" s="2">
        <f>ROUND(P2663/(K2663*N2663)-1,4)</f>
        <v>0.5124</v>
      </c>
      <c r="R2663" t="str">
        <v/>
      </c>
      <c r="S2663" t="str">
        <v>2026-10-01 10:41:27 UTC</v>
      </c>
      <c r="T2663" t="str">
        <v>Local Line cache</v>
      </c>
      <c r="U2663" t="str">
        <v>Review before publishing</v>
      </c>
    </row>
    <row r="2664">
      <c r="A2664">
        <v>1026140</v>
      </c>
      <c r="B2664" t="str">
        <v>"It Really Woks!" Deodorant- Cedarwood and Fir</v>
      </c>
      <c r="C2664" t="str">
        <v>Granny Smith All Natural</v>
      </c>
      <c r="D2664">
        <v>815788</v>
      </c>
      <c r="E2664" t="str">
        <v>2.5 oz ea</v>
      </c>
      <c r="F2664" t="str">
        <v>CSA Members</v>
      </c>
      <c r="G2664" t="str">
        <v>Yes</v>
      </c>
      <c r="H2664" s="1">
        <v>0</v>
      </c>
      <c r="I2664" s="1">
        <v>14.7</v>
      </c>
      <c r="J2664" s="1">
        <v>15</v>
      </c>
      <c r="K2664" s="1">
        <v>10.5</v>
      </c>
      <c r="L2664" s="2">
        <v>0.4</v>
      </c>
      <c r="M2664" s="2">
        <v>0.4285714285714286</v>
      </c>
      <c r="N2664" s="2">
        <v>1</v>
      </c>
      <c r="O2664" t="str">
        <v>No</v>
      </c>
      <c r="P2664" s="1">
        <f>IF(O2664="Yes",J2664,ROUND(J2664*(1+Model!$B$3),2))</f>
        <v>16.2</v>
      </c>
      <c r="Q2664" s="2">
        <f>ROUND(P2664/(K2664*N2664)-1,4)</f>
        <v>0.5429</v>
      </c>
      <c r="R2664" t="str">
        <v>Review</v>
      </c>
      <c r="S2664" t="str">
        <v>2026-10-01 10:41:27 UTC</v>
      </c>
      <c r="T2664" t="str">
        <v>Local Line cache</v>
      </c>
      <c r="U2664" t="str">
        <v>Review local/Local Line price difference before publishing</v>
      </c>
    </row>
    <row r="2665">
      <c r="A2665">
        <v>1026140</v>
      </c>
      <c r="B2665" t="str">
        <v>"It Really Woks!" Deodorant- Cedarwood and Fir</v>
      </c>
      <c r="C2665" t="str">
        <v>Granny Smith All Natural</v>
      </c>
      <c r="D2665">
        <v>815788</v>
      </c>
      <c r="E2665" t="str">
        <v>2.5 oz ea</v>
      </c>
      <c r="F2665" t="str">
        <v>SNAP</v>
      </c>
      <c r="G2665" t="str">
        <v>Yes</v>
      </c>
      <c r="H2665" s="1">
        <v>0</v>
      </c>
      <c r="I2665" s="1">
        <v>14.7</v>
      </c>
      <c r="J2665" s="1">
        <v>14.7</v>
      </c>
      <c r="K2665" s="1">
        <v>10.5</v>
      </c>
      <c r="L2665" s="2">
        <v>0.4</v>
      </c>
      <c r="M2665" s="2">
        <v>0.3999999999999999</v>
      </c>
      <c r="N2665" s="2">
        <v>1</v>
      </c>
      <c r="O2665" t="str">
        <v>Yes</v>
      </c>
      <c r="P2665" s="1">
        <f>IF(O2665="Yes",J2665,ROUND(J2665*(1+Model!$B$3),2))</f>
        <v>14.7</v>
      </c>
      <c r="Q2665" s="2">
        <f>ROUND(P2665/(K2665*N2665)-1,4)</f>
        <v>0.4</v>
      </c>
      <c r="R2665" t="str">
        <v/>
      </c>
      <c r="S2665" t="str">
        <v>2026-10-01 10:41:27 UTC</v>
      </c>
      <c r="T2665" t="str">
        <v>Local Line cache</v>
      </c>
      <c r="U2665" t="str">
        <v>HOLD: preserve existing SNAP price</v>
      </c>
    </row>
    <row r="2666">
      <c r="A2666">
        <v>1026141</v>
      </c>
      <c r="B2666" t="str">
        <v>"It Really Woks!" Deodorant- Lavender</v>
      </c>
      <c r="C2666" t="str">
        <v>Granny Smith All Natural</v>
      </c>
      <c r="D2666">
        <v>815789</v>
      </c>
      <c r="E2666" t="str">
        <v>2.5 oz ea</v>
      </c>
      <c r="F2666" t="str">
        <v>SNAP</v>
      </c>
      <c r="G2666" t="str">
        <v>Yes</v>
      </c>
      <c r="H2666" s="1">
        <v>0</v>
      </c>
      <c r="I2666" s="1">
        <v>14.7</v>
      </c>
      <c r="J2666" s="1">
        <v>14.7</v>
      </c>
      <c r="K2666" s="1">
        <v>10.5</v>
      </c>
      <c r="L2666" s="2">
        <v>0.4</v>
      </c>
      <c r="M2666" s="2">
        <v>0.3999999999999999</v>
      </c>
      <c r="N2666" s="2">
        <v>1</v>
      </c>
      <c r="O2666" t="str">
        <v>Yes</v>
      </c>
      <c r="P2666" s="1">
        <f>IF(O2666="Yes",J2666,ROUND(J2666*(1+Model!$B$3),2))</f>
        <v>14.7</v>
      </c>
      <c r="Q2666" s="2">
        <f>ROUND(P2666/(K2666*N2666)-1,4)</f>
        <v>0.4</v>
      </c>
      <c r="R2666" t="str">
        <v/>
      </c>
      <c r="S2666" t="str">
        <v>2026-10-01 10:41:27 UTC</v>
      </c>
      <c r="T2666" t="str">
        <v>Local Line cache</v>
      </c>
      <c r="U2666" t="str">
        <v>HOLD: preserve existing SNAP price</v>
      </c>
    </row>
    <row r="2667">
      <c r="A2667">
        <v>1026141</v>
      </c>
      <c r="B2667" t="str">
        <v>"It Really Woks!" Deodorant- Lavender</v>
      </c>
      <c r="C2667" t="str">
        <v>Granny Smith All Natural</v>
      </c>
      <c r="D2667">
        <v>815789</v>
      </c>
      <c r="E2667" t="str">
        <v>2.5 oz ea</v>
      </c>
      <c r="F2667" t="str">
        <v>CSA Members</v>
      </c>
      <c r="G2667" t="str">
        <v>Yes</v>
      </c>
      <c r="H2667" s="1">
        <v>0</v>
      </c>
      <c r="I2667" s="1">
        <v>14.7</v>
      </c>
      <c r="J2667" s="1">
        <v>15</v>
      </c>
      <c r="K2667" s="1">
        <v>10.5</v>
      </c>
      <c r="L2667" s="2">
        <v>0.4</v>
      </c>
      <c r="M2667" s="2">
        <v>0.4285714285714286</v>
      </c>
      <c r="N2667" s="2">
        <v>1</v>
      </c>
      <c r="O2667" t="str">
        <v>No</v>
      </c>
      <c r="P2667" s="1">
        <f>IF(O2667="Yes",J2667,ROUND(J2667*(1+Model!$B$3),2))</f>
        <v>16.2</v>
      </c>
      <c r="Q2667" s="2">
        <f>ROUND(P2667/(K2667*N2667)-1,4)</f>
        <v>0.5429</v>
      </c>
      <c r="R2667" t="str">
        <v>Review</v>
      </c>
      <c r="S2667" t="str">
        <v>2026-10-01 10:41:27 UTC</v>
      </c>
      <c r="T2667" t="str">
        <v>Local Line cache</v>
      </c>
      <c r="U2667" t="str">
        <v>Review local/Local Line price difference before publishing</v>
      </c>
    </row>
    <row r="2668">
      <c r="A2668">
        <v>1026142</v>
      </c>
      <c r="B2668" t="str">
        <v>"It Really Woks!" Deodorant- Grapefruit</v>
      </c>
      <c r="C2668" t="str">
        <v>Granny Smith All Natural</v>
      </c>
      <c r="D2668">
        <v>815790</v>
      </c>
      <c r="E2668" t="str">
        <v>2.5 oz ea</v>
      </c>
      <c r="F2668" t="str">
        <v>SNAP</v>
      </c>
      <c r="G2668" t="str">
        <v>Yes</v>
      </c>
      <c r="H2668" s="1">
        <v>0</v>
      </c>
      <c r="I2668" s="1">
        <v>14.7</v>
      </c>
      <c r="J2668" s="1">
        <v>14.7</v>
      </c>
      <c r="K2668" s="1">
        <v>10.5</v>
      </c>
      <c r="L2668" s="2">
        <v>0.4</v>
      </c>
      <c r="M2668" s="2">
        <v>0.3999999999999999</v>
      </c>
      <c r="N2668" s="2">
        <v>1</v>
      </c>
      <c r="O2668" t="str">
        <v>Yes</v>
      </c>
      <c r="P2668" s="1">
        <f>IF(O2668="Yes",J2668,ROUND(J2668*(1+Model!$B$3),2))</f>
        <v>14.7</v>
      </c>
      <c r="Q2668" s="2">
        <f>ROUND(P2668/(K2668*N2668)-1,4)</f>
        <v>0.4</v>
      </c>
      <c r="R2668" t="str">
        <v/>
      </c>
      <c r="S2668" t="str">
        <v>2026-10-01 10:41:27 UTC</v>
      </c>
      <c r="T2668" t="str">
        <v>Local Line cache</v>
      </c>
      <c r="U2668" t="str">
        <v>HOLD: preserve existing SNAP price</v>
      </c>
    </row>
    <row r="2669">
      <c r="A2669">
        <v>1026142</v>
      </c>
      <c r="B2669" t="str">
        <v>"It Really Woks!" Deodorant- Grapefruit</v>
      </c>
      <c r="C2669" t="str">
        <v>Granny Smith All Natural</v>
      </c>
      <c r="D2669">
        <v>815790</v>
      </c>
      <c r="E2669" t="str">
        <v>2.5 oz ea</v>
      </c>
      <c r="F2669" t="str">
        <v>Guest Basket</v>
      </c>
      <c r="G2669" t="str">
        <v>Yes</v>
      </c>
      <c r="H2669" s="1">
        <v>0</v>
      </c>
      <c r="I2669" s="1">
        <v>14.7</v>
      </c>
      <c r="J2669" s="1">
        <v>14.7</v>
      </c>
      <c r="K2669" s="1">
        <v>10.5</v>
      </c>
      <c r="L2669" s="2">
        <v>0.4</v>
      </c>
      <c r="M2669" s="2">
        <v>0.3999999999999999</v>
      </c>
      <c r="N2669" s="2">
        <v>1</v>
      </c>
      <c r="O2669" t="str">
        <v>No</v>
      </c>
      <c r="P2669" s="1">
        <f>IF(O2669="Yes",J2669,ROUND(J2669*(1+Model!$B$3),2))</f>
        <v>15.88</v>
      </c>
      <c r="Q2669" s="2">
        <f>ROUND(P2669/(K2669*N2669)-1,4)</f>
        <v>0.5124</v>
      </c>
      <c r="R2669" t="str">
        <v/>
      </c>
      <c r="S2669" t="str">
        <v>2026-10-01 10:41:27 UTC</v>
      </c>
      <c r="T2669" t="str">
        <v>Local Line cache</v>
      </c>
      <c r="U2669" t="str">
        <v>Review before publishing</v>
      </c>
    </row>
    <row r="2670">
      <c r="A2670">
        <v>1026272</v>
      </c>
      <c r="B2670" t="str">
        <v>Handmade Cedar Catch-All Tray – Rustic Ring Dish &amp; Coin Holder</v>
      </c>
      <c r="C2670" t="str">
        <v>RL Plants &amp; Home Goods</v>
      </c>
      <c r="D2670">
        <v>816045</v>
      </c>
      <c r="E2670" t="str">
        <v>ea</v>
      </c>
      <c r="F2670" t="str">
        <v>Guest Basket</v>
      </c>
      <c r="G2670" t="str">
        <v>Yes</v>
      </c>
      <c r="H2670" s="1">
        <v>0</v>
      </c>
      <c r="I2670" s="1">
        <v>14</v>
      </c>
      <c r="J2670" s="1">
        <v>14</v>
      </c>
      <c r="K2670" s="1">
        <v>10</v>
      </c>
      <c r="L2670" s="2">
        <v>0.4</v>
      </c>
      <c r="M2670" s="2">
        <v>0.3999999999999999</v>
      </c>
      <c r="N2670" s="2">
        <v>1</v>
      </c>
      <c r="O2670" t="str">
        <v>No</v>
      </c>
      <c r="P2670" s="1">
        <f>IF(O2670="Yes",J2670,ROUND(J2670*(1+Model!$B$3),2))</f>
        <v>15.12</v>
      </c>
      <c r="Q2670" s="2">
        <f>ROUND(P2670/(K2670*N2670)-1,4)</f>
        <v>0.512</v>
      </c>
      <c r="R2670" t="str">
        <v/>
      </c>
      <c r="S2670" t="str">
        <v>2026-10-01 10:41:27 UTC</v>
      </c>
      <c r="T2670" t="str">
        <v>Local Line cache</v>
      </c>
      <c r="U2670" t="str">
        <v>Review before publishing</v>
      </c>
    </row>
    <row r="2671">
      <c r="A2671">
        <v>1028364</v>
      </c>
      <c r="B2671" t="str">
        <v>Soft-neck Garlic ( CA )</v>
      </c>
      <c r="C2671" t="str">
        <v>Organically Grown Company</v>
      </c>
      <c r="D2671">
        <v>818332</v>
      </c>
      <c r="E2671" t="str">
        <v>1/2 lb</v>
      </c>
      <c r="F2671" t="str">
        <v>SNAP</v>
      </c>
      <c r="G2671" t="str">
        <v>No</v>
      </c>
      <c r="H2671" s="1">
        <v>0</v>
      </c>
      <c r="I2671" s="1">
        <v>3.72</v>
      </c>
      <c r="J2671" s="1">
        <v>3.72</v>
      </c>
      <c r="K2671" s="1">
        <v>2.66</v>
      </c>
      <c r="L2671" s="2">
        <v>0.4</v>
      </c>
      <c r="M2671" s="2">
        <v>0.3984962406015038</v>
      </c>
      <c r="N2671" s="2">
        <v>1</v>
      </c>
      <c r="O2671" t="str">
        <v>Yes</v>
      </c>
      <c r="P2671" s="1">
        <f>IF(O2671="Yes",J2671,ROUND(J2671*(1+Model!$B$3),2))</f>
        <v>3.72</v>
      </c>
      <c r="Q2671" s="2">
        <f>ROUND(P2671/(K2671*N2671)-1,4)</f>
        <v>0.3985</v>
      </c>
      <c r="R2671" t="str">
        <v/>
      </c>
      <c r="S2671" t="str">
        <v>2026-10-01 10:41:27 UTC</v>
      </c>
      <c r="T2671" t="str">
        <v>Local Line cache</v>
      </c>
      <c r="U2671" t="str">
        <v>HOLD: preserve existing SNAP price</v>
      </c>
    </row>
    <row r="2672">
      <c r="A2672">
        <v>1032334</v>
      </c>
      <c r="B2672" t="str">
        <v>1/4 Beef Side October Deposit</v>
      </c>
      <c r="C2672" t="str">
        <v>Deck Family Farm</v>
      </c>
      <c r="D2672">
        <v>827253</v>
      </c>
      <c r="E2672" t="str">
        <v>ea</v>
      </c>
      <c r="F2672" t="str">
        <v>Guest Basket</v>
      </c>
      <c r="G2672" t="str">
        <v>No</v>
      </c>
      <c r="H2672" s="1">
        <v>0</v>
      </c>
      <c r="I2672" s="1">
        <v>200</v>
      </c>
      <c r="J2672" s="1">
        <v>200</v>
      </c>
      <c r="K2672" s="1">
        <v>200</v>
      </c>
      <c r="L2672" s="2">
        <v>0</v>
      </c>
      <c r="M2672" s="2">
        <v>0</v>
      </c>
      <c r="N2672" s="2">
        <v>1</v>
      </c>
      <c r="O2672" t="str">
        <v>Yes</v>
      </c>
      <c r="P2672" s="1">
        <f>IF(O2672="Yes",J2672,ROUND(J2672*(1+Model!$B$3),2))</f>
        <v>200</v>
      </c>
      <c r="Q2672" s="2">
        <f>ROUND(P2672/(K2672*N2672)-1,4)</f>
        <v>0</v>
      </c>
      <c r="R2672" t="str">
        <v/>
      </c>
      <c r="S2672" t="str">
        <v>2026-10-01 10:41:27 UTC</v>
      </c>
      <c r="T2672" t="str">
        <v>Local Line cache</v>
      </c>
      <c r="U2672" t="str">
        <v>HOLD: deposit, preserve no-markup policy</v>
      </c>
    </row>
    <row r="2673">
      <c r="A2673">
        <v>1032334</v>
      </c>
      <c r="B2673" t="str">
        <v>1/4 Beef Side October Deposit</v>
      </c>
      <c r="C2673" t="str">
        <v>Deck Family Farm</v>
      </c>
      <c r="D2673">
        <v>827253</v>
      </c>
      <c r="E2673" t="str">
        <v>ea</v>
      </c>
      <c r="F2673" t="str">
        <v>SNAP</v>
      </c>
      <c r="G2673" t="str">
        <v>No</v>
      </c>
      <c r="H2673" s="1">
        <v>0</v>
      </c>
      <c r="I2673" s="1">
        <v>200</v>
      </c>
      <c r="J2673" s="1">
        <v>200</v>
      </c>
      <c r="K2673" s="1">
        <v>200</v>
      </c>
      <c r="L2673" s="2">
        <v>0</v>
      </c>
      <c r="M2673" s="2">
        <v>0</v>
      </c>
      <c r="N2673" s="2">
        <v>1</v>
      </c>
      <c r="O2673" t="str">
        <v>Yes</v>
      </c>
      <c r="P2673" s="1">
        <f>IF(O2673="Yes",J2673,ROUND(J2673*(1+Model!$B$3),2))</f>
        <v>200</v>
      </c>
      <c r="Q2673" s="2">
        <f>ROUND(P2673/(K2673*N2673)-1,4)</f>
        <v>0</v>
      </c>
      <c r="R2673" t="str">
        <v/>
      </c>
      <c r="S2673" t="str">
        <v>2026-10-01 10:41:27 UTC</v>
      </c>
      <c r="T2673" t="str">
        <v>Local Line cache</v>
      </c>
      <c r="U2673" t="str">
        <v>HOLD: deposit, preserve no-markup policy</v>
      </c>
    </row>
    <row r="2674">
      <c r="A2674">
        <v>1032334</v>
      </c>
      <c r="B2674" t="str">
        <v>1/4 Beef Side October Deposit</v>
      </c>
      <c r="C2674" t="str">
        <v>Deck Family Farm</v>
      </c>
      <c r="D2674">
        <v>827253</v>
      </c>
      <c r="E2674" t="str">
        <v>ea</v>
      </c>
      <c r="F2674" t="str">
        <v>CSA Members</v>
      </c>
      <c r="G2674" t="str">
        <v>No</v>
      </c>
      <c r="H2674" s="1">
        <v>0</v>
      </c>
      <c r="I2674" s="1">
        <v>200</v>
      </c>
      <c r="J2674" s="1">
        <v>200</v>
      </c>
      <c r="K2674" s="1">
        <v>200</v>
      </c>
      <c r="L2674" s="2">
        <v>0</v>
      </c>
      <c r="M2674" s="2">
        <v>0</v>
      </c>
      <c r="N2674" s="2">
        <v>1</v>
      </c>
      <c r="O2674" t="str">
        <v>Yes</v>
      </c>
      <c r="P2674" s="1">
        <f>IF(O2674="Yes",J2674,ROUND(J2674*(1+Model!$B$3),2))</f>
        <v>200</v>
      </c>
      <c r="Q2674" s="2">
        <f>ROUND(P2674/(K2674*N2674)-1,4)</f>
        <v>0</v>
      </c>
      <c r="R2674" t="str">
        <v/>
      </c>
      <c r="S2674" t="str">
        <v>2026-10-01 10:41:27 UTC</v>
      </c>
      <c r="T2674" t="str">
        <v>Local Line cache</v>
      </c>
      <c r="U2674" t="str">
        <v>HOLD: deposit, preserve no-markup policy</v>
      </c>
    </row>
    <row r="2675">
      <c r="A2675">
        <v>1032334</v>
      </c>
      <c r="B2675" t="str">
        <v>1/4 Beef Side October Deposit</v>
      </c>
      <c r="C2675" t="str">
        <v>Deck Family Farm</v>
      </c>
      <c r="D2675">
        <v>827253</v>
      </c>
      <c r="E2675" t="str">
        <v>ea</v>
      </c>
      <c r="F2675" t="str">
        <v>Herd Share Members</v>
      </c>
      <c r="G2675" t="str">
        <v>No</v>
      </c>
      <c r="H2675" s="1">
        <v>0</v>
      </c>
      <c r="I2675" s="1">
        <v>200</v>
      </c>
      <c r="J2675" s="1">
        <v>200</v>
      </c>
      <c r="K2675" s="1">
        <v>200</v>
      </c>
      <c r="L2675" s="2">
        <v>0</v>
      </c>
      <c r="M2675" s="2">
        <v>0</v>
      </c>
      <c r="N2675" s="2">
        <v>1</v>
      </c>
      <c r="O2675" t="str">
        <v>Yes</v>
      </c>
      <c r="P2675" s="1">
        <f>IF(O2675="Yes",J2675,ROUND(J2675*(1+Model!$B$3),2))</f>
        <v>200</v>
      </c>
      <c r="Q2675" s="2">
        <f>ROUND(P2675/(K2675*N2675)-1,4)</f>
        <v>0</v>
      </c>
      <c r="R2675" t="str">
        <v/>
      </c>
      <c r="S2675" t="str">
        <v>2026-10-01 10:41:27 UTC</v>
      </c>
      <c r="T2675" t="str">
        <v>Local Line cache</v>
      </c>
      <c r="U2675" t="str">
        <v>HOLD: deposit, preserve no-markup policy</v>
      </c>
    </row>
    <row r="2676">
      <c r="A2676">
        <v>1033698</v>
      </c>
      <c r="B2676" t="str">
        <v>Deck Family Farm &amp; Full Farm CSA Hoodie</v>
      </c>
      <c r="C2676" t="str">
        <v>Full Farm CSA</v>
      </c>
      <c r="D2676">
        <v>829898</v>
      </c>
      <c r="E2676" t="str">
        <v>Xtra Large</v>
      </c>
      <c r="F2676" t="str">
        <v>Herd Share Members</v>
      </c>
      <c r="G2676" t="str">
        <v>No</v>
      </c>
      <c r="H2676" s="1">
        <v>0</v>
      </c>
      <c r="I2676" s="1">
        <v>49</v>
      </c>
      <c r="J2676" s="1">
        <v>45.5</v>
      </c>
      <c r="K2676" s="1">
        <v>35</v>
      </c>
      <c r="L2676" s="2">
        <v>0.4</v>
      </c>
      <c r="M2676" s="2">
        <v>0.30000000000000004</v>
      </c>
      <c r="N2676" s="2">
        <v>1</v>
      </c>
      <c r="O2676" t="str">
        <v>No</v>
      </c>
      <c r="P2676" s="1">
        <f>IF(O2676="Yes",J2676,ROUND(J2676*(1+Model!$B$3),2))</f>
        <v>49.14</v>
      </c>
      <c r="Q2676" s="2">
        <f>ROUND(P2676/(K2676*N2676)-1,4)</f>
        <v>0.404</v>
      </c>
      <c r="R2676" t="str">
        <v>Review</v>
      </c>
      <c r="S2676" t="str">
        <v>2026-10-01 10:41:27 UTC</v>
      </c>
      <c r="T2676" t="str">
        <v>Local Line cache</v>
      </c>
      <c r="U2676" t="str">
        <v>Review local/Local Line price difference before publishing</v>
      </c>
    </row>
    <row r="2677">
      <c r="A2677">
        <v>1033698</v>
      </c>
      <c r="B2677" t="str">
        <v>Deck Family Farm &amp; Full Farm CSA Hoodie</v>
      </c>
      <c r="C2677" t="str">
        <v>Full Farm CSA</v>
      </c>
      <c r="D2677">
        <v>829898</v>
      </c>
      <c r="E2677" t="str">
        <v>Xtra Large</v>
      </c>
      <c r="F2677" t="str">
        <v>Guest Basket</v>
      </c>
      <c r="G2677" t="str">
        <v>No</v>
      </c>
      <c r="H2677" s="1">
        <v>0</v>
      </c>
      <c r="I2677" s="1">
        <v>49</v>
      </c>
      <c r="J2677" s="1">
        <v>49</v>
      </c>
      <c r="K2677" s="1">
        <v>35</v>
      </c>
      <c r="L2677" s="2">
        <v>0.4</v>
      </c>
      <c r="M2677" s="2">
        <v>0.3999999999999999</v>
      </c>
      <c r="N2677" s="2">
        <v>1</v>
      </c>
      <c r="O2677" t="str">
        <v>No</v>
      </c>
      <c r="P2677" s="1">
        <f>IF(O2677="Yes",J2677,ROUND(J2677*(1+Model!$B$3),2))</f>
        <v>52.92</v>
      </c>
      <c r="Q2677" s="2">
        <f>ROUND(P2677/(K2677*N2677)-1,4)</f>
        <v>0.512</v>
      </c>
      <c r="R2677" t="str">
        <v/>
      </c>
      <c r="S2677" t="str">
        <v>2026-10-01 10:41:27 UTC</v>
      </c>
      <c r="T2677" t="str">
        <v>Local Line cache</v>
      </c>
      <c r="U2677" t="str">
        <v>Review before publishing</v>
      </c>
    </row>
    <row r="2678">
      <c r="A2678">
        <v>1033698</v>
      </c>
      <c r="B2678" t="str">
        <v>Deck Family Farm &amp; Full Farm CSA Hoodie</v>
      </c>
      <c r="C2678" t="str">
        <v>Full Farm CSA</v>
      </c>
      <c r="D2678">
        <v>829898</v>
      </c>
      <c r="E2678" t="str">
        <v>Xtra Large</v>
      </c>
      <c r="F2678" t="str">
        <v>CSA Members</v>
      </c>
      <c r="G2678" t="str">
        <v>No</v>
      </c>
      <c r="H2678" s="1">
        <v>0</v>
      </c>
      <c r="I2678" s="1">
        <v>49</v>
      </c>
      <c r="J2678" s="1">
        <v>45.5</v>
      </c>
      <c r="K2678" s="1">
        <v>35</v>
      </c>
      <c r="L2678" s="2">
        <v>0.4</v>
      </c>
      <c r="M2678" s="2">
        <v>0.30000000000000004</v>
      </c>
      <c r="N2678" s="2">
        <v>1</v>
      </c>
      <c r="O2678" t="str">
        <v>No</v>
      </c>
      <c r="P2678" s="1">
        <f>IF(O2678="Yes",J2678,ROUND(J2678*(1+Model!$B$3),2))</f>
        <v>49.14</v>
      </c>
      <c r="Q2678" s="2">
        <f>ROUND(P2678/(K2678*N2678)-1,4)</f>
        <v>0.404</v>
      </c>
      <c r="R2678" t="str">
        <v>Review</v>
      </c>
      <c r="S2678" t="str">
        <v>2026-10-01 10:41:27 UTC</v>
      </c>
      <c r="T2678" t="str">
        <v>Local Line cache</v>
      </c>
      <c r="U2678" t="str">
        <v>Review local/Local Line price difference before publishing</v>
      </c>
    </row>
    <row r="2679">
      <c r="A2679">
        <v>1033698</v>
      </c>
      <c r="B2679" t="str">
        <v>Deck Family Farm &amp; Full Farm CSA Hoodie</v>
      </c>
      <c r="C2679" t="str">
        <v>Full Farm CSA</v>
      </c>
      <c r="D2679">
        <v>829899</v>
      </c>
      <c r="E2679" t="str">
        <v>Large</v>
      </c>
      <c r="F2679" t="str">
        <v>CSA Members</v>
      </c>
      <c r="G2679" t="str">
        <v>No</v>
      </c>
      <c r="H2679" s="1">
        <v>0</v>
      </c>
      <c r="I2679" s="1">
        <v>49</v>
      </c>
      <c r="J2679" s="1">
        <v>45.5</v>
      </c>
      <c r="K2679" s="1">
        <v>35</v>
      </c>
      <c r="L2679" s="2">
        <v>0.4</v>
      </c>
      <c r="M2679" s="2">
        <v>0.30000000000000004</v>
      </c>
      <c r="N2679" s="2">
        <v>1</v>
      </c>
      <c r="O2679" t="str">
        <v>No</v>
      </c>
      <c r="P2679" s="1">
        <f>IF(O2679="Yes",J2679,ROUND(J2679*(1+Model!$B$3),2))</f>
        <v>49.14</v>
      </c>
      <c r="Q2679" s="2">
        <f>ROUND(P2679/(K2679*N2679)-1,4)</f>
        <v>0.404</v>
      </c>
      <c r="R2679" t="str">
        <v>Review</v>
      </c>
      <c r="S2679" t="str">
        <v>2026-10-01 10:41:27 UTC</v>
      </c>
      <c r="T2679" t="str">
        <v>Local Line cache</v>
      </c>
      <c r="U2679" t="str">
        <v>Review local/Local Line price difference before publishing</v>
      </c>
    </row>
    <row r="2680">
      <c r="A2680">
        <v>1033698</v>
      </c>
      <c r="B2680" t="str">
        <v>Deck Family Farm &amp; Full Farm CSA Hoodie</v>
      </c>
      <c r="C2680" t="str">
        <v>Full Farm CSA</v>
      </c>
      <c r="D2680">
        <v>829899</v>
      </c>
      <c r="E2680" t="str">
        <v>Large</v>
      </c>
      <c r="F2680" t="str">
        <v>Guest Basket</v>
      </c>
      <c r="G2680" t="str">
        <v>No</v>
      </c>
      <c r="H2680" s="1">
        <v>0</v>
      </c>
      <c r="I2680" s="1">
        <v>49</v>
      </c>
      <c r="J2680" s="1">
        <v>49</v>
      </c>
      <c r="K2680" s="1">
        <v>35</v>
      </c>
      <c r="L2680" s="2">
        <v>0.4</v>
      </c>
      <c r="M2680" s="2">
        <v>0.3999999999999999</v>
      </c>
      <c r="N2680" s="2">
        <v>1</v>
      </c>
      <c r="O2680" t="str">
        <v>No</v>
      </c>
      <c r="P2680" s="1">
        <f>IF(O2680="Yes",J2680,ROUND(J2680*(1+Model!$B$3),2))</f>
        <v>52.92</v>
      </c>
      <c r="Q2680" s="2">
        <f>ROUND(P2680/(K2680*N2680)-1,4)</f>
        <v>0.512</v>
      </c>
      <c r="R2680" t="str">
        <v/>
      </c>
      <c r="S2680" t="str">
        <v>2026-10-01 10:41:27 UTC</v>
      </c>
      <c r="T2680" t="str">
        <v>Local Line cache</v>
      </c>
      <c r="U2680" t="str">
        <v>Review before publishing</v>
      </c>
    </row>
    <row r="2681">
      <c r="A2681">
        <v>1033698</v>
      </c>
      <c r="B2681" t="str">
        <v>Deck Family Farm &amp; Full Farm CSA Hoodie</v>
      </c>
      <c r="C2681" t="str">
        <v>Full Farm CSA</v>
      </c>
      <c r="D2681">
        <v>829899</v>
      </c>
      <c r="E2681" t="str">
        <v>Large</v>
      </c>
      <c r="F2681" t="str">
        <v>Herd Share Members</v>
      </c>
      <c r="G2681" t="str">
        <v>No</v>
      </c>
      <c r="H2681" s="1">
        <v>0</v>
      </c>
      <c r="I2681" s="1">
        <v>49</v>
      </c>
      <c r="J2681" s="1">
        <v>45.5</v>
      </c>
      <c r="K2681" s="1">
        <v>35</v>
      </c>
      <c r="L2681" s="2">
        <v>0.4</v>
      </c>
      <c r="M2681" s="2">
        <v>0.30000000000000004</v>
      </c>
      <c r="N2681" s="2">
        <v>1</v>
      </c>
      <c r="O2681" t="str">
        <v>No</v>
      </c>
      <c r="P2681" s="1">
        <f>IF(O2681="Yes",J2681,ROUND(J2681*(1+Model!$B$3),2))</f>
        <v>49.14</v>
      </c>
      <c r="Q2681" s="2">
        <f>ROUND(P2681/(K2681*N2681)-1,4)</f>
        <v>0.404</v>
      </c>
      <c r="R2681" t="str">
        <v>Review</v>
      </c>
      <c r="S2681" t="str">
        <v>2026-10-01 10:41:27 UTC</v>
      </c>
      <c r="T2681" t="str">
        <v>Local Line cache</v>
      </c>
      <c r="U2681" t="str">
        <v>Review local/Local Line price difference before publishing</v>
      </c>
    </row>
    <row r="2682">
      <c r="A2682">
        <v>1033698</v>
      </c>
      <c r="B2682" t="str">
        <v>Deck Family Farm &amp; Full Farm CSA Hoodie</v>
      </c>
      <c r="C2682" t="str">
        <v>Full Farm CSA</v>
      </c>
      <c r="D2682">
        <v>829900</v>
      </c>
      <c r="E2682" t="str">
        <v>Medium</v>
      </c>
      <c r="F2682" t="str">
        <v>CSA Members</v>
      </c>
      <c r="G2682" t="str">
        <v>No</v>
      </c>
      <c r="H2682" s="1">
        <v>0</v>
      </c>
      <c r="I2682" s="1">
        <v>49</v>
      </c>
      <c r="J2682" s="1">
        <v>30</v>
      </c>
      <c r="K2682" s="1">
        <v>35</v>
      </c>
      <c r="L2682" s="2">
        <v>0.4</v>
      </c>
      <c r="M2682" s="2">
        <v>-0.1428571428571429</v>
      </c>
      <c r="N2682" s="2">
        <v>1</v>
      </c>
      <c r="O2682" t="str">
        <v>No</v>
      </c>
      <c r="P2682" s="1">
        <f>IF(O2682="Yes",J2682,ROUND(J2682*(1+Model!$B$3),2))</f>
        <v>32.4</v>
      </c>
      <c r="Q2682" s="2">
        <f>ROUND(P2682/(K2682*N2682)-1,4)</f>
        <v>-0.0743</v>
      </c>
      <c r="R2682" t="str">
        <v>Review</v>
      </c>
      <c r="S2682" t="str">
        <v>2026-10-01 10:41:27 UTC</v>
      </c>
      <c r="T2682" t="str">
        <v>Local Line cache</v>
      </c>
      <c r="U2682" t="str">
        <v>Review local/Local Line price difference before publishing</v>
      </c>
    </row>
    <row r="2683">
      <c r="A2683">
        <v>1033698</v>
      </c>
      <c r="B2683" t="str">
        <v>Deck Family Farm &amp; Full Farm CSA Hoodie</v>
      </c>
      <c r="C2683" t="str">
        <v>Full Farm CSA</v>
      </c>
      <c r="D2683">
        <v>829900</v>
      </c>
      <c r="E2683" t="str">
        <v>Medium</v>
      </c>
      <c r="F2683" t="str">
        <v>Guest Basket</v>
      </c>
      <c r="G2683" t="str">
        <v>No</v>
      </c>
      <c r="H2683" s="1">
        <v>0</v>
      </c>
      <c r="I2683" s="1">
        <v>49</v>
      </c>
      <c r="J2683" s="1">
        <v>49</v>
      </c>
      <c r="K2683" s="1">
        <v>35</v>
      </c>
      <c r="L2683" s="2">
        <v>0.4</v>
      </c>
      <c r="M2683" s="2">
        <v>0.3999999999999999</v>
      </c>
      <c r="N2683" s="2">
        <v>1</v>
      </c>
      <c r="O2683" t="str">
        <v>No</v>
      </c>
      <c r="P2683" s="1">
        <f>IF(O2683="Yes",J2683,ROUND(J2683*(1+Model!$B$3),2))</f>
        <v>52.92</v>
      </c>
      <c r="Q2683" s="2">
        <f>ROUND(P2683/(K2683*N2683)-1,4)</f>
        <v>0.512</v>
      </c>
      <c r="R2683" t="str">
        <v/>
      </c>
      <c r="S2683" t="str">
        <v>2026-10-01 10:41:27 UTC</v>
      </c>
      <c r="T2683" t="str">
        <v>Local Line cache</v>
      </c>
      <c r="U2683" t="str">
        <v>Review before publishing</v>
      </c>
    </row>
    <row r="2684">
      <c r="A2684">
        <v>1033698</v>
      </c>
      <c r="B2684" t="str">
        <v>Deck Family Farm &amp; Full Farm CSA Hoodie</v>
      </c>
      <c r="C2684" t="str">
        <v>Full Farm CSA</v>
      </c>
      <c r="D2684">
        <v>829900</v>
      </c>
      <c r="E2684" t="str">
        <v>Medium</v>
      </c>
      <c r="F2684" t="str">
        <v>Herd Share Members</v>
      </c>
      <c r="G2684" t="str">
        <v>No</v>
      </c>
      <c r="H2684" s="1">
        <v>0</v>
      </c>
      <c r="I2684" s="1">
        <v>49</v>
      </c>
      <c r="J2684" s="1">
        <v>45.5</v>
      </c>
      <c r="K2684" s="1">
        <v>35</v>
      </c>
      <c r="L2684" s="2">
        <v>0.4</v>
      </c>
      <c r="M2684" s="2">
        <v>0.30000000000000004</v>
      </c>
      <c r="N2684" s="2">
        <v>1</v>
      </c>
      <c r="O2684" t="str">
        <v>No</v>
      </c>
      <c r="P2684" s="1">
        <f>IF(O2684="Yes",J2684,ROUND(J2684*(1+Model!$B$3),2))</f>
        <v>49.14</v>
      </c>
      <c r="Q2684" s="2">
        <f>ROUND(P2684/(K2684*N2684)-1,4)</f>
        <v>0.404</v>
      </c>
      <c r="R2684" t="str">
        <v>Review</v>
      </c>
      <c r="S2684" t="str">
        <v>2026-10-01 10:41:27 UTC</v>
      </c>
      <c r="T2684" t="str">
        <v>Local Line cache</v>
      </c>
      <c r="U2684" t="str">
        <v>Review local/Local Line price difference before publishing</v>
      </c>
    </row>
    <row r="2685">
      <c r="A2685">
        <v>1033698</v>
      </c>
      <c r="B2685" t="str">
        <v>Deck Family Farm &amp; Full Farm CSA Hoodie</v>
      </c>
      <c r="C2685" t="str">
        <v>Full Farm CSA</v>
      </c>
      <c r="D2685">
        <v>829901</v>
      </c>
      <c r="E2685" t="str">
        <v>Small</v>
      </c>
      <c r="F2685" t="str">
        <v>CSA Members</v>
      </c>
      <c r="G2685" t="str">
        <v>No</v>
      </c>
      <c r="H2685" s="1">
        <v>0</v>
      </c>
      <c r="I2685" s="1">
        <v>49</v>
      </c>
      <c r="J2685" s="1">
        <v>45.5</v>
      </c>
      <c r="K2685" s="1">
        <v>35</v>
      </c>
      <c r="L2685" s="2">
        <v>0.4</v>
      </c>
      <c r="M2685" s="2">
        <v>0.30000000000000004</v>
      </c>
      <c r="N2685" s="2">
        <v>1</v>
      </c>
      <c r="O2685" t="str">
        <v>No</v>
      </c>
      <c r="P2685" s="1">
        <f>IF(O2685="Yes",J2685,ROUND(J2685*(1+Model!$B$3),2))</f>
        <v>49.14</v>
      </c>
      <c r="Q2685" s="2">
        <f>ROUND(P2685/(K2685*N2685)-1,4)</f>
        <v>0.404</v>
      </c>
      <c r="R2685" t="str">
        <v>Review</v>
      </c>
      <c r="S2685" t="str">
        <v>2026-10-01 10:41:27 UTC</v>
      </c>
      <c r="T2685" t="str">
        <v>Local Line cache</v>
      </c>
      <c r="U2685" t="str">
        <v>Review local/Local Line price difference before publishing</v>
      </c>
    </row>
    <row r="2686">
      <c r="A2686">
        <v>1033698</v>
      </c>
      <c r="B2686" t="str">
        <v>Deck Family Farm &amp; Full Farm CSA Hoodie</v>
      </c>
      <c r="C2686" t="str">
        <v>Full Farm CSA</v>
      </c>
      <c r="D2686">
        <v>829901</v>
      </c>
      <c r="E2686" t="str">
        <v>Small</v>
      </c>
      <c r="F2686" t="str">
        <v>Guest Basket</v>
      </c>
      <c r="G2686" t="str">
        <v>No</v>
      </c>
      <c r="H2686" s="1">
        <v>0</v>
      </c>
      <c r="I2686" s="1">
        <v>49</v>
      </c>
      <c r="J2686" s="1">
        <v>49</v>
      </c>
      <c r="K2686" s="1">
        <v>35</v>
      </c>
      <c r="L2686" s="2">
        <v>0.4</v>
      </c>
      <c r="M2686" s="2">
        <v>0.3999999999999999</v>
      </c>
      <c r="N2686" s="2">
        <v>1</v>
      </c>
      <c r="O2686" t="str">
        <v>No</v>
      </c>
      <c r="P2686" s="1">
        <f>IF(O2686="Yes",J2686,ROUND(J2686*(1+Model!$B$3),2))</f>
        <v>52.92</v>
      </c>
      <c r="Q2686" s="2">
        <f>ROUND(P2686/(K2686*N2686)-1,4)</f>
        <v>0.512</v>
      </c>
      <c r="R2686" t="str">
        <v/>
      </c>
      <c r="S2686" t="str">
        <v>2026-10-01 10:41:27 UTC</v>
      </c>
      <c r="T2686" t="str">
        <v>Local Line cache</v>
      </c>
      <c r="U2686" t="str">
        <v>Review before publishing</v>
      </c>
    </row>
    <row r="2687">
      <c r="A2687">
        <v>1033699</v>
      </c>
      <c r="B2687" t="str">
        <v>Deck Family Farm &amp; Full Farm CSA T-Shirt</v>
      </c>
      <c r="C2687" t="str">
        <v>Full Farm CSA</v>
      </c>
      <c r="D2687">
        <v>829902</v>
      </c>
      <c r="E2687" t="str">
        <v>Xtra Small</v>
      </c>
      <c r="F2687" t="str">
        <v>CSA Members</v>
      </c>
      <c r="G2687" t="str">
        <v>No</v>
      </c>
      <c r="H2687" s="1">
        <v>0</v>
      </c>
      <c r="I2687" s="1">
        <v>23.8</v>
      </c>
      <c r="J2687" s="1">
        <v>23.8</v>
      </c>
      <c r="K2687" s="1">
        <v>17</v>
      </c>
      <c r="L2687" s="2">
        <v>0.4</v>
      </c>
      <c r="M2687" s="2">
        <v>0.40000000000000013</v>
      </c>
      <c r="N2687" s="2">
        <v>1</v>
      </c>
      <c r="O2687" t="str">
        <v>No</v>
      </c>
      <c r="P2687" s="1">
        <f>IF(O2687="Yes",J2687,ROUND(J2687*(1+Model!$B$3),2))</f>
        <v>25.7</v>
      </c>
      <c r="Q2687" s="2">
        <f>ROUND(P2687/(K2687*N2687)-1,4)</f>
        <v>0.5118</v>
      </c>
      <c r="R2687" t="str">
        <v/>
      </c>
      <c r="S2687" t="str">
        <v>2026-10-01 10:41:27 UTC</v>
      </c>
      <c r="T2687" t="str">
        <v>Local Line cache</v>
      </c>
      <c r="U2687" t="str">
        <v>Review before publishing</v>
      </c>
    </row>
    <row r="2688">
      <c r="A2688">
        <v>1033699</v>
      </c>
      <c r="B2688" t="str">
        <v>Deck Family Farm &amp; Full Farm CSA T-Shirt</v>
      </c>
      <c r="C2688" t="str">
        <v>Full Farm CSA</v>
      </c>
      <c r="D2688">
        <v>829902</v>
      </c>
      <c r="E2688" t="str">
        <v>Xtra Small</v>
      </c>
      <c r="F2688" t="str">
        <v>Guest Basket</v>
      </c>
      <c r="G2688" t="str">
        <v>No</v>
      </c>
      <c r="H2688" s="1">
        <v>0</v>
      </c>
      <c r="I2688" s="1">
        <v>23.8</v>
      </c>
      <c r="J2688" s="1">
        <v>23.8</v>
      </c>
      <c r="K2688" s="1">
        <v>17</v>
      </c>
      <c r="L2688" s="2">
        <v>0.4</v>
      </c>
      <c r="M2688" s="2">
        <v>0.40000000000000013</v>
      </c>
      <c r="N2688" s="2">
        <v>1</v>
      </c>
      <c r="O2688" t="str">
        <v>No</v>
      </c>
      <c r="P2688" s="1">
        <f>IF(O2688="Yes",J2688,ROUND(J2688*(1+Model!$B$3),2))</f>
        <v>25.7</v>
      </c>
      <c r="Q2688" s="2">
        <f>ROUND(P2688/(K2688*N2688)-1,4)</f>
        <v>0.5118</v>
      </c>
      <c r="R2688" t="str">
        <v/>
      </c>
      <c r="S2688" t="str">
        <v>2026-10-01 10:41:27 UTC</v>
      </c>
      <c r="T2688" t="str">
        <v>Local Line cache</v>
      </c>
      <c r="U2688" t="str">
        <v>Review before publishing</v>
      </c>
    </row>
    <row r="2689">
      <c r="A2689">
        <v>1033699</v>
      </c>
      <c r="B2689" t="str">
        <v>Deck Family Farm &amp; Full Farm CSA T-Shirt</v>
      </c>
      <c r="C2689" t="str">
        <v>Full Farm CSA</v>
      </c>
      <c r="D2689">
        <v>829902</v>
      </c>
      <c r="E2689" t="str">
        <v>Xtra Small</v>
      </c>
      <c r="F2689" t="str">
        <v>Herd Share Members</v>
      </c>
      <c r="G2689" t="str">
        <v>No</v>
      </c>
      <c r="H2689" s="1">
        <v>0</v>
      </c>
      <c r="I2689" s="1">
        <v>23.8</v>
      </c>
      <c r="J2689" s="1">
        <v>23.8</v>
      </c>
      <c r="K2689" s="1">
        <v>17</v>
      </c>
      <c r="L2689" s="2">
        <v>0.4</v>
      </c>
      <c r="M2689" s="2">
        <v>0.40000000000000013</v>
      </c>
      <c r="N2689" s="2">
        <v>1</v>
      </c>
      <c r="O2689" t="str">
        <v>No</v>
      </c>
      <c r="P2689" s="1">
        <f>IF(O2689="Yes",J2689,ROUND(J2689*(1+Model!$B$3),2))</f>
        <v>25.7</v>
      </c>
      <c r="Q2689" s="2">
        <f>ROUND(P2689/(K2689*N2689)-1,4)</f>
        <v>0.5118</v>
      </c>
      <c r="R2689" t="str">
        <v/>
      </c>
      <c r="S2689" t="str">
        <v>2026-10-01 10:41:27 UTC</v>
      </c>
      <c r="T2689" t="str">
        <v>Local Line cache</v>
      </c>
      <c r="U2689" t="str">
        <v>Review before publishing</v>
      </c>
    </row>
    <row r="2690">
      <c r="A2690">
        <v>1033699</v>
      </c>
      <c r="B2690" t="str">
        <v>Deck Family Farm &amp; Full Farm CSA T-Shirt</v>
      </c>
      <c r="C2690" t="str">
        <v>Full Farm CSA</v>
      </c>
      <c r="D2690">
        <v>829903</v>
      </c>
      <c r="E2690" t="str">
        <v>Medium</v>
      </c>
      <c r="F2690" t="str">
        <v>CSA Members</v>
      </c>
      <c r="G2690" t="str">
        <v>No</v>
      </c>
      <c r="H2690" s="1">
        <v>0</v>
      </c>
      <c r="I2690" s="1">
        <v>23.8</v>
      </c>
      <c r="J2690" s="1">
        <v>23.8</v>
      </c>
      <c r="K2690" s="1">
        <v>17</v>
      </c>
      <c r="L2690" s="2">
        <v>0.4</v>
      </c>
      <c r="M2690" s="2">
        <v>0.40000000000000013</v>
      </c>
      <c r="N2690" s="2">
        <v>1</v>
      </c>
      <c r="O2690" t="str">
        <v>No</v>
      </c>
      <c r="P2690" s="1">
        <f>IF(O2690="Yes",J2690,ROUND(J2690*(1+Model!$B$3),2))</f>
        <v>25.7</v>
      </c>
      <c r="Q2690" s="2">
        <f>ROUND(P2690/(K2690*N2690)-1,4)</f>
        <v>0.5118</v>
      </c>
      <c r="R2690" t="str">
        <v/>
      </c>
      <c r="S2690" t="str">
        <v>2026-10-01 10:41:27 UTC</v>
      </c>
      <c r="T2690" t="str">
        <v>Local Line cache</v>
      </c>
      <c r="U2690" t="str">
        <v>Review before publishing</v>
      </c>
    </row>
    <row r="2691">
      <c r="A2691">
        <v>1033699</v>
      </c>
      <c r="B2691" t="str">
        <v>Deck Family Farm &amp; Full Farm CSA T-Shirt</v>
      </c>
      <c r="C2691" t="str">
        <v>Full Farm CSA</v>
      </c>
      <c r="D2691">
        <v>829903</v>
      </c>
      <c r="E2691" t="str">
        <v>Medium</v>
      </c>
      <c r="F2691" t="str">
        <v>Guest Basket</v>
      </c>
      <c r="G2691" t="str">
        <v>No</v>
      </c>
      <c r="H2691" s="1">
        <v>0</v>
      </c>
      <c r="I2691" s="1">
        <v>23.8</v>
      </c>
      <c r="J2691" s="1">
        <v>23.8</v>
      </c>
      <c r="K2691" s="1">
        <v>17</v>
      </c>
      <c r="L2691" s="2">
        <v>0.4</v>
      </c>
      <c r="M2691" s="2">
        <v>0.40000000000000013</v>
      </c>
      <c r="N2691" s="2">
        <v>1</v>
      </c>
      <c r="O2691" t="str">
        <v>No</v>
      </c>
      <c r="P2691" s="1">
        <f>IF(O2691="Yes",J2691,ROUND(J2691*(1+Model!$B$3),2))</f>
        <v>25.7</v>
      </c>
      <c r="Q2691" s="2">
        <f>ROUND(P2691/(K2691*N2691)-1,4)</f>
        <v>0.5118</v>
      </c>
      <c r="R2691" t="str">
        <v/>
      </c>
      <c r="S2691" t="str">
        <v>2026-10-01 10:41:27 UTC</v>
      </c>
      <c r="T2691" t="str">
        <v>Local Line cache</v>
      </c>
      <c r="U2691" t="str">
        <v>Review before publishing</v>
      </c>
    </row>
    <row r="2692">
      <c r="A2692">
        <v>1033699</v>
      </c>
      <c r="B2692" t="str">
        <v>Deck Family Farm &amp; Full Farm CSA T-Shirt</v>
      </c>
      <c r="C2692" t="str">
        <v>Full Farm CSA</v>
      </c>
      <c r="D2692">
        <v>829904</v>
      </c>
      <c r="E2692" t="str">
        <v>Large</v>
      </c>
      <c r="F2692" t="str">
        <v>CSA Members</v>
      </c>
      <c r="G2692" t="str">
        <v>No</v>
      </c>
      <c r="H2692" s="1">
        <v>0</v>
      </c>
      <c r="I2692" s="1">
        <v>23.8</v>
      </c>
      <c r="J2692" s="1">
        <v>23.8</v>
      </c>
      <c r="K2692" s="1">
        <v>17</v>
      </c>
      <c r="L2692" s="2">
        <v>0.4</v>
      </c>
      <c r="M2692" s="2">
        <v>0.40000000000000013</v>
      </c>
      <c r="N2692" s="2">
        <v>1</v>
      </c>
      <c r="O2692" t="str">
        <v>No</v>
      </c>
      <c r="P2692" s="1">
        <f>IF(O2692="Yes",J2692,ROUND(J2692*(1+Model!$B$3),2))</f>
        <v>25.7</v>
      </c>
      <c r="Q2692" s="2">
        <f>ROUND(P2692/(K2692*N2692)-1,4)</f>
        <v>0.5118</v>
      </c>
      <c r="R2692" t="str">
        <v/>
      </c>
      <c r="S2692" t="str">
        <v>2026-10-01 10:41:27 UTC</v>
      </c>
      <c r="T2692" t="str">
        <v>Local Line cache</v>
      </c>
      <c r="U2692" t="str">
        <v>Review before publishing</v>
      </c>
    </row>
    <row r="2693">
      <c r="A2693">
        <v>1033699</v>
      </c>
      <c r="B2693" t="str">
        <v>Deck Family Farm &amp; Full Farm CSA T-Shirt</v>
      </c>
      <c r="C2693" t="str">
        <v>Full Farm CSA</v>
      </c>
      <c r="D2693">
        <v>829904</v>
      </c>
      <c r="E2693" t="str">
        <v>Large</v>
      </c>
      <c r="F2693" t="str">
        <v>Guest Basket</v>
      </c>
      <c r="G2693" t="str">
        <v>No</v>
      </c>
      <c r="H2693" s="1">
        <v>0</v>
      </c>
      <c r="I2693" s="1">
        <v>23.8</v>
      </c>
      <c r="J2693" s="1">
        <v>23.8</v>
      </c>
      <c r="K2693" s="1">
        <v>17</v>
      </c>
      <c r="L2693" s="2">
        <v>0.4</v>
      </c>
      <c r="M2693" s="2">
        <v>0.40000000000000013</v>
      </c>
      <c r="N2693" s="2">
        <v>1</v>
      </c>
      <c r="O2693" t="str">
        <v>No</v>
      </c>
      <c r="P2693" s="1">
        <f>IF(O2693="Yes",J2693,ROUND(J2693*(1+Model!$B$3),2))</f>
        <v>25.7</v>
      </c>
      <c r="Q2693" s="2">
        <f>ROUND(P2693/(K2693*N2693)-1,4)</f>
        <v>0.5118</v>
      </c>
      <c r="R2693" t="str">
        <v/>
      </c>
      <c r="S2693" t="str">
        <v>2026-10-01 10:41:27 UTC</v>
      </c>
      <c r="T2693" t="str">
        <v>Local Line cache</v>
      </c>
      <c r="U2693" t="str">
        <v>Review before publishing</v>
      </c>
    </row>
    <row r="2694">
      <c r="A2694">
        <v>1033699</v>
      </c>
      <c r="B2694" t="str">
        <v>Deck Family Farm &amp; Full Farm CSA T-Shirt</v>
      </c>
      <c r="C2694" t="str">
        <v>Full Farm CSA</v>
      </c>
      <c r="D2694">
        <v>829904</v>
      </c>
      <c r="E2694" t="str">
        <v>Large</v>
      </c>
      <c r="F2694" t="str">
        <v>Herd Share Members</v>
      </c>
      <c r="G2694" t="str">
        <v>No</v>
      </c>
      <c r="H2694" s="1">
        <v>0</v>
      </c>
      <c r="I2694" s="1">
        <v>23.8</v>
      </c>
      <c r="J2694" s="1">
        <v>23.8</v>
      </c>
      <c r="K2694" s="1">
        <v>17</v>
      </c>
      <c r="L2694" s="2">
        <v>0.4</v>
      </c>
      <c r="M2694" s="2">
        <v>0.40000000000000013</v>
      </c>
      <c r="N2694" s="2">
        <v>1</v>
      </c>
      <c r="O2694" t="str">
        <v>No</v>
      </c>
      <c r="P2694" s="1">
        <f>IF(O2694="Yes",J2694,ROUND(J2694*(1+Model!$B$3),2))</f>
        <v>25.7</v>
      </c>
      <c r="Q2694" s="2">
        <f>ROUND(P2694/(K2694*N2694)-1,4)</f>
        <v>0.5118</v>
      </c>
      <c r="R2694" t="str">
        <v/>
      </c>
      <c r="S2694" t="str">
        <v>2026-10-01 10:41:27 UTC</v>
      </c>
      <c r="T2694" t="str">
        <v>Local Line cache</v>
      </c>
      <c r="U2694" t="str">
        <v>Review before publishing</v>
      </c>
    </row>
    <row r="2695">
      <c r="A2695">
        <v>1036758</v>
      </c>
      <c r="B2695" t="str">
        <v>Ophelia Asiago Cheese  - Special 12 month Aged, 5.9-6.9 oz</v>
      </c>
      <c r="C2695" t="str">
        <v>Creamy Cow, LLC</v>
      </c>
      <c r="D2695">
        <v>834422</v>
      </c>
      <c r="E2695" t="str">
        <v>5.9 -6.9oz</v>
      </c>
      <c r="F2695" t="str">
        <v>SNAP</v>
      </c>
      <c r="G2695" t="str">
        <v>No</v>
      </c>
      <c r="H2695" s="1">
        <v>0</v>
      </c>
      <c r="I2695" s="1">
        <v>16.77</v>
      </c>
      <c r="J2695" s="1">
        <v>16.77</v>
      </c>
      <c r="K2695" s="1">
        <v>11.98</v>
      </c>
      <c r="L2695" s="2">
        <v>0.4</v>
      </c>
      <c r="M2695" s="2">
        <v>0.39983305509181966</v>
      </c>
      <c r="N2695" s="2">
        <v>1</v>
      </c>
      <c r="O2695" t="str">
        <v>Yes</v>
      </c>
      <c r="P2695" s="1">
        <f>IF(O2695="Yes",J2695,ROUND(J2695*(1+Model!$B$3),2))</f>
        <v>16.77</v>
      </c>
      <c r="Q2695" s="2">
        <f>ROUND(P2695/(K2695*N2695)-1,4)</f>
        <v>0.3998</v>
      </c>
      <c r="R2695" t="str">
        <v/>
      </c>
      <c r="S2695" t="str">
        <v>2026-10-01 10:41:27 UTC</v>
      </c>
      <c r="T2695" t="str">
        <v>Local Line cache</v>
      </c>
      <c r="U2695" t="str">
        <v>HOLD: preserve existing SNAP price</v>
      </c>
    </row>
    <row r="2696">
      <c r="A2696">
        <v>1036759</v>
      </c>
      <c r="B2696" t="str">
        <v>Ophelia Asiago Cheese  - Special 12 month Aged, 7-8 oz</v>
      </c>
      <c r="C2696" t="str">
        <v>Creamy Cow, LLC</v>
      </c>
      <c r="D2696">
        <v>834423</v>
      </c>
      <c r="E2696" t="str">
        <v>7-8 oz</v>
      </c>
      <c r="F2696" t="str">
        <v>SNAP</v>
      </c>
      <c r="G2696" t="str">
        <v>No</v>
      </c>
      <c r="H2696" s="1">
        <v>0</v>
      </c>
      <c r="I2696" s="1">
        <v>18.17</v>
      </c>
      <c r="J2696" s="1">
        <v>18.17</v>
      </c>
      <c r="K2696" s="1">
        <v>12.98</v>
      </c>
      <c r="L2696" s="2">
        <v>0.4</v>
      </c>
      <c r="M2696" s="2">
        <v>0.3998459167950694</v>
      </c>
      <c r="N2696" s="2">
        <v>1</v>
      </c>
      <c r="O2696" t="str">
        <v>Yes</v>
      </c>
      <c r="P2696" s="1">
        <f>IF(O2696="Yes",J2696,ROUND(J2696*(1+Model!$B$3),2))</f>
        <v>18.17</v>
      </c>
      <c r="Q2696" s="2">
        <f>ROUND(P2696/(K2696*N2696)-1,4)</f>
        <v>0.3998</v>
      </c>
      <c r="R2696" t="str">
        <v/>
      </c>
      <c r="S2696" t="str">
        <v>2026-10-01 10:41:27 UTC</v>
      </c>
      <c r="T2696" t="str">
        <v>Local Line cache</v>
      </c>
      <c r="U2696" t="str">
        <v>HOLD: preserve existing SNAP price</v>
      </c>
    </row>
    <row r="2697">
      <c r="A2697">
        <v>1038287</v>
      </c>
      <c r="B2697" t="str">
        <v>Red Beets</v>
      </c>
      <c r="C2697" t="str">
        <v>Organically Grown Company</v>
      </c>
      <c r="D2697">
        <v>836559</v>
      </c>
      <c r="E2697" t="str">
        <v>1 lb</v>
      </c>
      <c r="F2697" t="str">
        <v>SNAP</v>
      </c>
      <c r="G2697" t="str">
        <v>No</v>
      </c>
      <c r="H2697" s="1">
        <v>0</v>
      </c>
      <c r="I2697" s="1">
        <v>1.9</v>
      </c>
      <c r="J2697" s="1">
        <v>1.9</v>
      </c>
      <c r="K2697" s="1">
        <v>1.36</v>
      </c>
      <c r="L2697" s="2">
        <v>0.4</v>
      </c>
      <c r="M2697" s="2">
        <v>0.3970588235294117</v>
      </c>
      <c r="N2697" s="2">
        <v>1</v>
      </c>
      <c r="O2697" t="str">
        <v>Yes</v>
      </c>
      <c r="P2697" s="1">
        <f>IF(O2697="Yes",J2697,ROUND(J2697*(1+Model!$B$3),2))</f>
        <v>1.9</v>
      </c>
      <c r="Q2697" s="2">
        <f>ROUND(P2697/(K2697*N2697)-1,4)</f>
        <v>0.3971</v>
      </c>
      <c r="R2697" t="str">
        <v/>
      </c>
      <c r="S2697" t="str">
        <v>2026-10-01 10:41:27 UTC</v>
      </c>
      <c r="T2697" t="str">
        <v>Local Line cache</v>
      </c>
      <c r="U2697" t="str">
        <v>HOLD: preserve existing SNAP price</v>
      </c>
    </row>
    <row r="2698">
      <c r="A2698">
        <v>1038295</v>
      </c>
      <c r="B2698" t="str">
        <v>Sugar Plum Kombucha</v>
      </c>
      <c r="C2698" t="str">
        <v>BNF Kombucha and Jun</v>
      </c>
      <c r="D2698">
        <v>836567</v>
      </c>
      <c r="E2698" t="str">
        <v>ea</v>
      </c>
      <c r="F2698" t="str">
        <v>SNAP</v>
      </c>
      <c r="G2698" t="str">
        <v>No</v>
      </c>
      <c r="H2698" s="1">
        <v>0</v>
      </c>
      <c r="I2698" s="1">
        <v>4.68</v>
      </c>
      <c r="J2698" s="1">
        <v>4.68</v>
      </c>
      <c r="K2698" s="1">
        <v>3.34</v>
      </c>
      <c r="L2698" s="2">
        <v>0.4</v>
      </c>
      <c r="M2698" s="2">
        <v>0.4011976047904191</v>
      </c>
      <c r="N2698" s="2">
        <v>1</v>
      </c>
      <c r="O2698" t="str">
        <v>Yes</v>
      </c>
      <c r="P2698" s="1">
        <f>IF(O2698="Yes",J2698,ROUND(J2698*(1+Model!$B$3),2))</f>
        <v>4.68</v>
      </c>
      <c r="Q2698" s="2">
        <f>ROUND(P2698/(K2698*N2698)-1,4)</f>
        <v>0.4012</v>
      </c>
      <c r="R2698" t="str">
        <v/>
      </c>
      <c r="S2698" t="str">
        <v>2026-10-01 10:41:27 UTC</v>
      </c>
      <c r="T2698" t="str">
        <v>Local Line cache</v>
      </c>
      <c r="U2698" t="str">
        <v>HOLD: preserve existing SNAP price</v>
      </c>
    </row>
    <row r="2699">
      <c r="A2699">
        <v>1042497</v>
      </c>
      <c r="B2699" t="str">
        <v>1/2 Pork Side July Deposit (PickUp After July 20)</v>
      </c>
      <c r="C2699" t="str">
        <v>Deck Family Farm</v>
      </c>
      <c r="D2699">
        <v>844442</v>
      </c>
      <c r="E2699" t="str">
        <v>ea</v>
      </c>
      <c r="F2699" t="str">
        <v>Guest Basket</v>
      </c>
      <c r="G2699" t="str">
        <v>No</v>
      </c>
      <c r="H2699" s="1">
        <v>0</v>
      </c>
      <c r="I2699" s="1">
        <v>200</v>
      </c>
      <c r="J2699" s="1">
        <v>200</v>
      </c>
      <c r="K2699" s="1">
        <v>200</v>
      </c>
      <c r="L2699" s="2">
        <v>0</v>
      </c>
      <c r="M2699" s="2">
        <v>0</v>
      </c>
      <c r="N2699" s="2">
        <v>1</v>
      </c>
      <c r="O2699" t="str">
        <v>Yes</v>
      </c>
      <c r="P2699" s="1">
        <f>IF(O2699="Yes",J2699,ROUND(J2699*(1+Model!$B$3),2))</f>
        <v>200</v>
      </c>
      <c r="Q2699" s="2">
        <f>ROUND(P2699/(K2699*N2699)-1,4)</f>
        <v>0</v>
      </c>
      <c r="R2699" t="str">
        <v/>
      </c>
      <c r="S2699" t="str">
        <v>2026-10-01 10:41:27 UTC</v>
      </c>
      <c r="T2699" t="str">
        <v>Local Line cache</v>
      </c>
      <c r="U2699" t="str">
        <v>HOLD: deposit, preserve no-markup policy</v>
      </c>
    </row>
    <row r="2700">
      <c r="A2700">
        <v>1042497</v>
      </c>
      <c r="B2700" t="str">
        <v>1/2 Pork Side July Deposit (PickUp After July 20)</v>
      </c>
      <c r="C2700" t="str">
        <v>Deck Family Farm</v>
      </c>
      <c r="D2700">
        <v>844442</v>
      </c>
      <c r="E2700" t="str">
        <v>ea</v>
      </c>
      <c r="F2700" t="str">
        <v>CSA Members</v>
      </c>
      <c r="G2700" t="str">
        <v>No</v>
      </c>
      <c r="H2700" s="1">
        <v>0</v>
      </c>
      <c r="I2700" s="1">
        <v>200</v>
      </c>
      <c r="J2700" s="1">
        <v>200</v>
      </c>
      <c r="K2700" s="1">
        <v>200</v>
      </c>
      <c r="L2700" s="2">
        <v>0</v>
      </c>
      <c r="M2700" s="2">
        <v>0</v>
      </c>
      <c r="N2700" s="2">
        <v>1</v>
      </c>
      <c r="O2700" t="str">
        <v>Yes</v>
      </c>
      <c r="P2700" s="1">
        <f>IF(O2700="Yes",J2700,ROUND(J2700*(1+Model!$B$3),2))</f>
        <v>200</v>
      </c>
      <c r="Q2700" s="2">
        <f>ROUND(P2700/(K2700*N2700)-1,4)</f>
        <v>0</v>
      </c>
      <c r="R2700" t="str">
        <v/>
      </c>
      <c r="S2700" t="str">
        <v>2026-10-01 10:41:27 UTC</v>
      </c>
      <c r="T2700" t="str">
        <v>Local Line cache</v>
      </c>
      <c r="U2700" t="str">
        <v>HOLD: deposit, preserve no-markup policy</v>
      </c>
    </row>
    <row r="2701">
      <c r="A2701">
        <v>1042497</v>
      </c>
      <c r="B2701" t="str">
        <v>1/2 Pork Side July Deposit (PickUp After July 20)</v>
      </c>
      <c r="C2701" t="str">
        <v>Deck Family Farm</v>
      </c>
      <c r="D2701">
        <v>844442</v>
      </c>
      <c r="E2701" t="str">
        <v>ea</v>
      </c>
      <c r="F2701" t="str">
        <v>SNAP</v>
      </c>
      <c r="G2701" t="str">
        <v>No</v>
      </c>
      <c r="H2701" s="1">
        <v>0</v>
      </c>
      <c r="I2701" s="1">
        <v>200</v>
      </c>
      <c r="J2701" s="1">
        <v>200</v>
      </c>
      <c r="K2701" s="1">
        <v>200</v>
      </c>
      <c r="L2701" s="2">
        <v>0</v>
      </c>
      <c r="M2701" s="2">
        <v>0</v>
      </c>
      <c r="N2701" s="2">
        <v>1</v>
      </c>
      <c r="O2701" t="str">
        <v>Yes</v>
      </c>
      <c r="P2701" s="1">
        <f>IF(O2701="Yes",J2701,ROUND(J2701*(1+Model!$B$3),2))</f>
        <v>200</v>
      </c>
      <c r="Q2701" s="2">
        <f>ROUND(P2701/(K2701*N2701)-1,4)</f>
        <v>0</v>
      </c>
      <c r="R2701" t="str">
        <v/>
      </c>
      <c r="S2701" t="str">
        <v>2026-10-01 10:41:27 UTC</v>
      </c>
      <c r="T2701" t="str">
        <v>Local Line cache</v>
      </c>
      <c r="U2701" t="str">
        <v>HOLD: deposit, preserve no-markup policy</v>
      </c>
    </row>
    <row r="2702">
      <c r="A2702">
        <v>1042497</v>
      </c>
      <c r="B2702" t="str">
        <v>1/2 Pork Side July Deposit (PickUp After July 20)</v>
      </c>
      <c r="C2702" t="str">
        <v>Deck Family Farm</v>
      </c>
      <c r="D2702">
        <v>844442</v>
      </c>
      <c r="E2702" t="str">
        <v>ea</v>
      </c>
      <c r="F2702" t="str">
        <v>Herd Share Members</v>
      </c>
      <c r="G2702" t="str">
        <v>No</v>
      </c>
      <c r="H2702" s="1">
        <v>0</v>
      </c>
      <c r="I2702" s="1">
        <v>200</v>
      </c>
      <c r="J2702" s="1">
        <v>200</v>
      </c>
      <c r="K2702" s="1">
        <v>200</v>
      </c>
      <c r="L2702" s="2">
        <v>0</v>
      </c>
      <c r="M2702" s="2">
        <v>0</v>
      </c>
      <c r="N2702" s="2">
        <v>1</v>
      </c>
      <c r="O2702" t="str">
        <v>Yes</v>
      </c>
      <c r="P2702" s="1">
        <f>IF(O2702="Yes",J2702,ROUND(J2702*(1+Model!$B$3),2))</f>
        <v>200</v>
      </c>
      <c r="Q2702" s="2">
        <f>ROUND(P2702/(K2702*N2702)-1,4)</f>
        <v>0</v>
      </c>
      <c r="R2702" t="str">
        <v/>
      </c>
      <c r="S2702" t="str">
        <v>2026-10-01 10:41:27 UTC</v>
      </c>
      <c r="T2702" t="str">
        <v>Local Line cache</v>
      </c>
      <c r="U2702" t="str">
        <v>HOLD: deposit, preserve no-markup policy</v>
      </c>
    </row>
    <row r="2703">
      <c r="A2703">
        <v>1042571</v>
      </c>
      <c r="B2703" t="str">
        <v>Winter Beets</v>
      </c>
      <c r="C2703" t="str">
        <v>Small is Beautiful Farm</v>
      </c>
      <c r="D2703">
        <v>844557</v>
      </c>
      <c r="E2703" t="str">
        <v>2 lb bag</v>
      </c>
      <c r="F2703" t="str">
        <v>SNAP</v>
      </c>
      <c r="G2703" t="str">
        <v>No</v>
      </c>
      <c r="H2703" s="1">
        <v>0</v>
      </c>
      <c r="I2703" s="1">
        <v>5.6</v>
      </c>
      <c r="J2703" s="1">
        <v>5.6</v>
      </c>
      <c r="K2703" s="1">
        <v>4</v>
      </c>
      <c r="L2703" s="2">
        <v>0.4</v>
      </c>
      <c r="M2703" s="2">
        <v>0.3999999999999999</v>
      </c>
      <c r="N2703" s="2">
        <v>1</v>
      </c>
      <c r="O2703" t="str">
        <v>Yes</v>
      </c>
      <c r="P2703" s="1">
        <f>IF(O2703="Yes",J2703,ROUND(J2703*(1+Model!$B$3),2))</f>
        <v>5.6</v>
      </c>
      <c r="Q2703" s="2">
        <f>ROUND(P2703/(K2703*N2703)-1,4)</f>
        <v>0.4</v>
      </c>
      <c r="R2703" t="str">
        <v/>
      </c>
      <c r="S2703" t="str">
        <v>2026-10-01 10:41:27 UTC</v>
      </c>
      <c r="T2703" t="str">
        <v>Local Line cache</v>
      </c>
      <c r="U2703" t="str">
        <v>HOLD: preserve existing SNAP price</v>
      </c>
    </row>
    <row r="2704">
      <c r="A2704">
        <v>1042571</v>
      </c>
      <c r="B2704" t="str">
        <v>Winter Beets</v>
      </c>
      <c r="C2704" t="str">
        <v>Small is Beautiful Farm</v>
      </c>
      <c r="D2704">
        <v>844557</v>
      </c>
      <c r="E2704" t="str">
        <v>2 lb bag</v>
      </c>
      <c r="F2704" t="str">
        <v>Guest Basket</v>
      </c>
      <c r="G2704" t="str">
        <v>No</v>
      </c>
      <c r="H2704" s="1">
        <v>0</v>
      </c>
      <c r="I2704" s="1">
        <v>5.6</v>
      </c>
      <c r="J2704" s="1">
        <v>5.6</v>
      </c>
      <c r="K2704" s="1">
        <v>4</v>
      </c>
      <c r="L2704" s="2">
        <v>0.4</v>
      </c>
      <c r="M2704" s="2">
        <v>0.3999999999999999</v>
      </c>
      <c r="N2704" s="2">
        <v>1</v>
      </c>
      <c r="O2704" t="str">
        <v>No</v>
      </c>
      <c r="P2704" s="1">
        <f>IF(O2704="Yes",J2704,ROUND(J2704*(1+Model!$B$3),2))</f>
        <v>6.05</v>
      </c>
      <c r="Q2704" s="2">
        <f>ROUND(P2704/(K2704*N2704)-1,4)</f>
        <v>0.5125</v>
      </c>
      <c r="R2704" t="str">
        <v/>
      </c>
      <c r="S2704" t="str">
        <v>2026-10-01 10:41:27 UTC</v>
      </c>
      <c r="T2704" t="str">
        <v>Local Line cache</v>
      </c>
      <c r="U2704" t="str">
        <v>Review before publishing</v>
      </c>
    </row>
    <row r="2705">
      <c r="A2705">
        <v>1042575</v>
      </c>
      <c r="B2705" t="str">
        <v>Popping Corn</v>
      </c>
      <c r="C2705" t="str">
        <v>Small is Beautiful Farm</v>
      </c>
      <c r="D2705">
        <v>844561</v>
      </c>
      <c r="E2705" t="str">
        <v>1 lb bag</v>
      </c>
      <c r="F2705" t="str">
        <v>SNAP</v>
      </c>
      <c r="G2705" t="str">
        <v>No</v>
      </c>
      <c r="H2705" s="1">
        <v>0</v>
      </c>
      <c r="I2705" s="1">
        <v>8.4</v>
      </c>
      <c r="J2705" s="1">
        <v>8.4</v>
      </c>
      <c r="K2705" s="1">
        <v>6</v>
      </c>
      <c r="L2705" s="2">
        <v>0.4</v>
      </c>
      <c r="M2705" s="2">
        <v>0.40000000000000013</v>
      </c>
      <c r="N2705" s="2">
        <v>1</v>
      </c>
      <c r="O2705" t="str">
        <v>Yes</v>
      </c>
      <c r="P2705" s="1">
        <f>IF(O2705="Yes",J2705,ROUND(J2705*(1+Model!$B$3),2))</f>
        <v>8.4</v>
      </c>
      <c r="Q2705" s="2">
        <f>ROUND(P2705/(K2705*N2705)-1,4)</f>
        <v>0.4</v>
      </c>
      <c r="R2705" t="str">
        <v/>
      </c>
      <c r="S2705" t="str">
        <v>2026-10-01 10:41:27 UTC</v>
      </c>
      <c r="T2705" t="str">
        <v>Local Line cache</v>
      </c>
      <c r="U2705" t="str">
        <v>HOLD: preserve existing SNAP price</v>
      </c>
    </row>
    <row r="2706">
      <c r="A2706">
        <v>1048411</v>
      </c>
      <c r="B2706" t="str">
        <v>Shallots</v>
      </c>
      <c r="C2706" t="str">
        <v>Organically Grown Company</v>
      </c>
      <c r="D2706">
        <v>851691</v>
      </c>
      <c r="E2706" t="str">
        <v>1 lb</v>
      </c>
      <c r="F2706" t="str">
        <v>SNAP</v>
      </c>
      <c r="G2706" t="str">
        <v>Yes</v>
      </c>
      <c r="H2706" s="1">
        <v>0</v>
      </c>
      <c r="I2706" s="1">
        <v>4.9</v>
      </c>
      <c r="J2706" s="1">
        <v>4.9</v>
      </c>
      <c r="K2706" s="1">
        <v>3.5</v>
      </c>
      <c r="L2706" s="2">
        <v>0.4</v>
      </c>
      <c r="M2706" s="2">
        <v>0.40000000000000013</v>
      </c>
      <c r="N2706" s="2">
        <v>1</v>
      </c>
      <c r="O2706" t="str">
        <v>Yes</v>
      </c>
      <c r="P2706" s="1">
        <f>IF(O2706="Yes",J2706,ROUND(J2706*(1+Model!$B$3),2))</f>
        <v>4.9</v>
      </c>
      <c r="Q2706" s="2">
        <f>ROUND(P2706/(K2706*N2706)-1,4)</f>
        <v>0.4</v>
      </c>
      <c r="R2706" t="str">
        <v/>
      </c>
      <c r="S2706" t="str">
        <v>2026-10-01 10:41:27 UTC</v>
      </c>
      <c r="T2706" t="str">
        <v>Local Line cache</v>
      </c>
      <c r="U2706" t="str">
        <v>HOLD: preserve existing SNAP price</v>
      </c>
    </row>
    <row r="2707">
      <c r="A2707">
        <v>1048784</v>
      </c>
      <c r="B2707" t="str">
        <v>1/2 Pork October Deposit</v>
      </c>
      <c r="C2707" t="str">
        <v>Deck Family Farm</v>
      </c>
      <c r="D2707">
        <v>852413</v>
      </c>
      <c r="E2707" t="str">
        <v>ea</v>
      </c>
      <c r="F2707" t="str">
        <v>Guest Basket</v>
      </c>
      <c r="G2707" t="str">
        <v>Yes</v>
      </c>
      <c r="H2707" s="1">
        <v>0</v>
      </c>
      <c r="I2707" s="1">
        <v>200</v>
      </c>
      <c r="J2707" s="1">
        <v>200</v>
      </c>
      <c r="K2707" s="1">
        <v>200</v>
      </c>
      <c r="L2707" s="2">
        <v>0</v>
      </c>
      <c r="M2707" s="2">
        <v>0</v>
      </c>
      <c r="N2707" s="2">
        <v>1</v>
      </c>
      <c r="O2707" t="str">
        <v>Yes</v>
      </c>
      <c r="P2707" s="1">
        <f>IF(O2707="Yes",J2707,ROUND(J2707*(1+Model!$B$3),2))</f>
        <v>200</v>
      </c>
      <c r="Q2707" s="2">
        <f>ROUND(P2707/(K2707*N2707)-1,4)</f>
        <v>0</v>
      </c>
      <c r="R2707" t="str">
        <v/>
      </c>
      <c r="S2707" t="str">
        <v>2026-10-01 10:41:27 UTC</v>
      </c>
      <c r="T2707" t="str">
        <v>Local Line cache</v>
      </c>
      <c r="U2707" t="str">
        <v>HOLD: deposit, preserve no-markup policy</v>
      </c>
    </row>
    <row r="2708">
      <c r="A2708">
        <v>1048784</v>
      </c>
      <c r="B2708" t="str">
        <v>1/2 Pork October Deposit</v>
      </c>
      <c r="C2708" t="str">
        <v>Deck Family Farm</v>
      </c>
      <c r="D2708">
        <v>852413</v>
      </c>
      <c r="E2708" t="str">
        <v>ea</v>
      </c>
      <c r="F2708" t="str">
        <v>Herd Share Members</v>
      </c>
      <c r="G2708" t="str">
        <v>Yes</v>
      </c>
      <c r="H2708" s="1">
        <v>0</v>
      </c>
      <c r="I2708" s="1">
        <v>200</v>
      </c>
      <c r="J2708" s="1">
        <v>200</v>
      </c>
      <c r="K2708" s="1">
        <v>200</v>
      </c>
      <c r="L2708" s="2">
        <v>0</v>
      </c>
      <c r="M2708" s="2">
        <v>0</v>
      </c>
      <c r="N2708" s="2">
        <v>1</v>
      </c>
      <c r="O2708" t="str">
        <v>Yes</v>
      </c>
      <c r="P2708" s="1">
        <f>IF(O2708="Yes",J2708,ROUND(J2708*(1+Model!$B$3),2))</f>
        <v>200</v>
      </c>
      <c r="Q2708" s="2">
        <f>ROUND(P2708/(K2708*N2708)-1,4)</f>
        <v>0</v>
      </c>
      <c r="R2708" t="str">
        <v/>
      </c>
      <c r="S2708" t="str">
        <v>2026-10-01 10:41:27 UTC</v>
      </c>
      <c r="T2708" t="str">
        <v>Local Line cache</v>
      </c>
      <c r="U2708" t="str">
        <v>HOLD: deposit, preserve no-markup policy</v>
      </c>
    </row>
    <row r="2709">
      <c r="A2709">
        <v>1048784</v>
      </c>
      <c r="B2709" t="str">
        <v>1/2 Pork October Deposit</v>
      </c>
      <c r="C2709" t="str">
        <v>Deck Family Farm</v>
      </c>
      <c r="D2709">
        <v>852413</v>
      </c>
      <c r="E2709" t="str">
        <v>ea</v>
      </c>
      <c r="F2709" t="str">
        <v>CSA Members</v>
      </c>
      <c r="G2709" t="str">
        <v>Yes</v>
      </c>
      <c r="H2709" s="1">
        <v>0</v>
      </c>
      <c r="I2709" s="1">
        <v>200</v>
      </c>
      <c r="J2709" s="1">
        <v>200</v>
      </c>
      <c r="K2709" s="1">
        <v>200</v>
      </c>
      <c r="L2709" s="2">
        <v>0</v>
      </c>
      <c r="M2709" s="2">
        <v>0</v>
      </c>
      <c r="N2709" s="2">
        <v>1</v>
      </c>
      <c r="O2709" t="str">
        <v>Yes</v>
      </c>
      <c r="P2709" s="1">
        <f>IF(O2709="Yes",J2709,ROUND(J2709*(1+Model!$B$3),2))</f>
        <v>200</v>
      </c>
      <c r="Q2709" s="2">
        <f>ROUND(P2709/(K2709*N2709)-1,4)</f>
        <v>0</v>
      </c>
      <c r="R2709" t="str">
        <v/>
      </c>
      <c r="S2709" t="str">
        <v>2026-10-01 10:41:27 UTC</v>
      </c>
      <c r="T2709" t="str">
        <v>Local Line cache</v>
      </c>
      <c r="U2709" t="str">
        <v>HOLD: deposit, preserve no-markup policy</v>
      </c>
    </row>
    <row r="2710">
      <c r="A2710">
        <v>1048784</v>
      </c>
      <c r="B2710" t="str">
        <v>1/2 Pork October Deposit</v>
      </c>
      <c r="C2710" t="str">
        <v>Deck Family Farm</v>
      </c>
      <c r="D2710">
        <v>852413</v>
      </c>
      <c r="E2710" t="str">
        <v>ea</v>
      </c>
      <c r="F2710" t="str">
        <v>SNAP</v>
      </c>
      <c r="G2710" t="str">
        <v>Yes</v>
      </c>
      <c r="H2710" s="1">
        <v>0</v>
      </c>
      <c r="I2710" s="1">
        <v>200</v>
      </c>
      <c r="J2710" s="1">
        <v>200</v>
      </c>
      <c r="K2710" s="1">
        <v>200</v>
      </c>
      <c r="L2710" s="2">
        <v>0</v>
      </c>
      <c r="M2710" s="2">
        <v>0</v>
      </c>
      <c r="N2710" s="2">
        <v>1</v>
      </c>
      <c r="O2710" t="str">
        <v>Yes</v>
      </c>
      <c r="P2710" s="1">
        <f>IF(O2710="Yes",J2710,ROUND(J2710*(1+Model!$B$3),2))</f>
        <v>200</v>
      </c>
      <c r="Q2710" s="2">
        <f>ROUND(P2710/(K2710*N2710)-1,4)</f>
        <v>0</v>
      </c>
      <c r="R2710" t="str">
        <v/>
      </c>
      <c r="S2710" t="str">
        <v>2026-10-01 10:41:27 UTC</v>
      </c>
      <c r="T2710" t="str">
        <v>Local Line cache</v>
      </c>
      <c r="U2710" t="str">
        <v>HOLD: deposit, preserve no-markup policy</v>
      </c>
    </row>
    <row r="2711">
      <c r="A2711">
        <v>1048785</v>
      </c>
      <c r="B2711" t="str">
        <v>1/4 Beef Side July Deposit</v>
      </c>
      <c r="C2711" t="str">
        <v>Deck Family Farm</v>
      </c>
      <c r="D2711">
        <v>852414</v>
      </c>
      <c r="E2711" t="str">
        <v>ea</v>
      </c>
      <c r="F2711" t="str">
        <v>SNAP</v>
      </c>
      <c r="G2711" t="str">
        <v>No</v>
      </c>
      <c r="H2711" s="1">
        <v>0</v>
      </c>
      <c r="I2711" s="1">
        <v>200</v>
      </c>
      <c r="J2711" s="1">
        <v>200</v>
      </c>
      <c r="K2711" s="1">
        <v>200</v>
      </c>
      <c r="L2711" s="2">
        <v>0</v>
      </c>
      <c r="M2711" s="2">
        <v>0</v>
      </c>
      <c r="N2711" s="2">
        <v>1</v>
      </c>
      <c r="O2711" t="str">
        <v>Yes</v>
      </c>
      <c r="P2711" s="1">
        <f>IF(O2711="Yes",J2711,ROUND(J2711*(1+Model!$B$3),2))</f>
        <v>200</v>
      </c>
      <c r="Q2711" s="2">
        <f>ROUND(P2711/(K2711*N2711)-1,4)</f>
        <v>0</v>
      </c>
      <c r="R2711" t="str">
        <v/>
      </c>
      <c r="S2711" t="str">
        <v>2026-10-01 10:41:27 UTC</v>
      </c>
      <c r="T2711" t="str">
        <v>Local Line cache</v>
      </c>
      <c r="U2711" t="str">
        <v>HOLD: deposit, preserve no-markup policy</v>
      </c>
    </row>
    <row r="2712">
      <c r="A2712">
        <v>1048785</v>
      </c>
      <c r="B2712" t="str">
        <v>1/4 Beef Side July Deposit</v>
      </c>
      <c r="C2712" t="str">
        <v>Deck Family Farm</v>
      </c>
      <c r="D2712">
        <v>852414</v>
      </c>
      <c r="E2712" t="str">
        <v>ea</v>
      </c>
      <c r="F2712" t="str">
        <v>Herd Share Members</v>
      </c>
      <c r="G2712" t="str">
        <v>No</v>
      </c>
      <c r="H2712" s="1">
        <v>0</v>
      </c>
      <c r="I2712" s="1">
        <v>200</v>
      </c>
      <c r="J2712" s="1">
        <v>200</v>
      </c>
      <c r="K2712" s="1">
        <v>200</v>
      </c>
      <c r="L2712" s="2">
        <v>0</v>
      </c>
      <c r="M2712" s="2">
        <v>0</v>
      </c>
      <c r="N2712" s="2">
        <v>1</v>
      </c>
      <c r="O2712" t="str">
        <v>Yes</v>
      </c>
      <c r="P2712" s="1">
        <f>IF(O2712="Yes",J2712,ROUND(J2712*(1+Model!$B$3),2))</f>
        <v>200</v>
      </c>
      <c r="Q2712" s="2">
        <f>ROUND(P2712/(K2712*N2712)-1,4)</f>
        <v>0</v>
      </c>
      <c r="R2712" t="str">
        <v/>
      </c>
      <c r="S2712" t="str">
        <v>2026-10-01 10:41:27 UTC</v>
      </c>
      <c r="T2712" t="str">
        <v>Local Line cache</v>
      </c>
      <c r="U2712" t="str">
        <v>HOLD: deposit, preserve no-markup policy</v>
      </c>
    </row>
    <row r="2713">
      <c r="A2713">
        <v>1048785</v>
      </c>
      <c r="B2713" t="str">
        <v>1/4 Beef Side July Deposit</v>
      </c>
      <c r="C2713" t="str">
        <v>Deck Family Farm</v>
      </c>
      <c r="D2713">
        <v>852414</v>
      </c>
      <c r="E2713" t="str">
        <v>ea</v>
      </c>
      <c r="F2713" t="str">
        <v>CSA Members</v>
      </c>
      <c r="G2713" t="str">
        <v>No</v>
      </c>
      <c r="H2713" s="1">
        <v>0</v>
      </c>
      <c r="I2713" s="1">
        <v>200</v>
      </c>
      <c r="J2713" s="1">
        <v>200</v>
      </c>
      <c r="K2713" s="1">
        <v>200</v>
      </c>
      <c r="L2713" s="2">
        <v>0</v>
      </c>
      <c r="M2713" s="2">
        <v>0</v>
      </c>
      <c r="N2713" s="2">
        <v>1</v>
      </c>
      <c r="O2713" t="str">
        <v>Yes</v>
      </c>
      <c r="P2713" s="1">
        <f>IF(O2713="Yes",J2713,ROUND(J2713*(1+Model!$B$3),2))</f>
        <v>200</v>
      </c>
      <c r="Q2713" s="2">
        <f>ROUND(P2713/(K2713*N2713)-1,4)</f>
        <v>0</v>
      </c>
      <c r="R2713" t="str">
        <v/>
      </c>
      <c r="S2713" t="str">
        <v>2026-10-01 10:41:27 UTC</v>
      </c>
      <c r="T2713" t="str">
        <v>Local Line cache</v>
      </c>
      <c r="U2713" t="str">
        <v>HOLD: deposit, preserve no-markup policy</v>
      </c>
    </row>
    <row r="2714">
      <c r="A2714">
        <v>1048785</v>
      </c>
      <c r="B2714" t="str">
        <v>1/4 Beef Side July Deposit</v>
      </c>
      <c r="C2714" t="str">
        <v>Deck Family Farm</v>
      </c>
      <c r="D2714">
        <v>852414</v>
      </c>
      <c r="E2714" t="str">
        <v>ea</v>
      </c>
      <c r="F2714" t="str">
        <v>Guest Basket</v>
      </c>
      <c r="G2714" t="str">
        <v>No</v>
      </c>
      <c r="H2714" s="1">
        <v>0</v>
      </c>
      <c r="I2714" s="1">
        <v>200</v>
      </c>
      <c r="J2714" s="1">
        <v>200</v>
      </c>
      <c r="K2714" s="1">
        <v>200</v>
      </c>
      <c r="L2714" s="2">
        <v>0</v>
      </c>
      <c r="M2714" s="2">
        <v>0</v>
      </c>
      <c r="N2714" s="2">
        <v>1</v>
      </c>
      <c r="O2714" t="str">
        <v>Yes</v>
      </c>
      <c r="P2714" s="1">
        <f>IF(O2714="Yes",J2714,ROUND(J2714*(1+Model!$B$3),2))</f>
        <v>200</v>
      </c>
      <c r="Q2714" s="2">
        <f>ROUND(P2714/(K2714*N2714)-1,4)</f>
        <v>0</v>
      </c>
      <c r="R2714" t="str">
        <v/>
      </c>
      <c r="S2714" t="str">
        <v>2026-10-01 10:41:27 UTC</v>
      </c>
      <c r="T2714" t="str">
        <v>Local Line cache</v>
      </c>
      <c r="U2714" t="str">
        <v>HOLD: deposit, preserve no-markup policy</v>
      </c>
    </row>
    <row r="2715">
      <c r="A2715">
        <v>1048788</v>
      </c>
      <c r="B2715" t="str">
        <v>Whole Lamb October Deposit</v>
      </c>
      <c r="C2715" t="str">
        <v>Deck Family Farm</v>
      </c>
      <c r="D2715">
        <v>852421</v>
      </c>
      <c r="E2715" t="str">
        <v>ea</v>
      </c>
      <c r="F2715" t="str">
        <v>Guest Basket</v>
      </c>
      <c r="G2715" t="str">
        <v>Yes</v>
      </c>
      <c r="H2715" s="1">
        <v>0</v>
      </c>
      <c r="I2715" s="1">
        <v>200</v>
      </c>
      <c r="J2715" s="1">
        <v>200</v>
      </c>
      <c r="K2715" s="1">
        <v>200</v>
      </c>
      <c r="L2715" s="2">
        <v>0</v>
      </c>
      <c r="M2715" s="2">
        <v>0</v>
      </c>
      <c r="N2715" s="2">
        <v>1</v>
      </c>
      <c r="O2715" t="str">
        <v>Yes</v>
      </c>
      <c r="P2715" s="1">
        <f>IF(O2715="Yes",J2715,ROUND(J2715*(1+Model!$B$3),2))</f>
        <v>200</v>
      </c>
      <c r="Q2715" s="2">
        <f>ROUND(P2715/(K2715*N2715)-1,4)</f>
        <v>0</v>
      </c>
      <c r="R2715" t="str">
        <v/>
      </c>
      <c r="S2715" t="str">
        <v>2026-10-01 10:41:27 UTC</v>
      </c>
      <c r="T2715" t="str">
        <v>Local Line cache</v>
      </c>
      <c r="U2715" t="str">
        <v>HOLD: deposit, preserve no-markup policy</v>
      </c>
    </row>
    <row r="2716">
      <c r="A2716">
        <v>1048788</v>
      </c>
      <c r="B2716" t="str">
        <v>Whole Lamb October Deposit</v>
      </c>
      <c r="C2716" t="str">
        <v>Deck Family Farm</v>
      </c>
      <c r="D2716">
        <v>852421</v>
      </c>
      <c r="E2716" t="str">
        <v>ea</v>
      </c>
      <c r="F2716" t="str">
        <v>CSA Members</v>
      </c>
      <c r="G2716" t="str">
        <v>Yes</v>
      </c>
      <c r="H2716" s="1">
        <v>0</v>
      </c>
      <c r="I2716" s="1">
        <v>200</v>
      </c>
      <c r="J2716" s="1">
        <v>200</v>
      </c>
      <c r="K2716" s="1">
        <v>200</v>
      </c>
      <c r="L2716" s="2">
        <v>0</v>
      </c>
      <c r="M2716" s="2">
        <v>0</v>
      </c>
      <c r="N2716" s="2">
        <v>1</v>
      </c>
      <c r="O2716" t="str">
        <v>Yes</v>
      </c>
      <c r="P2716" s="1">
        <f>IF(O2716="Yes",J2716,ROUND(J2716*(1+Model!$B$3),2))</f>
        <v>200</v>
      </c>
      <c r="Q2716" s="2">
        <f>ROUND(P2716/(K2716*N2716)-1,4)</f>
        <v>0</v>
      </c>
      <c r="R2716" t="str">
        <v/>
      </c>
      <c r="S2716" t="str">
        <v>2026-10-01 10:41:27 UTC</v>
      </c>
      <c r="T2716" t="str">
        <v>Local Line cache</v>
      </c>
      <c r="U2716" t="str">
        <v>HOLD: deposit, preserve no-markup policy</v>
      </c>
    </row>
    <row r="2717">
      <c r="A2717">
        <v>1048788</v>
      </c>
      <c r="B2717" t="str">
        <v>Whole Lamb October Deposit</v>
      </c>
      <c r="C2717" t="str">
        <v>Deck Family Farm</v>
      </c>
      <c r="D2717">
        <v>852421</v>
      </c>
      <c r="E2717" t="str">
        <v>ea</v>
      </c>
      <c r="F2717" t="str">
        <v>SNAP</v>
      </c>
      <c r="G2717" t="str">
        <v>Yes</v>
      </c>
      <c r="H2717" s="1">
        <v>0</v>
      </c>
      <c r="I2717" s="1">
        <v>200</v>
      </c>
      <c r="J2717" s="1">
        <v>200</v>
      </c>
      <c r="K2717" s="1">
        <v>200</v>
      </c>
      <c r="L2717" s="2">
        <v>0</v>
      </c>
      <c r="M2717" s="2">
        <v>0</v>
      </c>
      <c r="N2717" s="2">
        <v>1</v>
      </c>
      <c r="O2717" t="str">
        <v>Yes</v>
      </c>
      <c r="P2717" s="1">
        <f>IF(O2717="Yes",J2717,ROUND(J2717*(1+Model!$B$3),2))</f>
        <v>200</v>
      </c>
      <c r="Q2717" s="2">
        <f>ROUND(P2717/(K2717*N2717)-1,4)</f>
        <v>0</v>
      </c>
      <c r="R2717" t="str">
        <v/>
      </c>
      <c r="S2717" t="str">
        <v>2026-10-01 10:41:27 UTC</v>
      </c>
      <c r="T2717" t="str">
        <v>Local Line cache</v>
      </c>
      <c r="U2717" t="str">
        <v>HOLD: deposit, preserve no-markup policy</v>
      </c>
    </row>
    <row r="2718">
      <c r="A2718">
        <v>1048788</v>
      </c>
      <c r="B2718" t="str">
        <v>Whole Lamb October Deposit</v>
      </c>
      <c r="C2718" t="str">
        <v>Deck Family Farm</v>
      </c>
      <c r="D2718">
        <v>852421</v>
      </c>
      <c r="E2718" t="str">
        <v>ea</v>
      </c>
      <c r="F2718" t="str">
        <v>Herd Share Members</v>
      </c>
      <c r="G2718" t="str">
        <v>Yes</v>
      </c>
      <c r="H2718" s="1">
        <v>0</v>
      </c>
      <c r="I2718" s="1">
        <v>200</v>
      </c>
      <c r="J2718" s="1">
        <v>200</v>
      </c>
      <c r="K2718" s="1">
        <v>200</v>
      </c>
      <c r="L2718" s="2">
        <v>0</v>
      </c>
      <c r="M2718" s="2">
        <v>0</v>
      </c>
      <c r="N2718" s="2">
        <v>1</v>
      </c>
      <c r="O2718" t="str">
        <v>Yes</v>
      </c>
      <c r="P2718" s="1">
        <f>IF(O2718="Yes",J2718,ROUND(J2718*(1+Model!$B$3),2))</f>
        <v>200</v>
      </c>
      <c r="Q2718" s="2">
        <f>ROUND(P2718/(K2718*N2718)-1,4)</f>
        <v>0</v>
      </c>
      <c r="R2718" t="str">
        <v/>
      </c>
      <c r="S2718" t="str">
        <v>2026-10-01 10:41:27 UTC</v>
      </c>
      <c r="T2718" t="str">
        <v>Local Line cache</v>
      </c>
      <c r="U2718" t="str">
        <v>HOLD: deposit, preserve no-markup policy</v>
      </c>
    </row>
    <row r="2719">
      <c r="A2719">
        <v>1049948</v>
      </c>
      <c r="B2719" t="str">
        <v>Mini Butternut Squash</v>
      </c>
      <c r="C2719" t="str">
        <v>Full Farm CSA</v>
      </c>
      <c r="D2719">
        <v>854210</v>
      </c>
      <c r="E2719" t="str">
        <v>each</v>
      </c>
      <c r="F2719" t="str">
        <v>SNAP</v>
      </c>
      <c r="G2719" t="str">
        <v>Yes</v>
      </c>
      <c r="H2719" s="1">
        <v>0</v>
      </c>
      <c r="I2719" s="1">
        <v>2.8</v>
      </c>
      <c r="J2719" s="1">
        <v>2.8</v>
      </c>
      <c r="K2719" s="1">
        <v>2</v>
      </c>
      <c r="L2719" s="2">
        <v>0.4</v>
      </c>
      <c r="M2719" s="2">
        <v>0.3999999999999999</v>
      </c>
      <c r="N2719" s="2">
        <v>1</v>
      </c>
      <c r="O2719" t="str">
        <v>Yes</v>
      </c>
      <c r="P2719" s="1">
        <f>IF(O2719="Yes",J2719,ROUND(J2719*(1+Model!$B$3),2))</f>
        <v>2.8</v>
      </c>
      <c r="Q2719" s="2">
        <f>ROUND(P2719/(K2719*N2719)-1,4)</f>
        <v>0.4</v>
      </c>
      <c r="R2719" t="str">
        <v/>
      </c>
      <c r="S2719" t="str">
        <v>2026-10-01 10:41:27 UTC</v>
      </c>
      <c r="T2719" t="str">
        <v>Local Line cache</v>
      </c>
      <c r="U2719" t="str">
        <v>HOLD: preserve existing SNAP price</v>
      </c>
    </row>
    <row r="2720">
      <c r="A2720">
        <v>1056158</v>
      </c>
      <c r="B2720" t="str">
        <v>Cauliflower</v>
      </c>
      <c r="C2720" t="str">
        <v>Grazier's Garden</v>
      </c>
      <c r="D2720">
        <v>861540</v>
      </c>
      <c r="E2720" t="str">
        <v>ea</v>
      </c>
      <c r="F2720" t="str">
        <v>Guest Basket</v>
      </c>
      <c r="G2720" t="str">
        <v>No</v>
      </c>
      <c r="H2720" s="1">
        <v>0</v>
      </c>
      <c r="I2720" s="1">
        <v>7</v>
      </c>
      <c r="J2720" s="1">
        <v>7</v>
      </c>
      <c r="K2720" s="1">
        <v>5</v>
      </c>
      <c r="L2720" s="2">
        <v>0.4</v>
      </c>
      <c r="M2720" s="2">
        <v>0.3999999999999999</v>
      </c>
      <c r="N2720" s="2">
        <v>1</v>
      </c>
      <c r="O2720" t="str">
        <v>No</v>
      </c>
      <c r="P2720" s="1">
        <f>IF(O2720="Yes",J2720,ROUND(J2720*(1+Model!$B$3),2))</f>
        <v>7.56</v>
      </c>
      <c r="Q2720" s="2">
        <f>ROUND(P2720/(K2720*N2720)-1,4)</f>
        <v>0.512</v>
      </c>
      <c r="R2720" t="str">
        <v/>
      </c>
      <c r="S2720" t="str">
        <v>2026-10-01 10:41:27 UTC</v>
      </c>
      <c r="T2720" t="str">
        <v>Local Line cache</v>
      </c>
      <c r="U2720" t="str">
        <v>Review before publishing</v>
      </c>
    </row>
    <row r="2721">
      <c r="A2721">
        <v>1056158</v>
      </c>
      <c r="B2721" t="str">
        <v>Cauliflower</v>
      </c>
      <c r="C2721" t="str">
        <v>Grazier's Garden</v>
      </c>
      <c r="D2721">
        <v>861540</v>
      </c>
      <c r="E2721" t="str">
        <v>ea</v>
      </c>
      <c r="F2721" t="str">
        <v>SNAP</v>
      </c>
      <c r="G2721" t="str">
        <v>No</v>
      </c>
      <c r="H2721" s="1">
        <v>0</v>
      </c>
      <c r="I2721" s="1">
        <v>7</v>
      </c>
      <c r="J2721" s="1">
        <v>7</v>
      </c>
      <c r="K2721" s="1">
        <v>5</v>
      </c>
      <c r="L2721" s="2">
        <v>0.4</v>
      </c>
      <c r="M2721" s="2">
        <v>0.3999999999999999</v>
      </c>
      <c r="N2721" s="2">
        <v>1</v>
      </c>
      <c r="O2721" t="str">
        <v>Yes</v>
      </c>
      <c r="P2721" s="1">
        <f>IF(O2721="Yes",J2721,ROUND(J2721*(1+Model!$B$3),2))</f>
        <v>7</v>
      </c>
      <c r="Q2721" s="2">
        <f>ROUND(P2721/(K2721*N2721)-1,4)</f>
        <v>0.4</v>
      </c>
      <c r="R2721" t="str">
        <v/>
      </c>
      <c r="S2721" t="str">
        <v>2026-10-01 10:41:27 UTC</v>
      </c>
      <c r="T2721" t="str">
        <v>Local Line cache</v>
      </c>
      <c r="U2721" t="str">
        <v>HOLD: preserve existing SNAP price</v>
      </c>
    </row>
    <row r="2722">
      <c r="A2722">
        <v>1057489</v>
      </c>
      <c r="B2722" t="str">
        <v>Shampoo Bar-  Lavender</v>
      </c>
      <c r="C2722" t="str">
        <v>Granny Smith All Natural</v>
      </c>
      <c r="D2722">
        <v>863250</v>
      </c>
      <c r="E2722" t="str">
        <v>4.5 oz ea</v>
      </c>
      <c r="F2722" t="str">
        <v>Guest Basket</v>
      </c>
      <c r="G2722" t="str">
        <v>Yes</v>
      </c>
      <c r="H2722" s="1">
        <v>0</v>
      </c>
      <c r="I2722" s="1">
        <v>8.33</v>
      </c>
      <c r="J2722" s="1">
        <v>8.33</v>
      </c>
      <c r="K2722" s="1">
        <v>5.95</v>
      </c>
      <c r="L2722" s="2">
        <v>0.4</v>
      </c>
      <c r="M2722" s="2">
        <v>0.3999999999999999</v>
      </c>
      <c r="N2722" s="2">
        <v>1</v>
      </c>
      <c r="O2722" t="str">
        <v>No</v>
      </c>
      <c r="P2722" s="1">
        <f>IF(O2722="Yes",J2722,ROUND(J2722*(1+Model!$B$3),2))</f>
        <v>9</v>
      </c>
      <c r="Q2722" s="2">
        <f>ROUND(P2722/(K2722*N2722)-1,4)</f>
        <v>0.5126</v>
      </c>
      <c r="R2722" t="str">
        <v/>
      </c>
      <c r="S2722" t="str">
        <v>2026-10-01 10:41:27 UTC</v>
      </c>
      <c r="T2722" t="str">
        <v>Local Line cache</v>
      </c>
      <c r="U2722" t="str">
        <v>Review before publishing</v>
      </c>
    </row>
    <row r="2723">
      <c r="A2723">
        <v>1057489</v>
      </c>
      <c r="B2723" t="str">
        <v>Shampoo Bar-  Lavender</v>
      </c>
      <c r="C2723" t="str">
        <v>Granny Smith All Natural</v>
      </c>
      <c r="D2723">
        <v>863250</v>
      </c>
      <c r="E2723" t="str">
        <v>4.5 oz ea</v>
      </c>
      <c r="F2723" t="str">
        <v>SNAP</v>
      </c>
      <c r="G2723" t="str">
        <v>Yes</v>
      </c>
      <c r="H2723" s="1">
        <v>0</v>
      </c>
      <c r="I2723" s="1">
        <v>8.33</v>
      </c>
      <c r="J2723" s="1">
        <v>8.33</v>
      </c>
      <c r="K2723" s="1">
        <v>5.95</v>
      </c>
      <c r="L2723" s="2">
        <v>0.4</v>
      </c>
      <c r="M2723" s="2">
        <v>0.3999999999999999</v>
      </c>
      <c r="N2723" s="2">
        <v>1</v>
      </c>
      <c r="O2723" t="str">
        <v>Yes</v>
      </c>
      <c r="P2723" s="1">
        <f>IF(O2723="Yes",J2723,ROUND(J2723*(1+Model!$B$3),2))</f>
        <v>8.33</v>
      </c>
      <c r="Q2723" s="2">
        <f>ROUND(P2723/(K2723*N2723)-1,4)</f>
        <v>0.4</v>
      </c>
      <c r="R2723" t="str">
        <v/>
      </c>
      <c r="S2723" t="str">
        <v>2026-10-01 10:41:27 UTC</v>
      </c>
      <c r="T2723" t="str">
        <v>Local Line cache</v>
      </c>
      <c r="U2723" t="str">
        <v>HOLD: preserve existing SNAP price</v>
      </c>
    </row>
    <row r="2724">
      <c r="A2724">
        <v>1057489</v>
      </c>
      <c r="B2724" t="str">
        <v>Shampoo Bar-  Lavender</v>
      </c>
      <c r="C2724" t="str">
        <v>Granny Smith All Natural</v>
      </c>
      <c r="D2724">
        <v>863250</v>
      </c>
      <c r="E2724" t="str">
        <v>4.5 oz ea</v>
      </c>
      <c r="F2724" t="str">
        <v>CSA Members</v>
      </c>
      <c r="G2724" t="str">
        <v>Yes</v>
      </c>
      <c r="H2724" s="1">
        <v>0</v>
      </c>
      <c r="I2724" s="1">
        <v>8.33</v>
      </c>
      <c r="J2724" s="1">
        <v>8</v>
      </c>
      <c r="K2724" s="1">
        <v>5.95</v>
      </c>
      <c r="L2724" s="2">
        <v>0.4</v>
      </c>
      <c r="M2724" s="2">
        <v>0.3445378151260503</v>
      </c>
      <c r="N2724" s="2">
        <v>1</v>
      </c>
      <c r="O2724" t="str">
        <v>No</v>
      </c>
      <c r="P2724" s="1">
        <f>IF(O2724="Yes",J2724,ROUND(J2724*(1+Model!$B$3),2))</f>
        <v>8.64</v>
      </c>
      <c r="Q2724" s="2">
        <f>ROUND(P2724/(K2724*N2724)-1,4)</f>
        <v>0.4521</v>
      </c>
      <c r="R2724" t="str">
        <v>Review</v>
      </c>
      <c r="S2724" t="str">
        <v>2026-10-01 10:41:27 UTC</v>
      </c>
      <c r="T2724" t="str">
        <v>Local Line cache</v>
      </c>
      <c r="U2724" t="str">
        <v>Review local/Local Line price difference before publishing</v>
      </c>
    </row>
    <row r="2725">
      <c r="A2725">
        <v>1058709</v>
      </c>
      <c r="B2725" t="str">
        <v>Fuji Apple (WA)</v>
      </c>
      <c r="C2725" t="str">
        <v>Organically Grown Company</v>
      </c>
      <c r="D2725">
        <v>864990</v>
      </c>
      <c r="E2725" t="str">
        <v>ea</v>
      </c>
      <c r="F2725" t="str">
        <v>SNAP</v>
      </c>
      <c r="G2725" t="str">
        <v>No</v>
      </c>
      <c r="H2725" s="1">
        <v>0</v>
      </c>
      <c r="I2725" s="1">
        <v>1.26</v>
      </c>
      <c r="J2725" s="1">
        <v>1.35</v>
      </c>
      <c r="K2725" s="1">
        <v>0.9</v>
      </c>
      <c r="L2725" s="2">
        <v>0.4</v>
      </c>
      <c r="M2725" s="2">
        <v>0.5</v>
      </c>
      <c r="N2725" s="2">
        <v>1</v>
      </c>
      <c r="O2725" t="str">
        <v>Yes</v>
      </c>
      <c r="P2725" s="1">
        <f>IF(O2725="Yes",J2725,ROUND(J2725*(1+Model!$B$3),2))</f>
        <v>1.35</v>
      </c>
      <c r="Q2725" s="2">
        <f>ROUND(P2725/(K2725*N2725)-1,4)</f>
        <v>0.5</v>
      </c>
      <c r="R2725" t="str">
        <v>Review</v>
      </c>
      <c r="S2725" t="str">
        <v>2026-10-01 10:41:27 UTC</v>
      </c>
      <c r="T2725" t="str">
        <v>Local Line cache</v>
      </c>
      <c r="U2725" t="str">
        <v>HOLD: preserve existing SNAP price</v>
      </c>
    </row>
    <row r="2726">
      <c r="A2726">
        <v>1058758</v>
      </c>
      <c r="B2726" t="str">
        <v>Red Mustard Mizuna</v>
      </c>
      <c r="C2726" t="str">
        <v>Organically Grown Company</v>
      </c>
      <c r="D2726">
        <v>865050</v>
      </c>
      <c r="E2726" t="str">
        <v>ea</v>
      </c>
      <c r="F2726" t="str">
        <v>SNAP</v>
      </c>
      <c r="G2726" t="str">
        <v>No</v>
      </c>
      <c r="H2726" s="1">
        <v>0</v>
      </c>
      <c r="I2726" s="1">
        <v>3.22</v>
      </c>
      <c r="J2726" s="1">
        <v>3.22</v>
      </c>
      <c r="K2726" s="1">
        <v>2.3</v>
      </c>
      <c r="L2726" s="2">
        <v>0.4</v>
      </c>
      <c r="M2726" s="2">
        <v>0.40000000000000013</v>
      </c>
      <c r="N2726" s="2">
        <v>1</v>
      </c>
      <c r="O2726" t="str">
        <v>Yes</v>
      </c>
      <c r="P2726" s="1">
        <f>IF(O2726="Yes",J2726,ROUND(J2726*(1+Model!$B$3),2))</f>
        <v>3.22</v>
      </c>
      <c r="Q2726" s="2">
        <f>ROUND(P2726/(K2726*N2726)-1,4)</f>
        <v>0.4</v>
      </c>
      <c r="R2726" t="str">
        <v/>
      </c>
      <c r="S2726" t="str">
        <v>2026-10-01 10:41:27 UTC</v>
      </c>
      <c r="T2726" t="str">
        <v>Local Line cache</v>
      </c>
      <c r="U2726" t="str">
        <v>HOLD: preserve existing SNAP price</v>
      </c>
    </row>
    <row r="2727">
      <c r="A2727">
        <v>1058759</v>
      </c>
      <c r="B2727" t="str">
        <v>Watercress</v>
      </c>
      <c r="C2727" t="str">
        <v>Organically Grown Company</v>
      </c>
      <c r="D2727">
        <v>865051</v>
      </c>
      <c r="E2727" t="str">
        <v>bu</v>
      </c>
      <c r="F2727" t="str">
        <v>SNAP</v>
      </c>
      <c r="G2727" t="str">
        <v>No</v>
      </c>
      <c r="H2727" s="1">
        <v>0</v>
      </c>
      <c r="I2727" s="1">
        <v>3.6</v>
      </c>
      <c r="J2727" s="1">
        <v>3.6</v>
      </c>
      <c r="K2727" s="1">
        <v>2.57</v>
      </c>
      <c r="L2727" s="2">
        <v>0.4</v>
      </c>
      <c r="M2727" s="2">
        <v>0.40077821011673165</v>
      </c>
      <c r="N2727" s="2">
        <v>1</v>
      </c>
      <c r="O2727" t="str">
        <v>Yes</v>
      </c>
      <c r="P2727" s="1">
        <f>IF(O2727="Yes",J2727,ROUND(J2727*(1+Model!$B$3),2))</f>
        <v>3.6</v>
      </c>
      <c r="Q2727" s="2">
        <f>ROUND(P2727/(K2727*N2727)-1,4)</f>
        <v>0.4008</v>
      </c>
      <c r="R2727" t="str">
        <v/>
      </c>
      <c r="S2727" t="str">
        <v>2026-10-01 10:41:27 UTC</v>
      </c>
      <c r="T2727" t="str">
        <v>Local Line cache</v>
      </c>
      <c r="U2727" t="str">
        <v>HOLD: preserve existing SNAP price</v>
      </c>
    </row>
    <row r="2728">
      <c r="A2728">
        <v>1058760</v>
      </c>
      <c r="B2728" t="str">
        <v>Pea Shoot Microgreens</v>
      </c>
      <c r="C2728" t="str">
        <v>Organically Grown Company</v>
      </c>
      <c r="D2728">
        <v>865052</v>
      </c>
      <c r="E2728" t="str">
        <v>2.5 oz ea</v>
      </c>
      <c r="F2728" t="str">
        <v>Guest Basket</v>
      </c>
      <c r="G2728" t="str">
        <v>No</v>
      </c>
      <c r="H2728" s="1">
        <v>0</v>
      </c>
      <c r="I2728" s="1">
        <v>7.63</v>
      </c>
      <c r="J2728" s="1">
        <v>7.63</v>
      </c>
      <c r="K2728" s="1">
        <v>5.45</v>
      </c>
      <c r="L2728" s="2">
        <v>0.4</v>
      </c>
      <c r="M2728" s="2">
        <v>0.3999999999999999</v>
      </c>
      <c r="N2728" s="2">
        <v>1</v>
      </c>
      <c r="O2728" t="str">
        <v>No</v>
      </c>
      <c r="P2728" s="1">
        <f>IF(O2728="Yes",J2728,ROUND(J2728*(1+Model!$B$3),2))</f>
        <v>8.24</v>
      </c>
      <c r="Q2728" s="2">
        <f>ROUND(P2728/(K2728*N2728)-1,4)</f>
        <v>0.5119</v>
      </c>
      <c r="R2728" t="str">
        <v/>
      </c>
      <c r="S2728" t="str">
        <v>2026-10-01 10:41:27 UTC</v>
      </c>
      <c r="T2728" t="str">
        <v>Local Line cache</v>
      </c>
      <c r="U2728" t="str">
        <v>Review before publishing</v>
      </c>
    </row>
    <row r="2729">
      <c r="A2729">
        <v>1058760</v>
      </c>
      <c r="B2729" t="str">
        <v>Pea Shoot Microgreens</v>
      </c>
      <c r="C2729" t="str">
        <v>Organically Grown Company</v>
      </c>
      <c r="D2729">
        <v>865052</v>
      </c>
      <c r="E2729" t="str">
        <v>2.5 oz ea</v>
      </c>
      <c r="F2729" t="str">
        <v>SNAP</v>
      </c>
      <c r="G2729" t="str">
        <v>No</v>
      </c>
      <c r="H2729" s="1">
        <v>0</v>
      </c>
      <c r="I2729" s="1">
        <v>7.63</v>
      </c>
      <c r="J2729" s="1">
        <v>7.63</v>
      </c>
      <c r="K2729" s="1">
        <v>5.45</v>
      </c>
      <c r="L2729" s="2">
        <v>0.4</v>
      </c>
      <c r="M2729" s="2">
        <v>0.3999999999999999</v>
      </c>
      <c r="N2729" s="2">
        <v>1</v>
      </c>
      <c r="O2729" t="str">
        <v>Yes</v>
      </c>
      <c r="P2729" s="1">
        <f>IF(O2729="Yes",J2729,ROUND(J2729*(1+Model!$B$3),2))</f>
        <v>7.63</v>
      </c>
      <c r="Q2729" s="2">
        <f>ROUND(P2729/(K2729*N2729)-1,4)</f>
        <v>0.4</v>
      </c>
      <c r="R2729" t="str">
        <v/>
      </c>
      <c r="S2729" t="str">
        <v>2026-10-01 10:41:27 UTC</v>
      </c>
      <c r="T2729" t="str">
        <v>Local Line cache</v>
      </c>
      <c r="U2729" t="str">
        <v>HOLD: preserve existing SNAP price</v>
      </c>
    </row>
    <row r="2730">
      <c r="A2730">
        <v>1058761</v>
      </c>
      <c r="B2730" t="str">
        <v>Calcot Onion Bunch</v>
      </c>
      <c r="C2730" t="str">
        <v>Organically Grown Company</v>
      </c>
      <c r="D2730">
        <v>865053</v>
      </c>
      <c r="E2730" t="str">
        <v>bu</v>
      </c>
      <c r="F2730" t="str">
        <v>SNAP</v>
      </c>
      <c r="G2730" t="str">
        <v>No</v>
      </c>
      <c r="H2730" s="1">
        <v>0</v>
      </c>
      <c r="I2730" s="1">
        <v>4.24</v>
      </c>
      <c r="J2730" s="1">
        <v>4.24</v>
      </c>
      <c r="K2730" s="1">
        <v>3.03</v>
      </c>
      <c r="L2730" s="2">
        <v>0.4</v>
      </c>
      <c r="M2730" s="2">
        <v>0.3993399339933994</v>
      </c>
      <c r="N2730" s="2">
        <v>1</v>
      </c>
      <c r="O2730" t="str">
        <v>Yes</v>
      </c>
      <c r="P2730" s="1">
        <f>IF(O2730="Yes",J2730,ROUND(J2730*(1+Model!$B$3),2))</f>
        <v>4.24</v>
      </c>
      <c r="Q2730" s="2">
        <f>ROUND(P2730/(K2730*N2730)-1,4)</f>
        <v>0.3993</v>
      </c>
      <c r="R2730" t="str">
        <v/>
      </c>
      <c r="S2730" t="str">
        <v>2026-10-01 10:41:27 UTC</v>
      </c>
      <c r="T2730" t="str">
        <v>Local Line cache</v>
      </c>
      <c r="U2730" t="str">
        <v>HOLD: preserve existing SNAP price</v>
      </c>
    </row>
    <row r="2731">
      <c r="A2731">
        <v>1061158</v>
      </c>
      <c r="B2731" t="str">
        <v>Chipotle Enchilada Sauce</v>
      </c>
      <c r="C2731" t="str">
        <v>Sweet Creek</v>
      </c>
      <c r="D2731">
        <v>868144</v>
      </c>
      <c r="E2731" t="str">
        <v>16 oz ea</v>
      </c>
      <c r="F2731" t="str">
        <v>Guest Basket</v>
      </c>
      <c r="G2731" t="str">
        <v>Yes</v>
      </c>
      <c r="H2731" s="1">
        <v>0</v>
      </c>
      <c r="I2731" s="1">
        <v>7.64</v>
      </c>
      <c r="J2731" s="1">
        <v>7.64</v>
      </c>
      <c r="K2731" s="1">
        <v>5.46</v>
      </c>
      <c r="L2731" s="2">
        <v>0.4</v>
      </c>
      <c r="M2731" s="2">
        <v>0.3992673992673992</v>
      </c>
      <c r="N2731" s="2">
        <v>1</v>
      </c>
      <c r="O2731" t="str">
        <v>No</v>
      </c>
      <c r="P2731" s="1">
        <f>IF(O2731="Yes",J2731,ROUND(J2731*(1+Model!$B$3),2))</f>
        <v>8.25</v>
      </c>
      <c r="Q2731" s="2">
        <f>ROUND(P2731/(K2731*N2731)-1,4)</f>
        <v>0.511</v>
      </c>
      <c r="R2731" t="str">
        <v/>
      </c>
      <c r="S2731" t="str">
        <v>2026-10-01 10:41:27 UTC</v>
      </c>
      <c r="T2731" t="str">
        <v>Local Line cache</v>
      </c>
      <c r="U2731" t="str">
        <v>Review before publishing</v>
      </c>
    </row>
    <row r="2732">
      <c r="A2732">
        <v>1061158</v>
      </c>
      <c r="B2732" t="str">
        <v>Chipotle Enchilada Sauce</v>
      </c>
      <c r="C2732" t="str">
        <v>Sweet Creek</v>
      </c>
      <c r="D2732">
        <v>868144</v>
      </c>
      <c r="E2732" t="str">
        <v>16 oz ea</v>
      </c>
      <c r="F2732" t="str">
        <v>CSA Members</v>
      </c>
      <c r="G2732" t="str">
        <v>Yes</v>
      </c>
      <c r="H2732" s="1">
        <v>0</v>
      </c>
      <c r="I2732" s="1">
        <v>7.64</v>
      </c>
      <c r="J2732" s="1">
        <v>7.64</v>
      </c>
      <c r="K2732" s="1">
        <v>5.46</v>
      </c>
      <c r="L2732" s="2">
        <v>0.4</v>
      </c>
      <c r="M2732" s="2">
        <v>0.3992673992673992</v>
      </c>
      <c r="N2732" s="2">
        <v>1</v>
      </c>
      <c r="O2732" t="str">
        <v>No</v>
      </c>
      <c r="P2732" s="1">
        <f>IF(O2732="Yes",J2732,ROUND(J2732*(1+Model!$B$3),2))</f>
        <v>8.25</v>
      </c>
      <c r="Q2732" s="2">
        <f>ROUND(P2732/(K2732*N2732)-1,4)</f>
        <v>0.511</v>
      </c>
      <c r="R2732" t="str">
        <v/>
      </c>
      <c r="S2732" t="str">
        <v>2026-10-01 10:41:27 UTC</v>
      </c>
      <c r="T2732" t="str">
        <v>Local Line cache</v>
      </c>
      <c r="U2732" t="str">
        <v>Review before publishing</v>
      </c>
    </row>
    <row r="2733">
      <c r="A2733">
        <v>1061158</v>
      </c>
      <c r="B2733" t="str">
        <v>Chipotle Enchilada Sauce</v>
      </c>
      <c r="C2733" t="str">
        <v>Sweet Creek</v>
      </c>
      <c r="D2733">
        <v>868144</v>
      </c>
      <c r="E2733" t="str">
        <v>16 oz ea</v>
      </c>
      <c r="F2733" t="str">
        <v>SNAP</v>
      </c>
      <c r="G2733" t="str">
        <v>Yes</v>
      </c>
      <c r="H2733" s="1">
        <v>0</v>
      </c>
      <c r="I2733" s="1">
        <v>7.64</v>
      </c>
      <c r="J2733" s="1">
        <v>7.64</v>
      </c>
      <c r="K2733" s="1">
        <v>5.46</v>
      </c>
      <c r="L2733" s="2">
        <v>0.4</v>
      </c>
      <c r="M2733" s="2">
        <v>0.3992673992673992</v>
      </c>
      <c r="N2733" s="2">
        <v>1</v>
      </c>
      <c r="O2733" t="str">
        <v>Yes</v>
      </c>
      <c r="P2733" s="1">
        <f>IF(O2733="Yes",J2733,ROUND(J2733*(1+Model!$B$3),2))</f>
        <v>7.64</v>
      </c>
      <c r="Q2733" s="2">
        <f>ROUND(P2733/(K2733*N2733)-1,4)</f>
        <v>0.3993</v>
      </c>
      <c r="R2733" t="str">
        <v/>
      </c>
      <c r="S2733" t="str">
        <v>2026-10-01 10:41:27 UTC</v>
      </c>
      <c r="T2733" t="str">
        <v>Local Line cache</v>
      </c>
      <c r="U2733" t="str">
        <v>HOLD: preserve existing SNAP price</v>
      </c>
    </row>
    <row r="2734">
      <c r="A2734">
        <v>1061159</v>
      </c>
      <c r="B2734" t="str">
        <v>Hot Red Enchilada Sauce</v>
      </c>
      <c r="C2734" t="str">
        <v>Sweet Creek</v>
      </c>
      <c r="D2734">
        <v>868145</v>
      </c>
      <c r="E2734" t="str">
        <v>16 oz ea</v>
      </c>
      <c r="F2734" t="str">
        <v>Guest Basket</v>
      </c>
      <c r="G2734" t="str">
        <v>Yes</v>
      </c>
      <c r="H2734" s="1">
        <v>0</v>
      </c>
      <c r="I2734" s="1">
        <v>7.66</v>
      </c>
      <c r="J2734" s="1">
        <v>7.66</v>
      </c>
      <c r="K2734" s="1">
        <v>5.47</v>
      </c>
      <c r="L2734" s="2">
        <v>0.4</v>
      </c>
      <c r="M2734" s="2">
        <v>0.4003656307129799</v>
      </c>
      <c r="N2734" s="2">
        <v>1</v>
      </c>
      <c r="O2734" t="str">
        <v>No</v>
      </c>
      <c r="P2734" s="1">
        <f>IF(O2734="Yes",J2734,ROUND(J2734*(1+Model!$B$3),2))</f>
        <v>8.27</v>
      </c>
      <c r="Q2734" s="2">
        <f>ROUND(P2734/(K2734*N2734)-1,4)</f>
        <v>0.5119</v>
      </c>
      <c r="R2734" t="str">
        <v/>
      </c>
      <c r="S2734" t="str">
        <v>2026-10-01 10:41:27 UTC</v>
      </c>
      <c r="T2734" t="str">
        <v>Local Line cache</v>
      </c>
      <c r="U2734" t="str">
        <v>Review before publishing</v>
      </c>
    </row>
    <row r="2735">
      <c r="A2735">
        <v>1061159</v>
      </c>
      <c r="B2735" t="str">
        <v>Hot Red Enchilada Sauce</v>
      </c>
      <c r="C2735" t="str">
        <v>Sweet Creek</v>
      </c>
      <c r="D2735">
        <v>868145</v>
      </c>
      <c r="E2735" t="str">
        <v>16 oz ea</v>
      </c>
      <c r="F2735" t="str">
        <v>CSA Members</v>
      </c>
      <c r="G2735" t="str">
        <v>Yes</v>
      </c>
      <c r="H2735" s="1">
        <v>0</v>
      </c>
      <c r="I2735" s="1">
        <v>7.66</v>
      </c>
      <c r="J2735" s="1">
        <v>7.66</v>
      </c>
      <c r="K2735" s="1">
        <v>5.47</v>
      </c>
      <c r="L2735" s="2">
        <v>0.4</v>
      </c>
      <c r="M2735" s="2">
        <v>0.4003656307129799</v>
      </c>
      <c r="N2735" s="2">
        <v>1</v>
      </c>
      <c r="O2735" t="str">
        <v>No</v>
      </c>
      <c r="P2735" s="1">
        <f>IF(O2735="Yes",J2735,ROUND(J2735*(1+Model!$B$3),2))</f>
        <v>8.27</v>
      </c>
      <c r="Q2735" s="2">
        <f>ROUND(P2735/(K2735*N2735)-1,4)</f>
        <v>0.5119</v>
      </c>
      <c r="R2735" t="str">
        <v/>
      </c>
      <c r="S2735" t="str">
        <v>2026-10-01 10:41:27 UTC</v>
      </c>
      <c r="T2735" t="str">
        <v>Local Line cache</v>
      </c>
      <c r="U2735" t="str">
        <v>Review before publishing</v>
      </c>
    </row>
    <row r="2736">
      <c r="A2736">
        <v>1061159</v>
      </c>
      <c r="B2736" t="str">
        <v>Hot Red Enchilada Sauce</v>
      </c>
      <c r="C2736" t="str">
        <v>Sweet Creek</v>
      </c>
      <c r="D2736">
        <v>868145</v>
      </c>
      <c r="E2736" t="str">
        <v>16 oz ea</v>
      </c>
      <c r="F2736" t="str">
        <v>SNAP</v>
      </c>
      <c r="G2736" t="str">
        <v>Yes</v>
      </c>
      <c r="H2736" s="1">
        <v>0</v>
      </c>
      <c r="I2736" s="1">
        <v>7.66</v>
      </c>
      <c r="J2736" s="1">
        <v>7.66</v>
      </c>
      <c r="K2736" s="1">
        <v>5.47</v>
      </c>
      <c r="L2736" s="2">
        <v>0.4</v>
      </c>
      <c r="M2736" s="2">
        <v>0.4003656307129799</v>
      </c>
      <c r="N2736" s="2">
        <v>1</v>
      </c>
      <c r="O2736" t="str">
        <v>Yes</v>
      </c>
      <c r="P2736" s="1">
        <f>IF(O2736="Yes",J2736,ROUND(J2736*(1+Model!$B$3),2))</f>
        <v>7.66</v>
      </c>
      <c r="Q2736" s="2">
        <f>ROUND(P2736/(K2736*N2736)-1,4)</f>
        <v>0.4004</v>
      </c>
      <c r="R2736" t="str">
        <v/>
      </c>
      <c r="S2736" t="str">
        <v>2026-10-01 10:41:27 UTC</v>
      </c>
      <c r="T2736" t="str">
        <v>Local Line cache</v>
      </c>
      <c r="U2736" t="str">
        <v>HOLD: preserve existing SNAP price</v>
      </c>
    </row>
    <row r="2737">
      <c r="A2737">
        <v>1061161</v>
      </c>
      <c r="B2737" t="str">
        <v>Classic Pork Broth</v>
      </c>
      <c r="C2737" t="str">
        <v>Deck Family Farm's Hyland Artisinal Meats</v>
      </c>
      <c r="D2737">
        <v>868147</v>
      </c>
      <c r="E2737" t="str">
        <v>1 quart</v>
      </c>
      <c r="F2737" t="str">
        <v>SNAP</v>
      </c>
      <c r="G2737" t="str">
        <v>No</v>
      </c>
      <c r="H2737" s="1">
        <v>0</v>
      </c>
      <c r="I2737" s="1">
        <v>13.01</v>
      </c>
      <c r="J2737" s="1">
        <v>13.01</v>
      </c>
      <c r="K2737" s="1">
        <v>7.85</v>
      </c>
      <c r="L2737" s="2">
        <v>0.6574</v>
      </c>
      <c r="M2737" s="2">
        <v>0.6573248407643313</v>
      </c>
      <c r="N2737" s="2">
        <v>1</v>
      </c>
      <c r="O2737" t="str">
        <v>Yes</v>
      </c>
      <c r="P2737" s="1">
        <f>IF(O2737="Yes",J2737,ROUND(J2737*(1+Model!$B$3),2))</f>
        <v>13.01</v>
      </c>
      <c r="Q2737" s="2">
        <f>ROUND(P2737/(K2737*N2737)-1,4)</f>
        <v>0.6573</v>
      </c>
      <c r="R2737" t="str">
        <v/>
      </c>
      <c r="S2737" t="str">
        <v>2026-10-01 10:41:27 UTC</v>
      </c>
      <c r="T2737" t="str">
        <v>Local Line cache</v>
      </c>
      <c r="U2737" t="str">
        <v>HOLD: preserve existing SNAP price</v>
      </c>
    </row>
    <row r="2738">
      <c r="A2738">
        <v>1061161</v>
      </c>
      <c r="B2738" t="str">
        <v>Classic Pork Broth</v>
      </c>
      <c r="C2738" t="str">
        <v>Deck Family Farm's Hyland Artisinal Meats</v>
      </c>
      <c r="D2738">
        <v>868147</v>
      </c>
      <c r="E2738" t="str">
        <v>1 quart</v>
      </c>
      <c r="F2738" t="str">
        <v>CSA Members</v>
      </c>
      <c r="G2738" t="str">
        <v>No</v>
      </c>
      <c r="H2738" s="1">
        <v>0</v>
      </c>
      <c r="I2738" s="1">
        <v>13.01</v>
      </c>
      <c r="J2738" s="1">
        <v>13.01</v>
      </c>
      <c r="K2738" s="1">
        <v>7.85</v>
      </c>
      <c r="L2738" s="2">
        <v>0.6574</v>
      </c>
      <c r="M2738" s="2">
        <v>0.6573248407643313</v>
      </c>
      <c r="N2738" s="2">
        <v>1</v>
      </c>
      <c r="O2738" t="str">
        <v>No</v>
      </c>
      <c r="P2738" s="1">
        <f>IF(O2738="Yes",J2738,ROUND(J2738*(1+Model!$B$3),2))</f>
        <v>14.05</v>
      </c>
      <c r="Q2738" s="2">
        <f>ROUND(P2738/(K2738*N2738)-1,4)</f>
        <v>0.7898</v>
      </c>
      <c r="R2738" t="str">
        <v/>
      </c>
      <c r="S2738" t="str">
        <v>2026-10-01 10:41:27 UTC</v>
      </c>
      <c r="T2738" t="str">
        <v>Local Line cache</v>
      </c>
      <c r="U2738" t="str">
        <v>Review before publishing</v>
      </c>
    </row>
    <row r="2739">
      <c r="A2739">
        <v>1071880</v>
      </c>
      <c r="B2739" t="str">
        <v>Winter Carrots</v>
      </c>
      <c r="C2739" t="str">
        <v>Full Farm CSA</v>
      </c>
      <c r="D2739">
        <v>880836</v>
      </c>
      <c r="E2739" t="str">
        <v>2# bag</v>
      </c>
      <c r="F2739" t="str">
        <v>CSA Members</v>
      </c>
      <c r="G2739" t="str">
        <v>No</v>
      </c>
      <c r="H2739" s="1">
        <v>0</v>
      </c>
      <c r="I2739" s="1">
        <v>5.6</v>
      </c>
      <c r="J2739" s="1">
        <v>5.6</v>
      </c>
      <c r="K2739" s="1">
        <v>4</v>
      </c>
      <c r="L2739" s="2">
        <v>0.4</v>
      </c>
      <c r="M2739" s="2">
        <v>0.3999999999999999</v>
      </c>
      <c r="N2739" s="2">
        <v>1</v>
      </c>
      <c r="O2739" t="str">
        <v>No</v>
      </c>
      <c r="P2739" s="1">
        <f>IF(O2739="Yes",J2739,ROUND(J2739*(1+Model!$B$3),2))</f>
        <v>6.05</v>
      </c>
      <c r="Q2739" s="2">
        <f>ROUND(P2739/(K2739*N2739)-1,4)</f>
        <v>0.5125</v>
      </c>
      <c r="R2739" t="str">
        <v/>
      </c>
      <c r="S2739" t="str">
        <v>2026-06-08 10:42:18 UTC</v>
      </c>
      <c r="T2739" t="str">
        <v>Local Line cache</v>
      </c>
      <c r="U2739" t="str">
        <v>Review before publishing</v>
      </c>
    </row>
    <row r="2740">
      <c r="A2740">
        <v>1071880</v>
      </c>
      <c r="B2740" t="str">
        <v>Winter Carrots</v>
      </c>
      <c r="C2740" t="str">
        <v>Full Farm CSA</v>
      </c>
      <c r="D2740">
        <v>880836</v>
      </c>
      <c r="E2740" t="str">
        <v>2# bag</v>
      </c>
      <c r="F2740" t="str">
        <v>SNAP</v>
      </c>
      <c r="G2740" t="str">
        <v>No</v>
      </c>
      <c r="H2740" s="1">
        <v>0</v>
      </c>
      <c r="I2740" s="1">
        <v>5.6</v>
      </c>
      <c r="J2740" s="1">
        <v>5.6</v>
      </c>
      <c r="K2740" s="1">
        <v>4</v>
      </c>
      <c r="L2740" s="2">
        <v>0.4</v>
      </c>
      <c r="M2740" s="2">
        <v>0.3999999999999999</v>
      </c>
      <c r="N2740" s="2">
        <v>1</v>
      </c>
      <c r="O2740" t="str">
        <v>Yes</v>
      </c>
      <c r="P2740" s="1">
        <f>IF(O2740="Yes",J2740,ROUND(J2740*(1+Model!$B$3),2))</f>
        <v>5.6</v>
      </c>
      <c r="Q2740" s="2">
        <f>ROUND(P2740/(K2740*N2740)-1,4)</f>
        <v>0.4</v>
      </c>
      <c r="R2740" t="str">
        <v/>
      </c>
      <c r="S2740" t="str">
        <v>2026-06-08 10:42:18 UTC</v>
      </c>
      <c r="T2740" t="str">
        <v>Local Line cache</v>
      </c>
      <c r="U2740" t="str">
        <v>HOLD: preserve existing SNAP price</v>
      </c>
    </row>
    <row r="2741">
      <c r="A2741">
        <v>1071880</v>
      </c>
      <c r="B2741" t="str">
        <v>Winter Carrots</v>
      </c>
      <c r="C2741" t="str">
        <v>Full Farm CSA</v>
      </c>
      <c r="D2741">
        <v>880836</v>
      </c>
      <c r="E2741" t="str">
        <v>2# bag</v>
      </c>
      <c r="F2741" t="str">
        <v>Guest Basket</v>
      </c>
      <c r="G2741" t="str">
        <v>No</v>
      </c>
      <c r="H2741" s="1">
        <v>0</v>
      </c>
      <c r="I2741" s="1">
        <v>5.6</v>
      </c>
      <c r="J2741" s="1">
        <v>5.6</v>
      </c>
      <c r="K2741" s="1">
        <v>4</v>
      </c>
      <c r="L2741" s="2">
        <v>0.4</v>
      </c>
      <c r="M2741" s="2">
        <v>0.3999999999999999</v>
      </c>
      <c r="N2741" s="2">
        <v>1</v>
      </c>
      <c r="O2741" t="str">
        <v>No</v>
      </c>
      <c r="P2741" s="1">
        <f>IF(O2741="Yes",J2741,ROUND(J2741*(1+Model!$B$3),2))</f>
        <v>6.05</v>
      </c>
      <c r="Q2741" s="2">
        <f>ROUND(P2741/(K2741*N2741)-1,4)</f>
        <v>0.5125</v>
      </c>
      <c r="R2741" t="str">
        <v/>
      </c>
      <c r="S2741" t="str">
        <v>2026-06-08 10:42:18 UTC</v>
      </c>
      <c r="T2741" t="str">
        <v>Local Line cache</v>
      </c>
      <c r="U2741" t="str">
        <v>Review before publishing</v>
      </c>
    </row>
    <row r="2742">
      <c r="A2742">
        <v>1072323</v>
      </c>
      <c r="B2742" t="str">
        <v>Dried Heirloom Tomatoes</v>
      </c>
      <c r="C2742" t="str">
        <v>Small is Beautiful Farm</v>
      </c>
      <c r="D2742">
        <v>881484</v>
      </c>
      <c r="E2742" t="str">
        <v>2 oz bag</v>
      </c>
      <c r="F2742" t="str">
        <v>CSA Members</v>
      </c>
      <c r="G2742" t="str">
        <v>No</v>
      </c>
      <c r="H2742" s="1">
        <v>0</v>
      </c>
      <c r="I2742" s="1">
        <v>9.1</v>
      </c>
      <c r="J2742" s="1">
        <v>9.1</v>
      </c>
      <c r="K2742" s="1">
        <v>6.5</v>
      </c>
      <c r="L2742" s="2">
        <v>0.4</v>
      </c>
      <c r="M2742" s="2">
        <v>0.3999999999999999</v>
      </c>
      <c r="N2742" s="2">
        <v>1</v>
      </c>
      <c r="O2742" t="str">
        <v>No</v>
      </c>
      <c r="P2742" s="1">
        <f>IF(O2742="Yes",J2742,ROUND(J2742*(1+Model!$B$3),2))</f>
        <v>9.83</v>
      </c>
      <c r="Q2742" s="2">
        <f>ROUND(P2742/(K2742*N2742)-1,4)</f>
        <v>0.5123</v>
      </c>
      <c r="R2742" t="str">
        <v/>
      </c>
      <c r="S2742" t="str">
        <v>2026-10-01 10:41:27 UTC</v>
      </c>
      <c r="T2742" t="str">
        <v>Local Line cache</v>
      </c>
      <c r="U2742" t="str">
        <v>Review before publishing</v>
      </c>
    </row>
    <row r="2743">
      <c r="A2743">
        <v>1072323</v>
      </c>
      <c r="B2743" t="str">
        <v>Dried Heirloom Tomatoes</v>
      </c>
      <c r="C2743" t="str">
        <v>Small is Beautiful Farm</v>
      </c>
      <c r="D2743">
        <v>881484</v>
      </c>
      <c r="E2743" t="str">
        <v>2 oz bag</v>
      </c>
      <c r="F2743" t="str">
        <v>SNAP</v>
      </c>
      <c r="G2743" t="str">
        <v>No</v>
      </c>
      <c r="H2743" s="1">
        <v>0</v>
      </c>
      <c r="I2743" s="1">
        <v>9.1</v>
      </c>
      <c r="J2743" s="1">
        <v>9.1</v>
      </c>
      <c r="K2743" s="1">
        <v>6.5</v>
      </c>
      <c r="L2743" s="2">
        <v>0.4</v>
      </c>
      <c r="M2743" s="2">
        <v>0.3999999999999999</v>
      </c>
      <c r="N2743" s="2">
        <v>1</v>
      </c>
      <c r="O2743" t="str">
        <v>Yes</v>
      </c>
      <c r="P2743" s="1">
        <f>IF(O2743="Yes",J2743,ROUND(J2743*(1+Model!$B$3),2))</f>
        <v>9.1</v>
      </c>
      <c r="Q2743" s="2">
        <f>ROUND(P2743/(K2743*N2743)-1,4)</f>
        <v>0.4</v>
      </c>
      <c r="R2743" t="str">
        <v/>
      </c>
      <c r="S2743" t="str">
        <v>2026-10-01 10:41:27 UTC</v>
      </c>
      <c r="T2743" t="str">
        <v>Local Line cache</v>
      </c>
      <c r="U2743" t="str">
        <v>HOLD: preserve existing SNAP price</v>
      </c>
    </row>
    <row r="2744">
      <c r="A2744">
        <v>1082291</v>
      </c>
      <c r="B2744" t="str">
        <v>Winter Salad Mix</v>
      </c>
      <c r="C2744" t="str">
        <v>Small is Beautiful Farm</v>
      </c>
      <c r="D2744">
        <v>894785</v>
      </c>
      <c r="E2744" t="str">
        <v>1/2 lb</v>
      </c>
      <c r="F2744" t="str">
        <v>CSA Members</v>
      </c>
      <c r="G2744" t="str">
        <v>No</v>
      </c>
      <c r="H2744" s="1">
        <v>0</v>
      </c>
      <c r="I2744" s="1">
        <v>5.6</v>
      </c>
      <c r="J2744" s="1">
        <v>5.6</v>
      </c>
      <c r="K2744" s="1">
        <v>4</v>
      </c>
      <c r="L2744" s="2">
        <v>0.4</v>
      </c>
      <c r="M2744" s="2">
        <v>0.3999999999999999</v>
      </c>
      <c r="N2744" s="2">
        <v>1</v>
      </c>
      <c r="O2744" t="str">
        <v>No</v>
      </c>
      <c r="P2744" s="1">
        <f>IF(O2744="Yes",J2744,ROUND(J2744*(1+Model!$B$3),2))</f>
        <v>6.05</v>
      </c>
      <c r="Q2744" s="2">
        <f>ROUND(P2744/(K2744*N2744)-1,4)</f>
        <v>0.5125</v>
      </c>
      <c r="R2744" t="str">
        <v/>
      </c>
      <c r="S2744" t="str">
        <v>2026-10-01 10:41:27 UTC</v>
      </c>
      <c r="T2744" t="str">
        <v>Local Line cache</v>
      </c>
      <c r="U2744" t="str">
        <v>Review before publishing</v>
      </c>
    </row>
    <row r="2745">
      <c r="A2745">
        <v>1082291</v>
      </c>
      <c r="B2745" t="str">
        <v>Winter Salad Mix</v>
      </c>
      <c r="C2745" t="str">
        <v>Small is Beautiful Farm</v>
      </c>
      <c r="D2745">
        <v>894785</v>
      </c>
      <c r="E2745" t="str">
        <v>1/2 lb</v>
      </c>
      <c r="F2745" t="str">
        <v>SNAP</v>
      </c>
      <c r="G2745" t="str">
        <v>No</v>
      </c>
      <c r="H2745" s="1">
        <v>0</v>
      </c>
      <c r="I2745" s="1">
        <v>5.6</v>
      </c>
      <c r="J2745" s="1">
        <v>5.6</v>
      </c>
      <c r="K2745" s="1">
        <v>4</v>
      </c>
      <c r="L2745" s="2">
        <v>0.4</v>
      </c>
      <c r="M2745" s="2">
        <v>0.3999999999999999</v>
      </c>
      <c r="N2745" s="2">
        <v>1</v>
      </c>
      <c r="O2745" t="str">
        <v>Yes</v>
      </c>
      <c r="P2745" s="1">
        <f>IF(O2745="Yes",J2745,ROUND(J2745*(1+Model!$B$3),2))</f>
        <v>5.6</v>
      </c>
      <c r="Q2745" s="2">
        <f>ROUND(P2745/(K2745*N2745)-1,4)</f>
        <v>0.4</v>
      </c>
      <c r="R2745" t="str">
        <v/>
      </c>
      <c r="S2745" t="str">
        <v>2026-10-01 10:41:27 UTC</v>
      </c>
      <c r="T2745" t="str">
        <v>Local Line cache</v>
      </c>
      <c r="U2745" t="str">
        <v>HOLD: preserve existing SNAP price</v>
      </c>
    </row>
    <row r="2746">
      <c r="A2746">
        <v>1090811</v>
      </c>
      <c r="B2746" t="str">
        <v>Handcrafted 4x4 Rustic Wood Tea Candle Holder</v>
      </c>
      <c r="C2746" t="str">
        <v>RL Plants &amp; Home Goods</v>
      </c>
      <c r="D2746">
        <v>904107</v>
      </c>
      <c r="E2746" t="str">
        <v>ea</v>
      </c>
      <c r="F2746" t="str">
        <v>Guest Basket</v>
      </c>
      <c r="G2746" t="str">
        <v>Yes</v>
      </c>
      <c r="H2746" s="1">
        <v>0</v>
      </c>
      <c r="I2746" s="1">
        <v>14</v>
      </c>
      <c r="J2746" s="1">
        <v>14</v>
      </c>
      <c r="K2746" s="1">
        <v>10</v>
      </c>
      <c r="L2746" s="2">
        <v>0.4</v>
      </c>
      <c r="M2746" s="2">
        <v>0.3999999999999999</v>
      </c>
      <c r="N2746" s="2">
        <v>1</v>
      </c>
      <c r="O2746" t="str">
        <v>No</v>
      </c>
      <c r="P2746" s="1">
        <f>IF(O2746="Yes",J2746,ROUND(J2746*(1+Model!$B$3),2))</f>
        <v>15.12</v>
      </c>
      <c r="Q2746" s="2">
        <f>ROUND(P2746/(K2746*N2746)-1,4)</f>
        <v>0.512</v>
      </c>
      <c r="R2746" t="str">
        <v/>
      </c>
      <c r="S2746" t="str">
        <v>2026-10-01 10:41:27 UTC</v>
      </c>
      <c r="T2746" t="str">
        <v>Local Line cache</v>
      </c>
      <c r="U2746" t="str">
        <v>Review before publishing</v>
      </c>
    </row>
    <row r="2747">
      <c r="A2747">
        <v>1090811</v>
      </c>
      <c r="B2747" t="str">
        <v>Handcrafted 4x4 Rustic Wood Tea Candle Holder</v>
      </c>
      <c r="C2747" t="str">
        <v>RL Plants &amp; Home Goods</v>
      </c>
      <c r="D2747">
        <v>904107</v>
      </c>
      <c r="E2747" t="str">
        <v>ea</v>
      </c>
      <c r="F2747" t="str">
        <v>CSA Members</v>
      </c>
      <c r="G2747" t="str">
        <v>Yes</v>
      </c>
      <c r="H2747" s="1">
        <v>0</v>
      </c>
      <c r="I2747" s="1">
        <v>14</v>
      </c>
      <c r="J2747" s="1">
        <v>14</v>
      </c>
      <c r="K2747" s="1">
        <v>10</v>
      </c>
      <c r="L2747" s="2">
        <v>0.4</v>
      </c>
      <c r="M2747" s="2">
        <v>0.3999999999999999</v>
      </c>
      <c r="N2747" s="2">
        <v>1</v>
      </c>
      <c r="O2747" t="str">
        <v>No</v>
      </c>
      <c r="P2747" s="1">
        <f>IF(O2747="Yes",J2747,ROUND(J2747*(1+Model!$B$3),2))</f>
        <v>15.12</v>
      </c>
      <c r="Q2747" s="2">
        <f>ROUND(P2747/(K2747*N2747)-1,4)</f>
        <v>0.512</v>
      </c>
      <c r="R2747" t="str">
        <v/>
      </c>
      <c r="S2747" t="str">
        <v>2026-10-01 10:41:27 UTC</v>
      </c>
      <c r="T2747" t="str">
        <v>Local Line cache</v>
      </c>
      <c r="U2747" t="str">
        <v>Review before publishing</v>
      </c>
    </row>
    <row r="2748">
      <c r="A2748">
        <v>1090811</v>
      </c>
      <c r="B2748" t="str">
        <v>Handcrafted 4x4 Rustic Wood Tea Candle Holder</v>
      </c>
      <c r="C2748" t="str">
        <v>RL Plants &amp; Home Goods</v>
      </c>
      <c r="D2748">
        <v>904107</v>
      </c>
      <c r="E2748" t="str">
        <v>ea</v>
      </c>
      <c r="F2748" t="str">
        <v>SNAP</v>
      </c>
      <c r="G2748" t="str">
        <v>Yes</v>
      </c>
      <c r="H2748" s="1">
        <v>0</v>
      </c>
      <c r="I2748" s="1">
        <v>14</v>
      </c>
      <c r="J2748" s="1">
        <v>14</v>
      </c>
      <c r="K2748" s="1">
        <v>10</v>
      </c>
      <c r="L2748" s="2">
        <v>0.4</v>
      </c>
      <c r="M2748" s="2">
        <v>0.3999999999999999</v>
      </c>
      <c r="N2748" s="2">
        <v>1</v>
      </c>
      <c r="O2748" t="str">
        <v>Yes</v>
      </c>
      <c r="P2748" s="1">
        <f>IF(O2748="Yes",J2748,ROUND(J2748*(1+Model!$B$3),2))</f>
        <v>14</v>
      </c>
      <c r="Q2748" s="2">
        <f>ROUND(P2748/(K2748*N2748)-1,4)</f>
        <v>0.4</v>
      </c>
      <c r="R2748" t="str">
        <v/>
      </c>
      <c r="S2748" t="str">
        <v>2026-10-01 10:41:27 UTC</v>
      </c>
      <c r="T2748" t="str">
        <v>Local Line cache</v>
      </c>
      <c r="U2748" t="str">
        <v>HOLD: preserve existing SNAP price</v>
      </c>
    </row>
    <row r="2749">
      <c r="A2749">
        <v>1090814</v>
      </c>
      <c r="B2749" t="str">
        <v>Handcrafted 4x4 Rustic Wood Double Tea Candle Holder</v>
      </c>
      <c r="C2749" t="str">
        <v>RL Plants &amp; Home Goods</v>
      </c>
      <c r="D2749">
        <v>904110</v>
      </c>
      <c r="E2749" t="str">
        <v>ea</v>
      </c>
      <c r="F2749" t="str">
        <v>Guest Basket</v>
      </c>
      <c r="G2749" t="str">
        <v>No</v>
      </c>
      <c r="H2749" s="1">
        <v>0</v>
      </c>
      <c r="I2749" s="1">
        <v>14</v>
      </c>
      <c r="J2749" s="1">
        <v>14</v>
      </c>
      <c r="K2749" s="1">
        <v>10</v>
      </c>
      <c r="L2749" s="2">
        <v>0.4</v>
      </c>
      <c r="M2749" s="2">
        <v>0.3999999999999999</v>
      </c>
      <c r="N2749" s="2">
        <v>1</v>
      </c>
      <c r="O2749" t="str">
        <v>No</v>
      </c>
      <c r="P2749" s="1">
        <f>IF(O2749="Yes",J2749,ROUND(J2749*(1+Model!$B$3),2))</f>
        <v>15.12</v>
      </c>
      <c r="Q2749" s="2">
        <f>ROUND(P2749/(K2749*N2749)-1,4)</f>
        <v>0.512</v>
      </c>
      <c r="R2749" t="str">
        <v/>
      </c>
      <c r="S2749" t="str">
        <v>2026-10-01 10:41:27 UTC</v>
      </c>
      <c r="T2749" t="str">
        <v>Local Line cache</v>
      </c>
      <c r="U2749" t="str">
        <v>Review before publishing</v>
      </c>
    </row>
    <row r="2750">
      <c r="A2750">
        <v>1090814</v>
      </c>
      <c r="B2750" t="str">
        <v>Handcrafted 4x4 Rustic Wood Double Tea Candle Holder</v>
      </c>
      <c r="C2750" t="str">
        <v>RL Plants &amp; Home Goods</v>
      </c>
      <c r="D2750">
        <v>904110</v>
      </c>
      <c r="E2750" t="str">
        <v>ea</v>
      </c>
      <c r="F2750" t="str">
        <v>CSA Members</v>
      </c>
      <c r="G2750" t="str">
        <v>No</v>
      </c>
      <c r="H2750" s="1">
        <v>0</v>
      </c>
      <c r="I2750" s="1">
        <v>14</v>
      </c>
      <c r="J2750" s="1">
        <v>14</v>
      </c>
      <c r="K2750" s="1">
        <v>10</v>
      </c>
      <c r="L2750" s="2">
        <v>0.4</v>
      </c>
      <c r="M2750" s="2">
        <v>0.3999999999999999</v>
      </c>
      <c r="N2750" s="2">
        <v>1</v>
      </c>
      <c r="O2750" t="str">
        <v>No</v>
      </c>
      <c r="P2750" s="1">
        <f>IF(O2750="Yes",J2750,ROUND(J2750*(1+Model!$B$3),2))</f>
        <v>15.12</v>
      </c>
      <c r="Q2750" s="2">
        <f>ROUND(P2750/(K2750*N2750)-1,4)</f>
        <v>0.512</v>
      </c>
      <c r="R2750" t="str">
        <v/>
      </c>
      <c r="S2750" t="str">
        <v>2026-10-01 10:41:27 UTC</v>
      </c>
      <c r="T2750" t="str">
        <v>Local Line cache</v>
      </c>
      <c r="U2750" t="str">
        <v>Review before publishing</v>
      </c>
    </row>
    <row r="2751">
      <c r="A2751">
        <v>1091600</v>
      </c>
      <c r="B2751" t="str">
        <v>Kale Raab</v>
      </c>
      <c r="C2751" t="str">
        <v>Grazier's Garden</v>
      </c>
      <c r="D2751">
        <v>905262</v>
      </c>
      <c r="E2751" t="str">
        <v>bu</v>
      </c>
      <c r="F2751" t="str">
        <v>Guest Basket</v>
      </c>
      <c r="G2751" t="str">
        <v>No</v>
      </c>
      <c r="H2751" s="1">
        <v>0</v>
      </c>
      <c r="I2751" s="1">
        <v>4.9</v>
      </c>
      <c r="J2751" s="1">
        <v>4.9</v>
      </c>
      <c r="K2751" s="1">
        <v>3.5</v>
      </c>
      <c r="L2751" s="2">
        <v>0.4</v>
      </c>
      <c r="M2751" s="2">
        <v>0.40000000000000013</v>
      </c>
      <c r="N2751" s="2">
        <v>1</v>
      </c>
      <c r="O2751" t="str">
        <v>No</v>
      </c>
      <c r="P2751" s="1">
        <f>IF(O2751="Yes",J2751,ROUND(J2751*(1+Model!$B$3),2))</f>
        <v>5.29</v>
      </c>
      <c r="Q2751" s="2">
        <f>ROUND(P2751/(K2751*N2751)-1,4)</f>
        <v>0.5114</v>
      </c>
      <c r="R2751" t="str">
        <v/>
      </c>
      <c r="S2751" t="str">
        <v>2026-10-01 10:41:27 UTC</v>
      </c>
      <c r="T2751" t="str">
        <v>Local Line cache</v>
      </c>
      <c r="U2751" t="str">
        <v>Review before publishing</v>
      </c>
    </row>
    <row r="2752">
      <c r="A2752">
        <v>1091600</v>
      </c>
      <c r="B2752" t="str">
        <v>Kale Raab</v>
      </c>
      <c r="C2752" t="str">
        <v>Grazier's Garden</v>
      </c>
      <c r="D2752">
        <v>905262</v>
      </c>
      <c r="E2752" t="str">
        <v>bu</v>
      </c>
      <c r="F2752" t="str">
        <v>CSA Members</v>
      </c>
      <c r="G2752" t="str">
        <v>No</v>
      </c>
      <c r="H2752" s="1">
        <v>0</v>
      </c>
      <c r="I2752" s="1">
        <v>4.9</v>
      </c>
      <c r="J2752" s="1">
        <v>4.9</v>
      </c>
      <c r="K2752" s="1">
        <v>3.5</v>
      </c>
      <c r="L2752" s="2">
        <v>0.4</v>
      </c>
      <c r="M2752" s="2">
        <v>0.40000000000000013</v>
      </c>
      <c r="N2752" s="2">
        <v>1</v>
      </c>
      <c r="O2752" t="str">
        <v>No</v>
      </c>
      <c r="P2752" s="1">
        <f>IF(O2752="Yes",J2752,ROUND(J2752*(1+Model!$B$3),2))</f>
        <v>5.29</v>
      </c>
      <c r="Q2752" s="2">
        <f>ROUND(P2752/(K2752*N2752)-1,4)</f>
        <v>0.5114</v>
      </c>
      <c r="R2752" t="str">
        <v/>
      </c>
      <c r="S2752" t="str">
        <v>2026-10-01 10:41:27 UTC</v>
      </c>
      <c r="T2752" t="str">
        <v>Local Line cache</v>
      </c>
      <c r="U2752" t="str">
        <v>Review before publishing</v>
      </c>
    </row>
    <row r="2753">
      <c r="A2753">
        <v>1091600</v>
      </c>
      <c r="B2753" t="str">
        <v>Kale Raab</v>
      </c>
      <c r="C2753" t="str">
        <v>Grazier's Garden</v>
      </c>
      <c r="D2753">
        <v>905262</v>
      </c>
      <c r="E2753" t="str">
        <v>bu</v>
      </c>
      <c r="F2753" t="str">
        <v>SNAP</v>
      </c>
      <c r="G2753" t="str">
        <v>No</v>
      </c>
      <c r="H2753" s="1">
        <v>0</v>
      </c>
      <c r="I2753" s="1">
        <v>4.9</v>
      </c>
      <c r="J2753" s="1">
        <v>4.9</v>
      </c>
      <c r="K2753" s="1">
        <v>3.5</v>
      </c>
      <c r="L2753" s="2">
        <v>0.4</v>
      </c>
      <c r="M2753" s="2">
        <v>0.40000000000000013</v>
      </c>
      <c r="N2753" s="2">
        <v>1</v>
      </c>
      <c r="O2753" t="str">
        <v>Yes</v>
      </c>
      <c r="P2753" s="1">
        <f>IF(O2753="Yes",J2753,ROUND(J2753*(1+Model!$B$3),2))</f>
        <v>4.9</v>
      </c>
      <c r="Q2753" s="2">
        <f>ROUND(P2753/(K2753*N2753)-1,4)</f>
        <v>0.4</v>
      </c>
      <c r="R2753" t="str">
        <v/>
      </c>
      <c r="S2753" t="str">
        <v>2026-10-01 10:41:27 UTC</v>
      </c>
      <c r="T2753" t="str">
        <v>Local Line cache</v>
      </c>
      <c r="U2753" t="str">
        <v>HOLD: preserve existing SNAP price</v>
      </c>
    </row>
    <row r="2754">
      <c r="A2754">
        <v>1091602</v>
      </c>
      <c r="B2754" t="str">
        <v>Lacinato Kale</v>
      </c>
      <c r="C2754" t="str">
        <v>Grazier's Garden</v>
      </c>
      <c r="D2754">
        <v>905264</v>
      </c>
      <c r="E2754" t="str">
        <v>bu</v>
      </c>
      <c r="F2754" t="str">
        <v>Guest Basket</v>
      </c>
      <c r="G2754" t="str">
        <v>No</v>
      </c>
      <c r="H2754" s="1">
        <v>0</v>
      </c>
      <c r="I2754" s="1">
        <v>4.2</v>
      </c>
      <c r="J2754" s="1">
        <v>4.2</v>
      </c>
      <c r="K2754" s="1">
        <v>3</v>
      </c>
      <c r="L2754" s="2">
        <v>0.4</v>
      </c>
      <c r="M2754" s="2">
        <v>0.40000000000000013</v>
      </c>
      <c r="N2754" s="2">
        <v>1</v>
      </c>
      <c r="O2754" t="str">
        <v>No</v>
      </c>
      <c r="P2754" s="1">
        <f>IF(O2754="Yes",J2754,ROUND(J2754*(1+Model!$B$3),2))</f>
        <v>4.54</v>
      </c>
      <c r="Q2754" s="2">
        <f>ROUND(P2754/(K2754*N2754)-1,4)</f>
        <v>0.5133</v>
      </c>
      <c r="R2754" t="str">
        <v/>
      </c>
      <c r="S2754" t="str">
        <v>2026-10-01 10:41:27 UTC</v>
      </c>
      <c r="T2754" t="str">
        <v>Local Line cache</v>
      </c>
      <c r="U2754" t="str">
        <v>Review before publishing</v>
      </c>
    </row>
    <row r="2755">
      <c r="A2755">
        <v>1091602</v>
      </c>
      <c r="B2755" t="str">
        <v>Lacinato Kale</v>
      </c>
      <c r="C2755" t="str">
        <v>Grazier's Garden</v>
      </c>
      <c r="D2755">
        <v>905264</v>
      </c>
      <c r="E2755" t="str">
        <v>bu</v>
      </c>
      <c r="F2755" t="str">
        <v>CSA Members</v>
      </c>
      <c r="G2755" t="str">
        <v>No</v>
      </c>
      <c r="H2755" s="1">
        <v>0</v>
      </c>
      <c r="I2755" s="1">
        <v>4.2</v>
      </c>
      <c r="J2755" s="1">
        <v>4.2</v>
      </c>
      <c r="K2755" s="1">
        <v>3</v>
      </c>
      <c r="L2755" s="2">
        <v>0.4</v>
      </c>
      <c r="M2755" s="2">
        <v>0.40000000000000013</v>
      </c>
      <c r="N2755" s="2">
        <v>1</v>
      </c>
      <c r="O2755" t="str">
        <v>No</v>
      </c>
      <c r="P2755" s="1">
        <f>IF(O2755="Yes",J2755,ROUND(J2755*(1+Model!$B$3),2))</f>
        <v>4.54</v>
      </c>
      <c r="Q2755" s="2">
        <f>ROUND(P2755/(K2755*N2755)-1,4)</f>
        <v>0.5133</v>
      </c>
      <c r="R2755" t="str">
        <v/>
      </c>
      <c r="S2755" t="str">
        <v>2026-10-01 10:41:27 UTC</v>
      </c>
      <c r="T2755" t="str">
        <v>Local Line cache</v>
      </c>
      <c r="U2755" t="str">
        <v>Review before publishing</v>
      </c>
    </row>
    <row r="2756">
      <c r="A2756">
        <v>1091602</v>
      </c>
      <c r="B2756" t="str">
        <v>Lacinato Kale</v>
      </c>
      <c r="C2756" t="str">
        <v>Grazier's Garden</v>
      </c>
      <c r="D2756">
        <v>905264</v>
      </c>
      <c r="E2756" t="str">
        <v>bu</v>
      </c>
      <c r="F2756" t="str">
        <v>SNAP</v>
      </c>
      <c r="G2756" t="str">
        <v>No</v>
      </c>
      <c r="H2756" s="1">
        <v>0</v>
      </c>
      <c r="I2756" s="1">
        <v>4.2</v>
      </c>
      <c r="J2756" s="1">
        <v>4.2</v>
      </c>
      <c r="K2756" s="1">
        <v>3</v>
      </c>
      <c r="L2756" s="2">
        <v>0.4</v>
      </c>
      <c r="M2756" s="2">
        <v>0.40000000000000013</v>
      </c>
      <c r="N2756" s="2">
        <v>1</v>
      </c>
      <c r="O2756" t="str">
        <v>Yes</v>
      </c>
      <c r="P2756" s="1">
        <f>IF(O2756="Yes",J2756,ROUND(J2756*(1+Model!$B$3),2))</f>
        <v>4.2</v>
      </c>
      <c r="Q2756" s="2">
        <f>ROUND(P2756/(K2756*N2756)-1,4)</f>
        <v>0.4</v>
      </c>
      <c r="R2756" t="str">
        <v/>
      </c>
      <c r="S2756" t="str">
        <v>2026-10-01 10:41:27 UTC</v>
      </c>
      <c r="T2756" t="str">
        <v>Local Line cache</v>
      </c>
      <c r="U2756" t="str">
        <v>HOLD: preserve existing SNAP price</v>
      </c>
    </row>
    <row r="2757">
      <c r="A2757">
        <v>1091676</v>
      </c>
      <c r="B2757" t="str">
        <v>Red Radish</v>
      </c>
      <c r="C2757" t="str">
        <v>Red Tail Growers</v>
      </c>
      <c r="D2757">
        <v>905380</v>
      </c>
      <c r="E2757" t="str">
        <v>each</v>
      </c>
      <c r="F2757" t="str">
        <v>SNAP</v>
      </c>
      <c r="G2757" t="str">
        <v>No</v>
      </c>
      <c r="H2757" s="1">
        <v>0</v>
      </c>
      <c r="I2757" s="1">
        <v>2.8</v>
      </c>
      <c r="J2757" s="1">
        <v>2.8</v>
      </c>
      <c r="K2757" s="1">
        <v>2</v>
      </c>
      <c r="L2757" s="2">
        <v>0.4</v>
      </c>
      <c r="M2757" s="2">
        <v>0.3999999999999999</v>
      </c>
      <c r="N2757" s="2">
        <v>1</v>
      </c>
      <c r="O2757" t="str">
        <v>Yes</v>
      </c>
      <c r="P2757" s="1">
        <f>IF(O2757="Yes",J2757,ROUND(J2757*(1+Model!$B$3),2))</f>
        <v>2.8</v>
      </c>
      <c r="Q2757" s="2">
        <f>ROUND(P2757/(K2757*N2757)-1,4)</f>
        <v>0.4</v>
      </c>
      <c r="R2757" t="str">
        <v/>
      </c>
      <c r="S2757" t="str">
        <v>2026-10-01 10:41:27 UTC</v>
      </c>
      <c r="T2757" t="str">
        <v>Local Line cache</v>
      </c>
      <c r="U2757" t="str">
        <v>HOLD: preserve existing SNAP price</v>
      </c>
    </row>
    <row r="2758">
      <c r="A2758">
        <v>1091676</v>
      </c>
      <c r="B2758" t="str">
        <v>Red Radish</v>
      </c>
      <c r="C2758" t="str">
        <v>Red Tail Growers</v>
      </c>
      <c r="D2758">
        <v>905380</v>
      </c>
      <c r="E2758" t="str">
        <v>each</v>
      </c>
      <c r="F2758" t="str">
        <v>CSA Members</v>
      </c>
      <c r="G2758" t="str">
        <v>No</v>
      </c>
      <c r="H2758" s="1">
        <v>0</v>
      </c>
      <c r="I2758" s="1">
        <v>2.8</v>
      </c>
      <c r="J2758" s="1">
        <v>2.8</v>
      </c>
      <c r="K2758" s="1">
        <v>2</v>
      </c>
      <c r="L2758" s="2">
        <v>0.4</v>
      </c>
      <c r="M2758" s="2">
        <v>0.3999999999999999</v>
      </c>
      <c r="N2758" s="2">
        <v>1</v>
      </c>
      <c r="O2758" t="str">
        <v>No</v>
      </c>
      <c r="P2758" s="1">
        <f>IF(O2758="Yes",J2758,ROUND(J2758*(1+Model!$B$3),2))</f>
        <v>3.02</v>
      </c>
      <c r="Q2758" s="2">
        <f>ROUND(P2758/(K2758*N2758)-1,4)</f>
        <v>0.51</v>
      </c>
      <c r="R2758" t="str">
        <v/>
      </c>
      <c r="S2758" t="str">
        <v>2026-10-01 10:41:27 UTC</v>
      </c>
      <c r="T2758" t="str">
        <v>Local Line cache</v>
      </c>
      <c r="U2758" t="str">
        <v>Review before publishing</v>
      </c>
    </row>
    <row r="2759">
      <c r="A2759">
        <v>1094107</v>
      </c>
      <c r="B2759" t="str">
        <v>Virtuous Lemon Soap Bar</v>
      </c>
      <c r="C2759" t="str">
        <v>Granny Smith All Natural</v>
      </c>
      <c r="D2759">
        <v>908489</v>
      </c>
      <c r="E2759" t="str">
        <v>4.5 oz ea</v>
      </c>
      <c r="F2759" t="str">
        <v>CSA Members</v>
      </c>
      <c r="G2759" t="str">
        <v>No</v>
      </c>
      <c r="H2759" s="1">
        <v>0</v>
      </c>
      <c r="I2759" s="1">
        <v>8.33</v>
      </c>
      <c r="J2759" s="1">
        <v>8</v>
      </c>
      <c r="K2759" s="1">
        <v>5.95</v>
      </c>
      <c r="L2759" s="2">
        <v>0.4</v>
      </c>
      <c r="M2759" s="2">
        <v>0.3445378151260503</v>
      </c>
      <c r="N2759" s="2">
        <v>1</v>
      </c>
      <c r="O2759" t="str">
        <v>No</v>
      </c>
      <c r="P2759" s="1">
        <f>IF(O2759="Yes",J2759,ROUND(J2759*(1+Model!$B$3),2))</f>
        <v>8.64</v>
      </c>
      <c r="Q2759" s="2">
        <f>ROUND(P2759/(K2759*N2759)-1,4)</f>
        <v>0.4521</v>
      </c>
      <c r="R2759" t="str">
        <v>Review</v>
      </c>
      <c r="S2759" t="str">
        <v>2026-10-01 10:41:27 UTC</v>
      </c>
      <c r="T2759" t="str">
        <v>Local Line cache</v>
      </c>
      <c r="U2759" t="str">
        <v>Review local/Local Line price difference before publishing</v>
      </c>
    </row>
    <row r="2760">
      <c r="A2760">
        <v>1094879</v>
      </c>
      <c r="B2760" t="str">
        <v>"Sanitize Naturally" Hand Sanitizer Spray w/ Lemongrass, Orange &amp; Peppermint Essential Oils</v>
      </c>
      <c r="C2760" t="str">
        <v>Granny Smith All Natural</v>
      </c>
      <c r="D2760">
        <v>909473</v>
      </c>
      <c r="E2760" t="str">
        <v>1 oz ea</v>
      </c>
      <c r="F2760" t="str">
        <v>SNAP</v>
      </c>
      <c r="G2760" t="str">
        <v>No</v>
      </c>
      <c r="H2760" s="1">
        <v>0</v>
      </c>
      <c r="I2760" s="1">
        <v>6.86</v>
      </c>
      <c r="J2760" s="1">
        <v>6.86</v>
      </c>
      <c r="K2760" s="1">
        <v>4.9</v>
      </c>
      <c r="L2760" s="2">
        <v>0.4</v>
      </c>
      <c r="M2760" s="2">
        <v>0.3999999999999999</v>
      </c>
      <c r="N2760" s="2">
        <v>1</v>
      </c>
      <c r="O2760" t="str">
        <v>Yes</v>
      </c>
      <c r="P2760" s="1">
        <f>IF(O2760="Yes",J2760,ROUND(J2760*(1+Model!$B$3),2))</f>
        <v>6.86</v>
      </c>
      <c r="Q2760" s="2">
        <f>ROUND(P2760/(K2760*N2760)-1,4)</f>
        <v>0.4</v>
      </c>
      <c r="R2760" t="str">
        <v/>
      </c>
      <c r="S2760" t="str">
        <v>2026-10-01 10:41:27 UTC</v>
      </c>
      <c r="T2760" t="str">
        <v>Local Line cache</v>
      </c>
      <c r="U2760" t="str">
        <v>HOLD: preserve existing SNAP price</v>
      </c>
    </row>
    <row r="2761">
      <c r="A2761">
        <v>1094879</v>
      </c>
      <c r="B2761" t="str">
        <v>"Sanitize Naturally" Hand Sanitizer Spray w/ Lemongrass, Orange &amp; Peppermint Essential Oils</v>
      </c>
      <c r="C2761" t="str">
        <v>Granny Smith All Natural</v>
      </c>
      <c r="D2761">
        <v>909473</v>
      </c>
      <c r="E2761" t="str">
        <v>1 oz ea</v>
      </c>
      <c r="F2761" t="str">
        <v>CSA Members</v>
      </c>
      <c r="G2761" t="str">
        <v>No</v>
      </c>
      <c r="H2761" s="1">
        <v>0</v>
      </c>
      <c r="I2761" s="1">
        <v>6.86</v>
      </c>
      <c r="J2761" s="1">
        <v>6.86</v>
      </c>
      <c r="K2761" s="1">
        <v>4.9</v>
      </c>
      <c r="L2761" s="2">
        <v>0.4</v>
      </c>
      <c r="M2761" s="2">
        <v>0.3999999999999999</v>
      </c>
      <c r="N2761" s="2">
        <v>1</v>
      </c>
      <c r="O2761" t="str">
        <v>No</v>
      </c>
      <c r="P2761" s="1">
        <f>IF(O2761="Yes",J2761,ROUND(J2761*(1+Model!$B$3),2))</f>
        <v>7.41</v>
      </c>
      <c r="Q2761" s="2">
        <f>ROUND(P2761/(K2761*N2761)-1,4)</f>
        <v>0.5122</v>
      </c>
      <c r="R2761" t="str">
        <v/>
      </c>
      <c r="S2761" t="str">
        <v>2026-10-01 10:41:27 UTC</v>
      </c>
      <c r="T2761" t="str">
        <v>Local Line cache</v>
      </c>
      <c r="U2761" t="str">
        <v>Review before publishing</v>
      </c>
    </row>
    <row r="2762">
      <c r="A2762">
        <v>1102434</v>
      </c>
      <c r="B2762" t="str">
        <v>Henni Penni Hispanico Special 18 month Reserve, 4.8-5.8 oz</v>
      </c>
      <c r="C2762" t="str">
        <v>Creamy Cow, LLC</v>
      </c>
      <c r="D2762">
        <v>919410</v>
      </c>
      <c r="E2762" t="str">
        <v>4.8-5.8 oz</v>
      </c>
      <c r="F2762" t="str">
        <v>Herd Share Members</v>
      </c>
      <c r="G2762" t="str">
        <v>No</v>
      </c>
      <c r="H2762" s="1">
        <v>0</v>
      </c>
      <c r="I2762" s="1">
        <v>13.97</v>
      </c>
      <c r="J2762" s="1">
        <v>15.97</v>
      </c>
      <c r="K2762" s="1">
        <v>9.98</v>
      </c>
      <c r="L2762" s="2">
        <v>0.4</v>
      </c>
      <c r="M2762" s="2">
        <v>0.6002004008016033</v>
      </c>
      <c r="N2762" s="2">
        <v>1</v>
      </c>
      <c r="O2762" t="str">
        <v>No</v>
      </c>
      <c r="P2762" s="1">
        <f>IF(O2762="Yes",J2762,ROUND(J2762*(1+Model!$B$3),2))</f>
        <v>17.25</v>
      </c>
      <c r="Q2762" s="2">
        <f>ROUND(P2762/(K2762*N2762)-1,4)</f>
        <v>0.7285</v>
      </c>
      <c r="R2762" t="str">
        <v>Review</v>
      </c>
      <c r="S2762" t="str">
        <v>2026-10-01 10:41:27 UTC</v>
      </c>
      <c r="T2762" t="str">
        <v>Local Line cache</v>
      </c>
      <c r="U2762" t="str">
        <v>Review local/Local Line price difference before publishing</v>
      </c>
    </row>
    <row r="2763">
      <c r="A2763">
        <v>1102434</v>
      </c>
      <c r="B2763" t="str">
        <v>Henni Penni Hispanico Special 18 month Reserve, 4.8-5.8 oz</v>
      </c>
      <c r="C2763" t="str">
        <v>Creamy Cow, LLC</v>
      </c>
      <c r="D2763">
        <v>919410</v>
      </c>
      <c r="E2763" t="str">
        <v>4.8-5.8 oz</v>
      </c>
      <c r="F2763" t="str">
        <v>SNAP</v>
      </c>
      <c r="G2763" t="str">
        <v>No</v>
      </c>
      <c r="H2763" s="1">
        <v>0</v>
      </c>
      <c r="I2763" s="1">
        <v>13.97</v>
      </c>
      <c r="J2763" s="1">
        <v>15.97</v>
      </c>
      <c r="K2763" s="1">
        <v>9.98</v>
      </c>
      <c r="L2763" s="2">
        <v>0.4</v>
      </c>
      <c r="M2763" s="2">
        <v>0.6002004008016033</v>
      </c>
      <c r="N2763" s="2">
        <v>1</v>
      </c>
      <c r="O2763" t="str">
        <v>Yes</v>
      </c>
      <c r="P2763" s="1">
        <f>IF(O2763="Yes",J2763,ROUND(J2763*(1+Model!$B$3),2))</f>
        <v>15.97</v>
      </c>
      <c r="Q2763" s="2">
        <f>ROUND(P2763/(K2763*N2763)-1,4)</f>
        <v>0.6002</v>
      </c>
      <c r="R2763" t="str">
        <v>Review</v>
      </c>
      <c r="S2763" t="str">
        <v>2026-10-01 10:41:27 UTC</v>
      </c>
      <c r="T2763" t="str">
        <v>Local Line cache</v>
      </c>
      <c r="U2763" t="str">
        <v>HOLD: preserve existing SNAP price</v>
      </c>
    </row>
    <row r="2764">
      <c r="A2764">
        <v>1102435</v>
      </c>
      <c r="B2764" t="str">
        <v>Henni Penni Hispanico Special 18 month Reserve, 5.9-6.9 oz</v>
      </c>
      <c r="C2764" t="str">
        <v>Creamy Cow, LLC</v>
      </c>
      <c r="D2764">
        <v>919411</v>
      </c>
      <c r="E2764" t="str">
        <v>5.9-6.9 oz</v>
      </c>
      <c r="F2764" t="str">
        <v>SNAP</v>
      </c>
      <c r="G2764" t="str">
        <v>No</v>
      </c>
      <c r="H2764" s="1">
        <v>0</v>
      </c>
      <c r="I2764" s="1">
        <v>16.77</v>
      </c>
      <c r="J2764" s="1">
        <v>19.17</v>
      </c>
      <c r="K2764" s="1">
        <v>11.98</v>
      </c>
      <c r="L2764" s="2">
        <v>0.4</v>
      </c>
      <c r="M2764" s="2">
        <v>0.6001669449081803</v>
      </c>
      <c r="N2764" s="2">
        <v>1</v>
      </c>
      <c r="O2764" t="str">
        <v>Yes</v>
      </c>
      <c r="P2764" s="1">
        <f>IF(O2764="Yes",J2764,ROUND(J2764*(1+Model!$B$3),2))</f>
        <v>19.17</v>
      </c>
      <c r="Q2764" s="2">
        <f>ROUND(P2764/(K2764*N2764)-1,4)</f>
        <v>0.6002</v>
      </c>
      <c r="R2764" t="str">
        <v>Review</v>
      </c>
      <c r="S2764" t="str">
        <v>2026-10-01 10:41:27 UTC</v>
      </c>
      <c r="T2764" t="str">
        <v>Local Line cache</v>
      </c>
      <c r="U2764" t="str">
        <v>HOLD: preserve existing SNAP price</v>
      </c>
    </row>
    <row r="2765">
      <c r="A2765">
        <v>1102435</v>
      </c>
      <c r="B2765" t="str">
        <v>Henni Penni Hispanico Special 18 month Reserve, 5.9-6.9 oz</v>
      </c>
      <c r="C2765" t="str">
        <v>Creamy Cow, LLC</v>
      </c>
      <c r="D2765">
        <v>919411</v>
      </c>
      <c r="E2765" t="str">
        <v>5.9-6.9 oz</v>
      </c>
      <c r="F2765" t="str">
        <v>Herd Share Members</v>
      </c>
      <c r="G2765" t="str">
        <v>No</v>
      </c>
      <c r="H2765" s="1">
        <v>0</v>
      </c>
      <c r="I2765" s="1">
        <v>16.77</v>
      </c>
      <c r="J2765" s="1">
        <v>19.17</v>
      </c>
      <c r="K2765" s="1">
        <v>11.98</v>
      </c>
      <c r="L2765" s="2">
        <v>0.4</v>
      </c>
      <c r="M2765" s="2">
        <v>0.6001669449081803</v>
      </c>
      <c r="N2765" s="2">
        <v>1</v>
      </c>
      <c r="O2765" t="str">
        <v>No</v>
      </c>
      <c r="P2765" s="1">
        <f>IF(O2765="Yes",J2765,ROUND(J2765*(1+Model!$B$3),2))</f>
        <v>20.7</v>
      </c>
      <c r="Q2765" s="2">
        <f>ROUND(P2765/(K2765*N2765)-1,4)</f>
        <v>0.7279</v>
      </c>
      <c r="R2765" t="str">
        <v>Review</v>
      </c>
      <c r="S2765" t="str">
        <v>2026-10-01 10:41:27 UTC</v>
      </c>
      <c r="T2765" t="str">
        <v>Local Line cache</v>
      </c>
      <c r="U2765" t="str">
        <v>Review local/Local Line price difference before publishing</v>
      </c>
    </row>
    <row r="2766">
      <c r="A2766">
        <v>1102436</v>
      </c>
      <c r="B2766" t="str">
        <v>Henni Penni Hispanico Special 18 month Reserve, 7-8 oz</v>
      </c>
      <c r="C2766" t="str">
        <v>Creamy Cow, LLC</v>
      </c>
      <c r="D2766">
        <v>919412</v>
      </c>
      <c r="E2766" t="str">
        <v>7-8 oz</v>
      </c>
      <c r="F2766" t="str">
        <v>SNAP</v>
      </c>
      <c r="G2766" t="str">
        <v>No</v>
      </c>
      <c r="H2766" s="1">
        <v>0</v>
      </c>
      <c r="I2766" s="1">
        <v>18.17</v>
      </c>
      <c r="J2766" s="1">
        <v>20.77</v>
      </c>
      <c r="K2766" s="1">
        <v>12.98</v>
      </c>
      <c r="L2766" s="2">
        <v>0.4</v>
      </c>
      <c r="M2766" s="2">
        <v>0.6001540832049306</v>
      </c>
      <c r="N2766" s="2">
        <v>1</v>
      </c>
      <c r="O2766" t="str">
        <v>Yes</v>
      </c>
      <c r="P2766" s="1">
        <f>IF(O2766="Yes",J2766,ROUND(J2766*(1+Model!$B$3),2))</f>
        <v>20.77</v>
      </c>
      <c r="Q2766" s="2">
        <f>ROUND(P2766/(K2766*N2766)-1,4)</f>
        <v>0.6002</v>
      </c>
      <c r="R2766" t="str">
        <v>Review</v>
      </c>
      <c r="S2766" t="str">
        <v>2026-10-01 10:41:27 UTC</v>
      </c>
      <c r="T2766" t="str">
        <v>Local Line cache</v>
      </c>
      <c r="U2766" t="str">
        <v>HOLD: preserve existing SNAP price</v>
      </c>
    </row>
    <row r="2767">
      <c r="A2767">
        <v>1102436</v>
      </c>
      <c r="B2767" t="str">
        <v>Henni Penni Hispanico Special 18 month Reserve, 7-8 oz</v>
      </c>
      <c r="C2767" t="str">
        <v>Creamy Cow, LLC</v>
      </c>
      <c r="D2767">
        <v>919412</v>
      </c>
      <c r="E2767" t="str">
        <v>7-8 oz</v>
      </c>
      <c r="F2767" t="str">
        <v>Herd Share Members</v>
      </c>
      <c r="G2767" t="str">
        <v>No</v>
      </c>
      <c r="H2767" s="1">
        <v>0</v>
      </c>
      <c r="I2767" s="1">
        <v>18.17</v>
      </c>
      <c r="J2767" s="1">
        <v>20.77</v>
      </c>
      <c r="K2767" s="1">
        <v>12.98</v>
      </c>
      <c r="L2767" s="2">
        <v>0.4</v>
      </c>
      <c r="M2767" s="2">
        <v>0.6001540832049306</v>
      </c>
      <c r="N2767" s="2">
        <v>1</v>
      </c>
      <c r="O2767" t="str">
        <v>No</v>
      </c>
      <c r="P2767" s="1">
        <f>IF(O2767="Yes",J2767,ROUND(J2767*(1+Model!$B$3),2))</f>
        <v>22.43</v>
      </c>
      <c r="Q2767" s="2">
        <f>ROUND(P2767/(K2767*N2767)-1,4)</f>
        <v>0.728</v>
      </c>
      <c r="R2767" t="str">
        <v>Review</v>
      </c>
      <c r="S2767" t="str">
        <v>2026-10-01 10:41:27 UTC</v>
      </c>
      <c r="T2767" t="str">
        <v>Local Line cache</v>
      </c>
      <c r="U2767" t="str">
        <v>Review local/Local Line price difference before publishing</v>
      </c>
    </row>
    <row r="2768">
      <c r="A2768">
        <v>1102437</v>
      </c>
      <c r="B2768" t="str">
        <v>Ophelia Asiago Cheese, 4 Month Aged, 4.8-5.8 oz</v>
      </c>
      <c r="C2768" t="str">
        <v>Creamy Cow, LLC</v>
      </c>
      <c r="D2768">
        <v>919416</v>
      </c>
      <c r="E2768" t="str">
        <v>4.8-5.8 oz</v>
      </c>
      <c r="F2768" t="str">
        <v>SNAP</v>
      </c>
      <c r="G2768" t="str">
        <v>No</v>
      </c>
      <c r="H2768" s="1">
        <v>0</v>
      </c>
      <c r="I2768" s="1">
        <v>12.57</v>
      </c>
      <c r="J2768" s="1">
        <v>12.57</v>
      </c>
      <c r="K2768" s="1">
        <v>8.98</v>
      </c>
      <c r="L2768" s="2">
        <v>0.4</v>
      </c>
      <c r="M2768" s="2">
        <v>0.3997772828507795</v>
      </c>
      <c r="N2768" s="2">
        <v>1</v>
      </c>
      <c r="O2768" t="str">
        <v>Yes</v>
      </c>
      <c r="P2768" s="1">
        <f>IF(O2768="Yes",J2768,ROUND(J2768*(1+Model!$B$3),2))</f>
        <v>12.57</v>
      </c>
      <c r="Q2768" s="2">
        <f>ROUND(P2768/(K2768*N2768)-1,4)</f>
        <v>0.3998</v>
      </c>
      <c r="R2768" t="str">
        <v/>
      </c>
      <c r="S2768" t="str">
        <v>2026-10-01 10:41:27 UTC</v>
      </c>
      <c r="T2768" t="str">
        <v>Local Line cache</v>
      </c>
      <c r="U2768" t="str">
        <v>HOLD: preserve existing SNAP price</v>
      </c>
    </row>
    <row r="2769">
      <c r="A2769">
        <v>1102437</v>
      </c>
      <c r="B2769" t="str">
        <v>Ophelia Asiago Cheese, 4 Month Aged, 4.8-5.8 oz</v>
      </c>
      <c r="C2769" t="str">
        <v>Creamy Cow, LLC</v>
      </c>
      <c r="D2769">
        <v>919416</v>
      </c>
      <c r="E2769" t="str">
        <v>4.8-5.8 oz</v>
      </c>
      <c r="F2769" t="str">
        <v>Herd Share Members</v>
      </c>
      <c r="G2769" t="str">
        <v>No</v>
      </c>
      <c r="H2769" s="1">
        <v>0</v>
      </c>
      <c r="I2769" s="1">
        <v>12.57</v>
      </c>
      <c r="J2769" s="1">
        <v>12.57</v>
      </c>
      <c r="K2769" s="1">
        <v>8.98</v>
      </c>
      <c r="L2769" s="2">
        <v>0.4</v>
      </c>
      <c r="M2769" s="2">
        <v>0.3997772828507795</v>
      </c>
      <c r="N2769" s="2">
        <v>1</v>
      </c>
      <c r="O2769" t="str">
        <v>No</v>
      </c>
      <c r="P2769" s="1">
        <f>IF(O2769="Yes",J2769,ROUND(J2769*(1+Model!$B$3),2))</f>
        <v>13.58</v>
      </c>
      <c r="Q2769" s="2">
        <f>ROUND(P2769/(K2769*N2769)-1,4)</f>
        <v>0.5122</v>
      </c>
      <c r="R2769" t="str">
        <v/>
      </c>
      <c r="S2769" t="str">
        <v>2026-10-01 10:41:27 UTC</v>
      </c>
      <c r="T2769" t="str">
        <v>Local Line cache</v>
      </c>
      <c r="U2769" t="str">
        <v>Review before publishing</v>
      </c>
    </row>
    <row r="2770">
      <c r="A2770">
        <v>1102438</v>
      </c>
      <c r="B2770" t="str">
        <v>Ophelia Asiago Cheese, 4 Month Aged, 5.9-6.9 oz</v>
      </c>
      <c r="C2770" t="str">
        <v>Creamy Cow, LLC</v>
      </c>
      <c r="D2770">
        <v>919417</v>
      </c>
      <c r="E2770" t="str">
        <v>5.9 -6.9oz</v>
      </c>
      <c r="F2770" t="str">
        <v>Herd Share Members</v>
      </c>
      <c r="G2770" t="str">
        <v>No</v>
      </c>
      <c r="H2770" s="1">
        <v>0</v>
      </c>
      <c r="I2770" s="1">
        <v>15.74</v>
      </c>
      <c r="J2770" s="1">
        <v>15.74</v>
      </c>
      <c r="K2770" s="1">
        <v>11.24</v>
      </c>
      <c r="L2770" s="2">
        <v>0.4</v>
      </c>
      <c r="M2770" s="2">
        <v>0.4003558718861211</v>
      </c>
      <c r="N2770" s="2">
        <v>1</v>
      </c>
      <c r="O2770" t="str">
        <v>No</v>
      </c>
      <c r="P2770" s="1">
        <f>IF(O2770="Yes",J2770,ROUND(J2770*(1+Model!$B$3),2))</f>
        <v>17</v>
      </c>
      <c r="Q2770" s="2">
        <f>ROUND(P2770/(K2770*N2770)-1,4)</f>
        <v>0.5125</v>
      </c>
      <c r="R2770" t="str">
        <v/>
      </c>
      <c r="S2770" t="str">
        <v>2026-10-01 10:41:27 UTC</v>
      </c>
      <c r="T2770" t="str">
        <v>Local Line cache</v>
      </c>
      <c r="U2770" t="str">
        <v>Review before publishing</v>
      </c>
    </row>
    <row r="2771">
      <c r="A2771">
        <v>1102438</v>
      </c>
      <c r="B2771" t="str">
        <v>Ophelia Asiago Cheese, 4 Month Aged, 5.9-6.9 oz</v>
      </c>
      <c r="C2771" t="str">
        <v>Creamy Cow, LLC</v>
      </c>
      <c r="D2771">
        <v>919417</v>
      </c>
      <c r="E2771" t="str">
        <v>5.9 -6.9oz</v>
      </c>
      <c r="F2771" t="str">
        <v>SNAP</v>
      </c>
      <c r="G2771" t="str">
        <v>No</v>
      </c>
      <c r="H2771" s="1">
        <v>0</v>
      </c>
      <c r="I2771" s="1">
        <v>15.74</v>
      </c>
      <c r="J2771" s="1">
        <v>15.74</v>
      </c>
      <c r="K2771" s="1">
        <v>11.24</v>
      </c>
      <c r="L2771" s="2">
        <v>0.4</v>
      </c>
      <c r="M2771" s="2">
        <v>0.4003558718861211</v>
      </c>
      <c r="N2771" s="2">
        <v>1</v>
      </c>
      <c r="O2771" t="str">
        <v>Yes</v>
      </c>
      <c r="P2771" s="1">
        <f>IF(O2771="Yes",J2771,ROUND(J2771*(1+Model!$B$3),2))</f>
        <v>15.74</v>
      </c>
      <c r="Q2771" s="2">
        <f>ROUND(P2771/(K2771*N2771)-1,4)</f>
        <v>0.4004</v>
      </c>
      <c r="R2771" t="str">
        <v/>
      </c>
      <c r="S2771" t="str">
        <v>2026-10-01 10:41:27 UTC</v>
      </c>
      <c r="T2771" t="str">
        <v>Local Line cache</v>
      </c>
      <c r="U2771" t="str">
        <v>HOLD: preserve existing SNAP price</v>
      </c>
    </row>
    <row r="2772">
      <c r="A2772">
        <v>1102439</v>
      </c>
      <c r="B2772" t="str">
        <v>Ophelia Asiago Cheese, 4 Month Aged, 7-8 oz</v>
      </c>
      <c r="C2772" t="str">
        <v>Creamy Cow, LLC</v>
      </c>
      <c r="D2772">
        <v>919418</v>
      </c>
      <c r="E2772" t="str">
        <v>7-8 oz</v>
      </c>
      <c r="F2772" t="str">
        <v>Herd Share Members</v>
      </c>
      <c r="G2772" t="str">
        <v>No</v>
      </c>
      <c r="H2772" s="1">
        <v>0</v>
      </c>
      <c r="I2772" s="1">
        <v>16.58</v>
      </c>
      <c r="J2772" s="1">
        <v>16.58</v>
      </c>
      <c r="K2772" s="1">
        <v>11.84</v>
      </c>
      <c r="L2772" s="2">
        <v>0.4</v>
      </c>
      <c r="M2772" s="2">
        <v>0.4003378378378377</v>
      </c>
      <c r="N2772" s="2">
        <v>1</v>
      </c>
      <c r="O2772" t="str">
        <v>No</v>
      </c>
      <c r="P2772" s="1">
        <f>IF(O2772="Yes",J2772,ROUND(J2772*(1+Model!$B$3),2))</f>
        <v>17.91</v>
      </c>
      <c r="Q2772" s="2">
        <f>ROUND(P2772/(K2772*N2772)-1,4)</f>
        <v>0.5127</v>
      </c>
      <c r="R2772" t="str">
        <v/>
      </c>
      <c r="S2772" t="str">
        <v>2026-10-01 10:41:27 UTC</v>
      </c>
      <c r="T2772" t="str">
        <v>Local Line cache</v>
      </c>
      <c r="U2772" t="str">
        <v>Review before publishing</v>
      </c>
    </row>
    <row r="2773">
      <c r="A2773">
        <v>1102439</v>
      </c>
      <c r="B2773" t="str">
        <v>Ophelia Asiago Cheese, 4 Month Aged, 7-8 oz</v>
      </c>
      <c r="C2773" t="str">
        <v>Creamy Cow, LLC</v>
      </c>
      <c r="D2773">
        <v>919418</v>
      </c>
      <c r="E2773" t="str">
        <v>7-8 oz</v>
      </c>
      <c r="F2773" t="str">
        <v>SNAP</v>
      </c>
      <c r="G2773" t="str">
        <v>No</v>
      </c>
      <c r="H2773" s="1">
        <v>0</v>
      </c>
      <c r="I2773" s="1">
        <v>16.58</v>
      </c>
      <c r="J2773" s="1">
        <v>16.58</v>
      </c>
      <c r="K2773" s="1">
        <v>11.84</v>
      </c>
      <c r="L2773" s="2">
        <v>0.4</v>
      </c>
      <c r="M2773" s="2">
        <v>0.4003378378378377</v>
      </c>
      <c r="N2773" s="2">
        <v>1</v>
      </c>
      <c r="O2773" t="str">
        <v>Yes</v>
      </c>
      <c r="P2773" s="1">
        <f>IF(O2773="Yes",J2773,ROUND(J2773*(1+Model!$B$3),2))</f>
        <v>16.58</v>
      </c>
      <c r="Q2773" s="2">
        <f>ROUND(P2773/(K2773*N2773)-1,4)</f>
        <v>0.4003</v>
      </c>
      <c r="R2773" t="str">
        <v/>
      </c>
      <c r="S2773" t="str">
        <v>2026-10-01 10:41:27 UTC</v>
      </c>
      <c r="T2773" t="str">
        <v>Local Line cache</v>
      </c>
      <c r="U2773" t="str">
        <v>HOLD: preserve existing SNAP price</v>
      </c>
    </row>
    <row r="2774">
      <c r="A2774">
        <v>1106676</v>
      </c>
      <c r="B2774" t="str">
        <v>Leeks</v>
      </c>
      <c r="C2774" t="str">
        <v>Winter Green Farm</v>
      </c>
      <c r="D2774">
        <v>924713</v>
      </c>
      <c r="E2774" t="str">
        <v>1 lb</v>
      </c>
      <c r="F2774" t="str">
        <v>CSA Members</v>
      </c>
      <c r="G2774" t="str">
        <v>Yes</v>
      </c>
      <c r="H2774" s="1">
        <v>0</v>
      </c>
      <c r="I2774" s="1">
        <v>2.8</v>
      </c>
      <c r="J2774" s="1">
        <v>2.8</v>
      </c>
      <c r="K2774" s="1">
        <v>2</v>
      </c>
      <c r="L2774" s="2">
        <v>0.4</v>
      </c>
      <c r="M2774" s="2">
        <v>0.3999999999999999</v>
      </c>
      <c r="N2774" s="2">
        <v>1</v>
      </c>
      <c r="O2774" t="str">
        <v>No</v>
      </c>
      <c r="P2774" s="1">
        <f>IF(O2774="Yes",J2774,ROUND(J2774*(1+Model!$B$3),2))</f>
        <v>3.02</v>
      </c>
      <c r="Q2774" s="2">
        <f>ROUND(P2774/(K2774*N2774)-1,4)</f>
        <v>0.51</v>
      </c>
      <c r="R2774" t="str">
        <v/>
      </c>
      <c r="S2774" t="str">
        <v>2026-10-01 10:41:27 UTC</v>
      </c>
      <c r="T2774" t="str">
        <v>Local Line cache</v>
      </c>
      <c r="U2774" t="str">
        <v>Review before publishing</v>
      </c>
    </row>
    <row r="2775">
      <c r="A2775">
        <v>1106676</v>
      </c>
      <c r="B2775" t="str">
        <v>Leeks</v>
      </c>
      <c r="C2775" t="str">
        <v>Winter Green Farm</v>
      </c>
      <c r="D2775">
        <v>924713</v>
      </c>
      <c r="E2775" t="str">
        <v>1 lb</v>
      </c>
      <c r="F2775" t="str">
        <v>SNAP</v>
      </c>
      <c r="G2775" t="str">
        <v>Yes</v>
      </c>
      <c r="H2775" s="1">
        <v>0</v>
      </c>
      <c r="I2775" s="1">
        <v>2.8</v>
      </c>
      <c r="J2775" s="1">
        <v>2.8</v>
      </c>
      <c r="K2775" s="1">
        <v>2</v>
      </c>
      <c r="L2775" s="2">
        <v>0.4</v>
      </c>
      <c r="M2775" s="2">
        <v>0.3999999999999999</v>
      </c>
      <c r="N2775" s="2">
        <v>1</v>
      </c>
      <c r="O2775" t="str">
        <v>Yes</v>
      </c>
      <c r="P2775" s="1">
        <f>IF(O2775="Yes",J2775,ROUND(J2775*(1+Model!$B$3),2))</f>
        <v>2.8</v>
      </c>
      <c r="Q2775" s="2">
        <f>ROUND(P2775/(K2775*N2775)-1,4)</f>
        <v>0.4</v>
      </c>
      <c r="R2775" t="str">
        <v/>
      </c>
      <c r="S2775" t="str">
        <v>2026-10-01 10:41:27 UTC</v>
      </c>
      <c r="T2775" t="str">
        <v>Local Line cache</v>
      </c>
      <c r="U2775" t="str">
        <v>HOLD: preserve existing SNAP price</v>
      </c>
    </row>
    <row r="2776">
      <c r="A2776">
        <v>1106688</v>
      </c>
      <c r="B2776" t="str">
        <v>Chunks of Sweetmeat Squash</v>
      </c>
      <c r="C2776" t="str">
        <v>Small is Beautiful Farm</v>
      </c>
      <c r="D2776">
        <v>924741</v>
      </c>
      <c r="E2776" t="str">
        <v>bag</v>
      </c>
      <c r="F2776" t="str">
        <v>CSA Members</v>
      </c>
      <c r="G2776" t="str">
        <v>No</v>
      </c>
      <c r="H2776" s="1">
        <v>0</v>
      </c>
      <c r="I2776" s="1">
        <v>5.6</v>
      </c>
      <c r="J2776" s="1">
        <v>5.6</v>
      </c>
      <c r="K2776" s="1">
        <v>4</v>
      </c>
      <c r="L2776" s="2">
        <v>0.4</v>
      </c>
      <c r="M2776" s="2">
        <v>0.3999999999999999</v>
      </c>
      <c r="N2776" s="2">
        <v>1</v>
      </c>
      <c r="O2776" t="str">
        <v>No</v>
      </c>
      <c r="P2776" s="1">
        <f>IF(O2776="Yes",J2776,ROUND(J2776*(1+Model!$B$3),2))</f>
        <v>6.05</v>
      </c>
      <c r="Q2776" s="2">
        <f>ROUND(P2776/(K2776*N2776)-1,4)</f>
        <v>0.5125</v>
      </c>
      <c r="R2776" t="str">
        <v/>
      </c>
      <c r="S2776" t="str">
        <v>2026-10-01 10:41:27 UTC</v>
      </c>
      <c r="T2776" t="str">
        <v>Local Line cache</v>
      </c>
      <c r="U2776" t="str">
        <v>Review before publishing</v>
      </c>
    </row>
    <row r="2777">
      <c r="A2777">
        <v>1106688</v>
      </c>
      <c r="B2777" t="str">
        <v>Chunks of Sweetmeat Squash</v>
      </c>
      <c r="C2777" t="str">
        <v>Small is Beautiful Farm</v>
      </c>
      <c r="D2777">
        <v>924741</v>
      </c>
      <c r="E2777" t="str">
        <v>bag</v>
      </c>
      <c r="F2777" t="str">
        <v>SNAP</v>
      </c>
      <c r="G2777" t="str">
        <v>No</v>
      </c>
      <c r="H2777" s="1">
        <v>0</v>
      </c>
      <c r="I2777" s="1">
        <v>5.6</v>
      </c>
      <c r="J2777" s="1">
        <v>5.6</v>
      </c>
      <c r="K2777" s="1">
        <v>4</v>
      </c>
      <c r="L2777" s="2">
        <v>0.4</v>
      </c>
      <c r="M2777" s="2">
        <v>0.3999999999999999</v>
      </c>
      <c r="N2777" s="2">
        <v>1</v>
      </c>
      <c r="O2777" t="str">
        <v>Yes</v>
      </c>
      <c r="P2777" s="1">
        <f>IF(O2777="Yes",J2777,ROUND(J2777*(1+Model!$B$3),2))</f>
        <v>5.6</v>
      </c>
      <c r="Q2777" s="2">
        <f>ROUND(P2777/(K2777*N2777)-1,4)</f>
        <v>0.4</v>
      </c>
      <c r="R2777" t="str">
        <v/>
      </c>
      <c r="S2777" t="str">
        <v>2026-10-01 10:41:27 UTC</v>
      </c>
      <c r="T2777" t="str">
        <v>Local Line cache</v>
      </c>
      <c r="U2777" t="str">
        <v>HOLD: preserve existing SNAP price</v>
      </c>
    </row>
    <row r="2778">
      <c r="A2778">
        <v>1107077</v>
      </c>
      <c r="B2778" t="str">
        <v>Fresh Sage</v>
      </c>
      <c r="C2778" t="str">
        <v>Grazier's Garden</v>
      </c>
      <c r="D2778">
        <v>925321</v>
      </c>
      <c r="E2778" t="str">
        <v>bu</v>
      </c>
      <c r="F2778" t="str">
        <v>CSA Members</v>
      </c>
      <c r="G2778" t="str">
        <v>No</v>
      </c>
      <c r="H2778" s="1">
        <v>0</v>
      </c>
      <c r="I2778" s="1">
        <v>3.99</v>
      </c>
      <c r="J2778" s="1">
        <v>3.99</v>
      </c>
      <c r="K2778" s="1">
        <v>2.85</v>
      </c>
      <c r="L2778" s="2">
        <v>0.4</v>
      </c>
      <c r="M2778" s="2">
        <v>0.40000000000000013</v>
      </c>
      <c r="N2778" s="2">
        <v>1</v>
      </c>
      <c r="O2778" t="str">
        <v>No</v>
      </c>
      <c r="P2778" s="1">
        <f>IF(O2778="Yes",J2778,ROUND(J2778*(1+Model!$B$3),2))</f>
        <v>4.31</v>
      </c>
      <c r="Q2778" s="2">
        <f>ROUND(P2778/(K2778*N2778)-1,4)</f>
        <v>0.5123</v>
      </c>
      <c r="R2778" t="str">
        <v/>
      </c>
      <c r="S2778" t="str">
        <v>2026-10-01 10:41:27 UTC</v>
      </c>
      <c r="T2778" t="str">
        <v>Local Line cache</v>
      </c>
      <c r="U2778" t="str">
        <v>Review before publishing</v>
      </c>
    </row>
    <row r="2779">
      <c r="A2779">
        <v>1107077</v>
      </c>
      <c r="B2779" t="str">
        <v>Fresh Sage</v>
      </c>
      <c r="C2779" t="str">
        <v>Grazier's Garden</v>
      </c>
      <c r="D2779">
        <v>925321</v>
      </c>
      <c r="E2779" t="str">
        <v>bu</v>
      </c>
      <c r="F2779" t="str">
        <v>SNAP</v>
      </c>
      <c r="G2779" t="str">
        <v>No</v>
      </c>
      <c r="H2779" s="1">
        <v>0</v>
      </c>
      <c r="I2779" s="1">
        <v>3.99</v>
      </c>
      <c r="J2779" s="1">
        <v>3.99</v>
      </c>
      <c r="K2779" s="1">
        <v>2.85</v>
      </c>
      <c r="L2779" s="2">
        <v>0.4</v>
      </c>
      <c r="M2779" s="2">
        <v>0.40000000000000013</v>
      </c>
      <c r="N2779" s="2">
        <v>1</v>
      </c>
      <c r="O2779" t="str">
        <v>Yes</v>
      </c>
      <c r="P2779" s="1">
        <f>IF(O2779="Yes",J2779,ROUND(J2779*(1+Model!$B$3),2))</f>
        <v>3.99</v>
      </c>
      <c r="Q2779" s="2">
        <f>ROUND(P2779/(K2779*N2779)-1,4)</f>
        <v>0.4</v>
      </c>
      <c r="R2779" t="str">
        <v/>
      </c>
      <c r="S2779" t="str">
        <v>2026-10-01 10:41:27 UTC</v>
      </c>
      <c r="T2779" t="str">
        <v>Local Line cache</v>
      </c>
      <c r="U2779" t="str">
        <v>HOLD: preserve existing SNAP price</v>
      </c>
    </row>
    <row r="2780">
      <c r="A2780">
        <v>1107078</v>
      </c>
      <c r="B2780" t="str">
        <v>Tamari Pressed Beef Jerky - 12 oz</v>
      </c>
      <c r="C2780" t="str">
        <v>Deck Family Farm</v>
      </c>
      <c r="D2780">
        <v>925322</v>
      </c>
      <c r="E2780" t="str">
        <v>12 oz</v>
      </c>
      <c r="F2780" t="str">
        <v>Guest Basket</v>
      </c>
      <c r="G2780" t="str">
        <v>Yes</v>
      </c>
      <c r="H2780" s="1">
        <v>0</v>
      </c>
      <c r="I2780" s="1">
        <v>30.5</v>
      </c>
      <c r="J2780" s="1">
        <v>25.76</v>
      </c>
      <c r="K2780" s="1">
        <v>18.4</v>
      </c>
      <c r="L2780" s="2">
        <v>0.6574</v>
      </c>
      <c r="M2780" s="2">
        <v>0.40000000000000013</v>
      </c>
      <c r="N2780" s="2">
        <v>1</v>
      </c>
      <c r="O2780" t="str">
        <v>No</v>
      </c>
      <c r="P2780" s="1">
        <f>IF(O2780="Yes",J2780,ROUND(J2780*(1+Model!$B$3),2))</f>
        <v>27.82</v>
      </c>
      <c r="Q2780" s="2">
        <f>ROUND(P2780/(K2780*N2780)-1,4)</f>
        <v>0.512</v>
      </c>
      <c r="R2780" t="str">
        <v>Review</v>
      </c>
      <c r="S2780" t="str">
        <v>2026-04-30 16:16:59 UTC</v>
      </c>
      <c r="T2780" t="str">
        <v>Local Line cache</v>
      </c>
      <c r="U2780" t="str">
        <v>Review local/Local Line price difference before publishing</v>
      </c>
    </row>
    <row r="2781">
      <c r="A2781">
        <v>1107078</v>
      </c>
      <c r="B2781" t="str">
        <v>Tamari Pressed Beef Jerky - 12 oz</v>
      </c>
      <c r="C2781" t="str">
        <v>Deck Family Farm</v>
      </c>
      <c r="D2781">
        <v>925322</v>
      </c>
      <c r="E2781" t="str">
        <v>12 oz</v>
      </c>
      <c r="F2781" t="str">
        <v>CSA Members</v>
      </c>
      <c r="G2781" t="str">
        <v>Yes</v>
      </c>
      <c r="H2781" s="1">
        <v>0</v>
      </c>
      <c r="I2781" s="1">
        <v>30.5</v>
      </c>
      <c r="J2781" s="1">
        <v>25.76</v>
      </c>
      <c r="K2781" s="1">
        <v>18.4</v>
      </c>
      <c r="L2781" s="2">
        <v>0.6574</v>
      </c>
      <c r="M2781" s="2">
        <v>0.40000000000000013</v>
      </c>
      <c r="N2781" s="2">
        <v>1</v>
      </c>
      <c r="O2781" t="str">
        <v>No</v>
      </c>
      <c r="P2781" s="1">
        <f>IF(O2781="Yes",J2781,ROUND(J2781*(1+Model!$B$3),2))</f>
        <v>27.82</v>
      </c>
      <c r="Q2781" s="2">
        <f>ROUND(P2781/(K2781*N2781)-1,4)</f>
        <v>0.512</v>
      </c>
      <c r="R2781" t="str">
        <v>Review</v>
      </c>
      <c r="S2781" t="str">
        <v>2026-04-30 16:16:59 UTC</v>
      </c>
      <c r="T2781" t="str">
        <v>Local Line cache</v>
      </c>
      <c r="U2781" t="str">
        <v>Review local/Local Line price difference before publishing</v>
      </c>
    </row>
    <row r="2782">
      <c r="A2782">
        <v>1107078</v>
      </c>
      <c r="B2782" t="str">
        <v>Tamari Pressed Beef Jerky - 12 oz</v>
      </c>
      <c r="C2782" t="str">
        <v>Deck Family Farm</v>
      </c>
      <c r="D2782">
        <v>925322</v>
      </c>
      <c r="E2782" t="str">
        <v>12 oz</v>
      </c>
      <c r="F2782" t="str">
        <v>Herd Share Members</v>
      </c>
      <c r="G2782" t="str">
        <v>Yes</v>
      </c>
      <c r="H2782" s="1">
        <v>0</v>
      </c>
      <c r="I2782" s="1">
        <v>30.5</v>
      </c>
      <c r="J2782" s="1">
        <v>25.76</v>
      </c>
      <c r="K2782" s="1">
        <v>18.4</v>
      </c>
      <c r="L2782" s="2">
        <v>0.6574</v>
      </c>
      <c r="M2782" s="2">
        <v>0.40000000000000013</v>
      </c>
      <c r="N2782" s="2">
        <v>1</v>
      </c>
      <c r="O2782" t="str">
        <v>No</v>
      </c>
      <c r="P2782" s="1">
        <f>IF(O2782="Yes",J2782,ROUND(J2782*(1+Model!$B$3),2))</f>
        <v>27.82</v>
      </c>
      <c r="Q2782" s="2">
        <f>ROUND(P2782/(K2782*N2782)-1,4)</f>
        <v>0.512</v>
      </c>
      <c r="R2782" t="str">
        <v>Review</v>
      </c>
      <c r="S2782" t="str">
        <v>2026-04-30 16:16:59 UTC</v>
      </c>
      <c r="T2782" t="str">
        <v>Local Line cache</v>
      </c>
      <c r="U2782" t="str">
        <v>Review local/Local Line price difference before publishing</v>
      </c>
    </row>
    <row r="2783">
      <c r="A2783">
        <v>1107078</v>
      </c>
      <c r="B2783" t="str">
        <v>Tamari Pressed Beef Jerky - 12 oz</v>
      </c>
      <c r="C2783" t="str">
        <v>Deck Family Farm</v>
      </c>
      <c r="D2783">
        <v>925322</v>
      </c>
      <c r="E2783" t="str">
        <v>12 oz</v>
      </c>
      <c r="F2783" t="str">
        <v>SNAP</v>
      </c>
      <c r="G2783" t="str">
        <v>Yes</v>
      </c>
      <c r="H2783" s="1">
        <v>0</v>
      </c>
      <c r="I2783" s="1">
        <v>30.5</v>
      </c>
      <c r="J2783" s="1">
        <v>25.76</v>
      </c>
      <c r="K2783" s="1">
        <v>18.4</v>
      </c>
      <c r="L2783" s="2">
        <v>0.6574</v>
      </c>
      <c r="M2783" s="2">
        <v>0.40000000000000013</v>
      </c>
      <c r="N2783" s="2">
        <v>1</v>
      </c>
      <c r="O2783" t="str">
        <v>Yes</v>
      </c>
      <c r="P2783" s="1">
        <f>IF(O2783="Yes",J2783,ROUND(J2783*(1+Model!$B$3),2))</f>
        <v>25.76</v>
      </c>
      <c r="Q2783" s="2">
        <f>ROUND(P2783/(K2783*N2783)-1,4)</f>
        <v>0.4</v>
      </c>
      <c r="R2783" t="str">
        <v>Review</v>
      </c>
      <c r="S2783" t="str">
        <v>2026-04-30 16:16:59 UTC</v>
      </c>
      <c r="T2783" t="str">
        <v>Local Line cache</v>
      </c>
      <c r="U2783" t="str">
        <v>HOLD: preserve existing SNAP price</v>
      </c>
    </row>
    <row r="2784">
      <c r="A2784">
        <v>1108429</v>
      </c>
      <c r="B2784" t="str">
        <v>Spinach  1/2 Lb.</v>
      </c>
      <c r="C2784" t="str">
        <v>Little Wings</v>
      </c>
      <c r="D2784">
        <v>927190</v>
      </c>
      <c r="E2784" t="str">
        <v>each</v>
      </c>
      <c r="F2784" t="str">
        <v>SNAP</v>
      </c>
      <c r="G2784" t="str">
        <v>No</v>
      </c>
      <c r="H2784" s="1">
        <v>0</v>
      </c>
      <c r="I2784" s="1">
        <v>6.16</v>
      </c>
      <c r="J2784" s="1">
        <v>6.16</v>
      </c>
      <c r="K2784" s="1">
        <v>4.4</v>
      </c>
      <c r="L2784" s="2">
        <v>0.4</v>
      </c>
      <c r="M2784" s="2">
        <v>0.3999999999999999</v>
      </c>
      <c r="N2784" s="2">
        <v>1</v>
      </c>
      <c r="O2784" t="str">
        <v>Yes</v>
      </c>
      <c r="P2784" s="1">
        <f>IF(O2784="Yes",J2784,ROUND(J2784*(1+Model!$B$3),2))</f>
        <v>6.16</v>
      </c>
      <c r="Q2784" s="2">
        <f>ROUND(P2784/(K2784*N2784)-1,4)</f>
        <v>0.4</v>
      </c>
      <c r="R2784" t="str">
        <v/>
      </c>
      <c r="S2784" t="str">
        <v>2026-10-01 10:41:27 UTC</v>
      </c>
      <c r="T2784" t="str">
        <v>Local Line cache</v>
      </c>
      <c r="U2784" t="str">
        <v>HOLD: preserve existing SNAP price</v>
      </c>
    </row>
    <row r="2785">
      <c r="A2785">
        <v>1108429</v>
      </c>
      <c r="B2785" t="str">
        <v>Spinach  1/2 Lb.</v>
      </c>
      <c r="C2785" t="str">
        <v>Little Wings</v>
      </c>
      <c r="D2785">
        <v>927190</v>
      </c>
      <c r="E2785" t="str">
        <v>each</v>
      </c>
      <c r="F2785" t="str">
        <v>CSA Members</v>
      </c>
      <c r="G2785" t="str">
        <v>No</v>
      </c>
      <c r="H2785" s="1">
        <v>0</v>
      </c>
      <c r="I2785" s="1">
        <v>6.16</v>
      </c>
      <c r="J2785" s="1">
        <v>6.16</v>
      </c>
      <c r="K2785" s="1">
        <v>4.4</v>
      </c>
      <c r="L2785" s="2">
        <v>0.4</v>
      </c>
      <c r="M2785" s="2">
        <v>0.3999999999999999</v>
      </c>
      <c r="N2785" s="2">
        <v>1</v>
      </c>
      <c r="O2785" t="str">
        <v>No</v>
      </c>
      <c r="P2785" s="1">
        <f>IF(O2785="Yes",J2785,ROUND(J2785*(1+Model!$B$3),2))</f>
        <v>6.65</v>
      </c>
      <c r="Q2785" s="2">
        <f>ROUND(P2785/(K2785*N2785)-1,4)</f>
        <v>0.5114</v>
      </c>
      <c r="R2785" t="str">
        <v/>
      </c>
      <c r="S2785" t="str">
        <v>2026-10-01 10:41:27 UTC</v>
      </c>
      <c r="T2785" t="str">
        <v>Local Line cache</v>
      </c>
      <c r="U2785" t="str">
        <v>Review before publishing</v>
      </c>
    </row>
    <row r="2786">
      <c r="A2786">
        <v>1108430</v>
      </c>
      <c r="B2786" t="str">
        <v>Baby Bok Choi</v>
      </c>
      <c r="C2786" t="str">
        <v>Little Wings</v>
      </c>
      <c r="D2786">
        <v>927191</v>
      </c>
      <c r="E2786" t="str">
        <v>Bunch</v>
      </c>
      <c r="F2786" t="str">
        <v>SNAP</v>
      </c>
      <c r="G2786" t="str">
        <v>No</v>
      </c>
      <c r="H2786" s="1">
        <v>0</v>
      </c>
      <c r="I2786" s="1">
        <v>3.15</v>
      </c>
      <c r="J2786" s="1">
        <v>3.15</v>
      </c>
      <c r="K2786" s="1">
        <v>2.25</v>
      </c>
      <c r="L2786" s="2">
        <v>0.4</v>
      </c>
      <c r="M2786" s="2">
        <v>0.3999999999999999</v>
      </c>
      <c r="N2786" s="2">
        <v>1</v>
      </c>
      <c r="O2786" t="str">
        <v>Yes</v>
      </c>
      <c r="P2786" s="1">
        <f>IF(O2786="Yes",J2786,ROUND(J2786*(1+Model!$B$3),2))</f>
        <v>3.15</v>
      </c>
      <c r="Q2786" s="2">
        <f>ROUND(P2786/(K2786*N2786)-1,4)</f>
        <v>0.4</v>
      </c>
      <c r="R2786" t="str">
        <v/>
      </c>
      <c r="S2786" t="str">
        <v>2026-10-01 10:41:27 UTC</v>
      </c>
      <c r="T2786" t="str">
        <v>Local Line cache</v>
      </c>
      <c r="U2786" t="str">
        <v>HOLD: preserve existing SNAP price</v>
      </c>
    </row>
    <row r="2787">
      <c r="A2787">
        <v>1108430</v>
      </c>
      <c r="B2787" t="str">
        <v>Baby Bok Choi</v>
      </c>
      <c r="C2787" t="str">
        <v>Little Wings</v>
      </c>
      <c r="D2787">
        <v>927191</v>
      </c>
      <c r="E2787" t="str">
        <v>Bunch</v>
      </c>
      <c r="F2787" t="str">
        <v>CSA Members</v>
      </c>
      <c r="G2787" t="str">
        <v>No</v>
      </c>
      <c r="H2787" s="1">
        <v>0</v>
      </c>
      <c r="I2787" s="1">
        <v>3.15</v>
      </c>
      <c r="J2787" s="1">
        <v>3.15</v>
      </c>
      <c r="K2787" s="1">
        <v>2.25</v>
      </c>
      <c r="L2787" s="2">
        <v>0.4</v>
      </c>
      <c r="M2787" s="2">
        <v>0.3999999999999999</v>
      </c>
      <c r="N2787" s="2">
        <v>1</v>
      </c>
      <c r="O2787" t="str">
        <v>No</v>
      </c>
      <c r="P2787" s="1">
        <f>IF(O2787="Yes",J2787,ROUND(J2787*(1+Model!$B$3),2))</f>
        <v>3.4</v>
      </c>
      <c r="Q2787" s="2">
        <f>ROUND(P2787/(K2787*N2787)-1,4)</f>
        <v>0.5111</v>
      </c>
      <c r="R2787" t="str">
        <v/>
      </c>
      <c r="S2787" t="str">
        <v>2026-10-01 10:41:27 UTC</v>
      </c>
      <c r="T2787" t="str">
        <v>Local Line cache</v>
      </c>
      <c r="U2787" t="str">
        <v>Review before publishing</v>
      </c>
    </row>
    <row r="2788">
      <c r="A2788">
        <v>1108431</v>
      </c>
      <c r="B2788" t="str">
        <v>Cilantro</v>
      </c>
      <c r="C2788" t="str">
        <v>Camas Swale Farm</v>
      </c>
      <c r="D2788">
        <v>927192</v>
      </c>
      <c r="E2788" t="str">
        <v>bu</v>
      </c>
      <c r="F2788" t="str">
        <v>CSA Members</v>
      </c>
      <c r="G2788" t="str">
        <v>No</v>
      </c>
      <c r="H2788" s="1">
        <v>0</v>
      </c>
      <c r="I2788" s="1">
        <v>2.8</v>
      </c>
      <c r="J2788" s="1">
        <v>2.8</v>
      </c>
      <c r="K2788" s="1">
        <v>2</v>
      </c>
      <c r="L2788" s="2">
        <v>0.4</v>
      </c>
      <c r="M2788" s="2">
        <v>0.3999999999999999</v>
      </c>
      <c r="N2788" s="2">
        <v>1</v>
      </c>
      <c r="O2788" t="str">
        <v>No</v>
      </c>
      <c r="P2788" s="1">
        <f>IF(O2788="Yes",J2788,ROUND(J2788*(1+Model!$B$3),2))</f>
        <v>3.02</v>
      </c>
      <c r="Q2788" s="2">
        <f>ROUND(P2788/(K2788*N2788)-1,4)</f>
        <v>0.51</v>
      </c>
      <c r="R2788" t="str">
        <v/>
      </c>
      <c r="S2788" t="str">
        <v>2026-10-01 10:41:27 UTC</v>
      </c>
      <c r="T2788" t="str">
        <v>Local Line cache</v>
      </c>
      <c r="U2788" t="str">
        <v>Review before publishing</v>
      </c>
    </row>
    <row r="2789">
      <c r="A2789">
        <v>1108431</v>
      </c>
      <c r="B2789" t="str">
        <v>Cilantro</v>
      </c>
      <c r="C2789" t="str">
        <v>Camas Swale Farm</v>
      </c>
      <c r="D2789">
        <v>927192</v>
      </c>
      <c r="E2789" t="str">
        <v>bu</v>
      </c>
      <c r="F2789" t="str">
        <v>SNAP</v>
      </c>
      <c r="G2789" t="str">
        <v>No</v>
      </c>
      <c r="H2789" s="1">
        <v>0</v>
      </c>
      <c r="I2789" s="1">
        <v>2.8</v>
      </c>
      <c r="J2789" s="1">
        <v>2.8</v>
      </c>
      <c r="K2789" s="1">
        <v>2</v>
      </c>
      <c r="L2789" s="2">
        <v>0.4</v>
      </c>
      <c r="M2789" s="2">
        <v>0.3999999999999999</v>
      </c>
      <c r="N2789" s="2">
        <v>1</v>
      </c>
      <c r="O2789" t="str">
        <v>Yes</v>
      </c>
      <c r="P2789" s="1">
        <f>IF(O2789="Yes",J2789,ROUND(J2789*(1+Model!$B$3),2))</f>
        <v>2.8</v>
      </c>
      <c r="Q2789" s="2">
        <f>ROUND(P2789/(K2789*N2789)-1,4)</f>
        <v>0.4</v>
      </c>
      <c r="R2789" t="str">
        <v/>
      </c>
      <c r="S2789" t="str">
        <v>2026-10-01 10:41:27 UTC</v>
      </c>
      <c r="T2789" t="str">
        <v>Local Line cache</v>
      </c>
      <c r="U2789" t="str">
        <v>HOLD: preserve existing SNAP price</v>
      </c>
    </row>
    <row r="2790">
      <c r="A2790">
        <v>1108544</v>
      </c>
      <c r="B2790" t="str">
        <v>Purple Radish</v>
      </c>
      <c r="C2790" t="str">
        <v>Little Wings</v>
      </c>
      <c r="D2790">
        <v>927365</v>
      </c>
      <c r="E2790" t="str">
        <v>bu</v>
      </c>
      <c r="F2790" t="str">
        <v>CSA Members</v>
      </c>
      <c r="G2790" t="str">
        <v>No</v>
      </c>
      <c r="H2790" s="1">
        <v>0</v>
      </c>
      <c r="I2790" s="1">
        <v>3.15</v>
      </c>
      <c r="J2790" s="1">
        <v>3.15</v>
      </c>
      <c r="K2790" s="1">
        <v>2.25</v>
      </c>
      <c r="L2790" s="2">
        <v>0.4</v>
      </c>
      <c r="M2790" s="2">
        <v>0.3999999999999999</v>
      </c>
      <c r="N2790" s="2">
        <v>1</v>
      </c>
      <c r="O2790" t="str">
        <v>No</v>
      </c>
      <c r="P2790" s="1">
        <f>IF(O2790="Yes",J2790,ROUND(J2790*(1+Model!$B$3),2))</f>
        <v>3.4</v>
      </c>
      <c r="Q2790" s="2">
        <f>ROUND(P2790/(K2790*N2790)-1,4)</f>
        <v>0.5111</v>
      </c>
      <c r="R2790" t="str">
        <v/>
      </c>
      <c r="S2790" t="str">
        <v>2026-10-01 10:41:27 UTC</v>
      </c>
      <c r="T2790" t="str">
        <v>Local Line cache</v>
      </c>
      <c r="U2790" t="str">
        <v>Review before publishing</v>
      </c>
    </row>
    <row r="2791">
      <c r="A2791">
        <v>1108544</v>
      </c>
      <c r="B2791" t="str">
        <v>Purple Radish</v>
      </c>
      <c r="C2791" t="str">
        <v>Little Wings</v>
      </c>
      <c r="D2791">
        <v>927365</v>
      </c>
      <c r="E2791" t="str">
        <v>bu</v>
      </c>
      <c r="F2791" t="str">
        <v>SNAP</v>
      </c>
      <c r="G2791" t="str">
        <v>No</v>
      </c>
      <c r="H2791" s="1">
        <v>0</v>
      </c>
      <c r="I2791" s="1">
        <v>3.15</v>
      </c>
      <c r="J2791" s="1">
        <v>3.15</v>
      </c>
      <c r="K2791" s="1">
        <v>2.25</v>
      </c>
      <c r="L2791" s="2">
        <v>0.4</v>
      </c>
      <c r="M2791" s="2">
        <v>0.3999999999999999</v>
      </c>
      <c r="N2791" s="2">
        <v>1</v>
      </c>
      <c r="O2791" t="str">
        <v>Yes</v>
      </c>
      <c r="P2791" s="1">
        <f>IF(O2791="Yes",J2791,ROUND(J2791*(1+Model!$B$3),2))</f>
        <v>3.15</v>
      </c>
      <c r="Q2791" s="2">
        <f>ROUND(P2791/(K2791*N2791)-1,4)</f>
        <v>0.4</v>
      </c>
      <c r="R2791" t="str">
        <v/>
      </c>
      <c r="S2791" t="str">
        <v>2026-10-01 10:41:27 UTC</v>
      </c>
      <c r="T2791" t="str">
        <v>Local Line cache</v>
      </c>
      <c r="U2791" t="str">
        <v>HOLD: preserve existing SNAP price</v>
      </c>
    </row>
    <row r="2792">
      <c r="A2792">
        <v>1111541</v>
      </c>
      <c r="B2792" t="str">
        <v>Green Onion/Scallions</v>
      </c>
      <c r="C2792" t="str">
        <v>Winter Green Farm</v>
      </c>
      <c r="D2792">
        <v>931419</v>
      </c>
      <c r="E2792" t="str">
        <v>bu</v>
      </c>
      <c r="F2792" t="str">
        <v>CSA Members</v>
      </c>
      <c r="G2792" t="str">
        <v>Yes</v>
      </c>
      <c r="H2792" s="1">
        <v>0</v>
      </c>
      <c r="I2792" s="1">
        <v>2.59</v>
      </c>
      <c r="J2792" s="1">
        <v>2.59</v>
      </c>
      <c r="K2792" s="1">
        <v>1.85</v>
      </c>
      <c r="L2792" s="2">
        <v>0.4</v>
      </c>
      <c r="M2792" s="2">
        <v>0.3999999999999999</v>
      </c>
      <c r="N2792" s="2">
        <v>1</v>
      </c>
      <c r="O2792" t="str">
        <v>No</v>
      </c>
      <c r="P2792" s="1">
        <f>IF(O2792="Yes",J2792,ROUND(J2792*(1+Model!$B$3),2))</f>
        <v>2.8</v>
      </c>
      <c r="Q2792" s="2">
        <f>ROUND(P2792/(K2792*N2792)-1,4)</f>
        <v>0.5135</v>
      </c>
      <c r="R2792" t="str">
        <v/>
      </c>
      <c r="S2792" t="str">
        <v>2026-10-01 10:41:27 UTC</v>
      </c>
      <c r="T2792" t="str">
        <v>Local Line cache</v>
      </c>
      <c r="U2792" t="str">
        <v>Review before publishing</v>
      </c>
    </row>
    <row r="2793">
      <c r="A2793">
        <v>1111541</v>
      </c>
      <c r="B2793" t="str">
        <v>Green Onion/Scallions</v>
      </c>
      <c r="C2793" t="str">
        <v>Winter Green Farm</v>
      </c>
      <c r="D2793">
        <v>931419</v>
      </c>
      <c r="E2793" t="str">
        <v>bu</v>
      </c>
      <c r="F2793" t="str">
        <v>SNAP</v>
      </c>
      <c r="G2793" t="str">
        <v>Yes</v>
      </c>
      <c r="H2793" s="1">
        <v>0</v>
      </c>
      <c r="I2793" s="1">
        <v>2.59</v>
      </c>
      <c r="J2793" s="1">
        <v>2.59</v>
      </c>
      <c r="K2793" s="1">
        <v>1.85</v>
      </c>
      <c r="L2793" s="2">
        <v>0.4</v>
      </c>
      <c r="M2793" s="2">
        <v>0.3999999999999999</v>
      </c>
      <c r="N2793" s="2">
        <v>1</v>
      </c>
      <c r="O2793" t="str">
        <v>Yes</v>
      </c>
      <c r="P2793" s="1">
        <f>IF(O2793="Yes",J2793,ROUND(J2793*(1+Model!$B$3),2))</f>
        <v>2.59</v>
      </c>
      <c r="Q2793" s="2">
        <f>ROUND(P2793/(K2793*N2793)-1,4)</f>
        <v>0.4</v>
      </c>
      <c r="R2793" t="str">
        <v/>
      </c>
      <c r="S2793" t="str">
        <v>2026-10-01 10:41:27 UTC</v>
      </c>
      <c r="T2793" t="str">
        <v>Local Line cache</v>
      </c>
      <c r="U2793" t="str">
        <v>HOLD: preserve existing SNAP price</v>
      </c>
    </row>
    <row r="2794">
      <c r="A2794">
        <v>1117018</v>
      </c>
      <c r="B2794" t="str">
        <v>Fresh Strawberries</v>
      </c>
      <c r="C2794" t="str">
        <v>Organically Grown Company</v>
      </c>
      <c r="D2794">
        <v>943643</v>
      </c>
      <c r="E2794" t="str">
        <v>each</v>
      </c>
      <c r="F2794" t="str">
        <v>CSA Members</v>
      </c>
      <c r="G2794" t="str">
        <v>No</v>
      </c>
      <c r="H2794" s="1">
        <v>0</v>
      </c>
      <c r="I2794" s="1">
        <v>7.42</v>
      </c>
      <c r="J2794" s="1">
        <v>7.42</v>
      </c>
      <c r="K2794" s="1">
        <v>5.3</v>
      </c>
      <c r="L2794" s="2">
        <v>0.4</v>
      </c>
      <c r="M2794" s="2">
        <v>0.40000000000000013</v>
      </c>
      <c r="N2794" s="2">
        <v>1</v>
      </c>
      <c r="O2794" t="str">
        <v>No</v>
      </c>
      <c r="P2794" s="1">
        <f>IF(O2794="Yes",J2794,ROUND(J2794*(1+Model!$B$3),2))</f>
        <v>8.01</v>
      </c>
      <c r="Q2794" s="2">
        <f>ROUND(P2794/(K2794*N2794)-1,4)</f>
        <v>0.5113</v>
      </c>
      <c r="R2794" t="str">
        <v/>
      </c>
      <c r="S2794" t="str">
        <v>2026-10-01T16:20:39.580Z</v>
      </c>
      <c r="T2794" t="str">
        <v>Live GET verified</v>
      </c>
      <c r="U2794" t="str">
        <v>Review before publishing</v>
      </c>
    </row>
    <row r="2795">
      <c r="A2795">
        <v>1117018</v>
      </c>
      <c r="B2795" t="str">
        <v>Fresh Strawberries</v>
      </c>
      <c r="C2795" t="str">
        <v>Organically Grown Company</v>
      </c>
      <c r="D2795">
        <v>943643</v>
      </c>
      <c r="E2795" t="str">
        <v>each</v>
      </c>
      <c r="F2795" t="str">
        <v>SNAP</v>
      </c>
      <c r="G2795" t="str">
        <v>No</v>
      </c>
      <c r="H2795" s="1">
        <v>0</v>
      </c>
      <c r="I2795" s="1">
        <v>7.42</v>
      </c>
      <c r="J2795" s="1">
        <v>7.42</v>
      </c>
      <c r="K2795" s="1">
        <v>5.3</v>
      </c>
      <c r="L2795" s="2">
        <v>0.4</v>
      </c>
      <c r="M2795" s="2">
        <v>0.40000000000000013</v>
      </c>
      <c r="N2795" s="2">
        <v>1</v>
      </c>
      <c r="O2795" t="str">
        <v>Yes</v>
      </c>
      <c r="P2795" s="1">
        <f>IF(O2795="Yes",J2795,ROUND(J2795*(1+Model!$B$3),2))</f>
        <v>7.42</v>
      </c>
      <c r="Q2795" s="2">
        <f>ROUND(P2795/(K2795*N2795)-1,4)</f>
        <v>0.4</v>
      </c>
      <c r="R2795" t="str">
        <v/>
      </c>
      <c r="S2795" t="str">
        <v>2026-10-01T16:20:39.580Z</v>
      </c>
      <c r="T2795" t="str">
        <v>Live GET verified</v>
      </c>
      <c r="U2795" t="str">
        <v>HOLD: preserve existing SNAP price</v>
      </c>
    </row>
    <row r="2796">
      <c r="A2796">
        <v>1119870</v>
      </c>
      <c r="B2796" t="str">
        <v>Handmade Wooden Industrial Style 4"x6" Catch-all Tray</v>
      </c>
      <c r="C2796" t="str">
        <v>RL Plants &amp; Home Goods</v>
      </c>
      <c r="D2796">
        <v>947706</v>
      </c>
      <c r="E2796" t="str">
        <v>ea</v>
      </c>
      <c r="F2796" t="str">
        <v>Guest Basket</v>
      </c>
      <c r="G2796" t="str">
        <v>Yes</v>
      </c>
      <c r="H2796" s="1">
        <v>0</v>
      </c>
      <c r="I2796" s="1">
        <v>14</v>
      </c>
      <c r="J2796" s="1">
        <v>14</v>
      </c>
      <c r="K2796" s="1">
        <v>10</v>
      </c>
      <c r="L2796" s="2">
        <v>0.4</v>
      </c>
      <c r="M2796" s="2">
        <v>0.3999999999999999</v>
      </c>
      <c r="N2796" s="2">
        <v>1</v>
      </c>
      <c r="O2796" t="str">
        <v>No</v>
      </c>
      <c r="P2796" s="1">
        <f>IF(O2796="Yes",J2796,ROUND(J2796*(1+Model!$B$3),2))</f>
        <v>15.12</v>
      </c>
      <c r="Q2796" s="2">
        <f>ROUND(P2796/(K2796*N2796)-1,4)</f>
        <v>0.512</v>
      </c>
      <c r="R2796" t="str">
        <v/>
      </c>
      <c r="S2796" t="str">
        <v>2026-10-01 10:41:27 UTC</v>
      </c>
      <c r="T2796" t="str">
        <v>Local Line cache</v>
      </c>
      <c r="U2796" t="str">
        <v>Review before publishing</v>
      </c>
    </row>
    <row r="2797">
      <c r="A2797">
        <v>1121876</v>
      </c>
      <c r="B2797" t="str">
        <v>Bok choi raab-</v>
      </c>
      <c r="C2797" t="str">
        <v>Camas Swale Farm</v>
      </c>
      <c r="D2797">
        <v>950198</v>
      </c>
      <c r="E2797" t="str">
        <v>bu</v>
      </c>
      <c r="F2797" t="str">
        <v>SNAP</v>
      </c>
      <c r="G2797" t="str">
        <v>No</v>
      </c>
      <c r="H2797" s="1">
        <v>0</v>
      </c>
      <c r="I2797" s="1">
        <v>2.8</v>
      </c>
      <c r="J2797" s="1">
        <v>2.8</v>
      </c>
      <c r="K2797" s="1">
        <v>2</v>
      </c>
      <c r="L2797" s="2">
        <v>0.4</v>
      </c>
      <c r="M2797" s="2">
        <v>0.3999999999999999</v>
      </c>
      <c r="N2797" s="2">
        <v>1</v>
      </c>
      <c r="O2797" t="str">
        <v>Yes</v>
      </c>
      <c r="P2797" s="1">
        <f>IF(O2797="Yes",J2797,ROUND(J2797*(1+Model!$B$3),2))</f>
        <v>2.8</v>
      </c>
      <c r="Q2797" s="2">
        <f>ROUND(P2797/(K2797*N2797)-1,4)</f>
        <v>0.4</v>
      </c>
      <c r="R2797" t="str">
        <v/>
      </c>
      <c r="S2797" t="str">
        <v>2026-10-01 10:41:27 UTC</v>
      </c>
      <c r="T2797" t="str">
        <v>Local Line cache</v>
      </c>
      <c r="U2797" t="str">
        <v>HOLD: preserve existing SNAP price</v>
      </c>
    </row>
    <row r="2798">
      <c r="A2798">
        <v>1122274</v>
      </c>
      <c r="B2798" t="str">
        <v>Garlic Scapes</v>
      </c>
      <c r="C2798" t="str">
        <v>Grazier's Garden</v>
      </c>
      <c r="D2798">
        <v>950702</v>
      </c>
      <c r="E2798" t="str">
        <v>bu</v>
      </c>
      <c r="F2798" t="str">
        <v>CSA Members</v>
      </c>
      <c r="G2798" t="str">
        <v>No</v>
      </c>
      <c r="H2798" s="1">
        <v>0</v>
      </c>
      <c r="I2798" s="1">
        <v>2.8</v>
      </c>
      <c r="J2798" s="1">
        <v>2.8</v>
      </c>
      <c r="K2798" s="1">
        <v>2</v>
      </c>
      <c r="L2798" s="2">
        <v>0.4</v>
      </c>
      <c r="M2798" s="2">
        <v>0.3999999999999999</v>
      </c>
      <c r="N2798" s="2">
        <v>1</v>
      </c>
      <c r="O2798" t="str">
        <v>No</v>
      </c>
      <c r="P2798" s="1">
        <f>IF(O2798="Yes",J2798,ROUND(J2798*(1+Model!$B$3),2))</f>
        <v>3.02</v>
      </c>
      <c r="Q2798" s="2">
        <f>ROUND(P2798/(K2798*N2798)-1,4)</f>
        <v>0.51</v>
      </c>
      <c r="R2798" t="str">
        <v/>
      </c>
      <c r="S2798" t="str">
        <v>2026-10-01 10:41:27 UTC</v>
      </c>
      <c r="T2798" t="str">
        <v>Local Line cache</v>
      </c>
      <c r="U2798" t="str">
        <v>Review before publishing</v>
      </c>
    </row>
    <row r="2799">
      <c r="A2799">
        <v>1122274</v>
      </c>
      <c r="B2799" t="str">
        <v>Garlic Scapes</v>
      </c>
      <c r="C2799" t="str">
        <v>Grazier's Garden</v>
      </c>
      <c r="D2799">
        <v>950702</v>
      </c>
      <c r="E2799" t="str">
        <v>bu</v>
      </c>
      <c r="F2799" t="str">
        <v>SNAP</v>
      </c>
      <c r="G2799" t="str">
        <v>No</v>
      </c>
      <c r="H2799" s="1">
        <v>0</v>
      </c>
      <c r="I2799" s="1">
        <v>2.8</v>
      </c>
      <c r="J2799" s="1">
        <v>2.8</v>
      </c>
      <c r="K2799" s="1">
        <v>2</v>
      </c>
      <c r="L2799" s="2">
        <v>0.4</v>
      </c>
      <c r="M2799" s="2">
        <v>0.3999999999999999</v>
      </c>
      <c r="N2799" s="2">
        <v>1</v>
      </c>
      <c r="O2799" t="str">
        <v>Yes</v>
      </c>
      <c r="P2799" s="1">
        <f>IF(O2799="Yes",J2799,ROUND(J2799*(1+Model!$B$3),2))</f>
        <v>2.8</v>
      </c>
      <c r="Q2799" s="2">
        <f>ROUND(P2799/(K2799*N2799)-1,4)</f>
        <v>0.4</v>
      </c>
      <c r="R2799" t="str">
        <v/>
      </c>
      <c r="S2799" t="str">
        <v>2026-10-01 10:41:27 UTC</v>
      </c>
      <c r="T2799" t="str">
        <v>Local Line cache</v>
      </c>
      <c r="U2799" t="str">
        <v>HOLD: preserve existing SNAP price</v>
      </c>
    </row>
    <row r="2800">
      <c r="A2800">
        <v>1122286</v>
      </c>
      <c r="B2800" t="str">
        <v>Baby Green Salad Mix (1/2 lb)</v>
      </c>
      <c r="C2800" t="str">
        <v>Grazier's Garden</v>
      </c>
      <c r="D2800">
        <v>950716</v>
      </c>
      <c r="E2800" t="str">
        <v>bag</v>
      </c>
      <c r="F2800" t="str">
        <v>CSA Members</v>
      </c>
      <c r="G2800" t="str">
        <v>No</v>
      </c>
      <c r="H2800" s="1">
        <v>0</v>
      </c>
      <c r="I2800" s="1">
        <v>5.6</v>
      </c>
      <c r="J2800" s="1">
        <v>5.6</v>
      </c>
      <c r="K2800" s="1">
        <v>4</v>
      </c>
      <c r="L2800" s="2">
        <v>0.4</v>
      </c>
      <c r="M2800" s="2">
        <v>0.3999999999999999</v>
      </c>
      <c r="N2800" s="2">
        <v>1</v>
      </c>
      <c r="O2800" t="str">
        <v>No</v>
      </c>
      <c r="P2800" s="1">
        <f>IF(O2800="Yes",J2800,ROUND(J2800*(1+Model!$B$3),2))</f>
        <v>6.05</v>
      </c>
      <c r="Q2800" s="2">
        <f>ROUND(P2800/(K2800*N2800)-1,4)</f>
        <v>0.5125</v>
      </c>
      <c r="R2800" t="str">
        <v/>
      </c>
      <c r="S2800" t="str">
        <v>2026-10-01 10:41:27 UTC</v>
      </c>
      <c r="T2800" t="str">
        <v>Local Line cache</v>
      </c>
      <c r="U2800" t="str">
        <v>Review before publishing</v>
      </c>
    </row>
    <row r="2801">
      <c r="A2801">
        <v>1122286</v>
      </c>
      <c r="B2801" t="str">
        <v>Baby Green Salad Mix (1/2 lb)</v>
      </c>
      <c r="C2801" t="str">
        <v>Grazier's Garden</v>
      </c>
      <c r="D2801">
        <v>950716</v>
      </c>
      <c r="E2801" t="str">
        <v>bag</v>
      </c>
      <c r="F2801" t="str">
        <v>SNAP</v>
      </c>
      <c r="G2801" t="str">
        <v>No</v>
      </c>
      <c r="H2801" s="1">
        <v>0</v>
      </c>
      <c r="I2801" s="1">
        <v>5.6</v>
      </c>
      <c r="J2801" s="1">
        <v>5.6</v>
      </c>
      <c r="K2801" s="1">
        <v>4</v>
      </c>
      <c r="L2801" s="2">
        <v>0.4</v>
      </c>
      <c r="M2801" s="2">
        <v>0.3999999999999999</v>
      </c>
      <c r="N2801" s="2">
        <v>1</v>
      </c>
      <c r="O2801" t="str">
        <v>Yes</v>
      </c>
      <c r="P2801" s="1">
        <f>IF(O2801="Yes",J2801,ROUND(J2801*(1+Model!$B$3),2))</f>
        <v>5.6</v>
      </c>
      <c r="Q2801" s="2">
        <f>ROUND(P2801/(K2801*N2801)-1,4)</f>
        <v>0.4</v>
      </c>
      <c r="R2801" t="str">
        <v/>
      </c>
      <c r="S2801" t="str">
        <v>2026-10-01 10:41:27 UTC</v>
      </c>
      <c r="T2801" t="str">
        <v>Local Line cache</v>
      </c>
      <c r="U2801" t="str">
        <v>HOLD: preserve existing SNAP price</v>
      </c>
    </row>
    <row r="2802">
      <c r="A2802">
        <v>1123569</v>
      </c>
      <c r="B2802" t="str">
        <v>Baby Kale (1/2lb)</v>
      </c>
      <c r="C2802" t="str">
        <v>Grazier's Garden</v>
      </c>
      <c r="D2802">
        <v>952531</v>
      </c>
      <c r="E2802" t="str">
        <v>bag</v>
      </c>
      <c r="F2802" t="str">
        <v>CSA Members</v>
      </c>
      <c r="G2802" t="str">
        <v>No</v>
      </c>
      <c r="H2802" s="1">
        <v>0</v>
      </c>
      <c r="I2802" s="1">
        <v>5.6</v>
      </c>
      <c r="J2802" s="1">
        <v>5.6</v>
      </c>
      <c r="K2802" s="1">
        <v>4</v>
      </c>
      <c r="L2802" s="2">
        <v>0.4</v>
      </c>
      <c r="M2802" s="2">
        <v>0.3999999999999999</v>
      </c>
      <c r="N2802" s="2">
        <v>1</v>
      </c>
      <c r="O2802" t="str">
        <v>No</v>
      </c>
      <c r="P2802" s="1">
        <f>IF(O2802="Yes",J2802,ROUND(J2802*(1+Model!$B$3),2))</f>
        <v>6.05</v>
      </c>
      <c r="Q2802" s="2">
        <f>ROUND(P2802/(K2802*N2802)-1,4)</f>
        <v>0.5125</v>
      </c>
      <c r="R2802" t="str">
        <v/>
      </c>
      <c r="S2802" t="str">
        <v>2026-10-01 10:41:27 UTC</v>
      </c>
      <c r="T2802" t="str">
        <v>Local Line cache</v>
      </c>
      <c r="U2802" t="str">
        <v>Review before publishing</v>
      </c>
    </row>
    <row r="2803">
      <c r="A2803">
        <v>1123569</v>
      </c>
      <c r="B2803" t="str">
        <v>Baby Kale (1/2lb)</v>
      </c>
      <c r="C2803" t="str">
        <v>Grazier's Garden</v>
      </c>
      <c r="D2803">
        <v>952531</v>
      </c>
      <c r="E2803" t="str">
        <v>bag</v>
      </c>
      <c r="F2803" t="str">
        <v>SNAP</v>
      </c>
      <c r="G2803" t="str">
        <v>No</v>
      </c>
      <c r="H2803" s="1">
        <v>0</v>
      </c>
      <c r="I2803" s="1">
        <v>5.6</v>
      </c>
      <c r="J2803" s="1">
        <v>5.6</v>
      </c>
      <c r="K2803" s="1">
        <v>4</v>
      </c>
      <c r="L2803" s="2">
        <v>0.4</v>
      </c>
      <c r="M2803" s="2">
        <v>0.3999999999999999</v>
      </c>
      <c r="N2803" s="2">
        <v>1</v>
      </c>
      <c r="O2803" t="str">
        <v>Yes</v>
      </c>
      <c r="P2803" s="1">
        <f>IF(O2803="Yes",J2803,ROUND(J2803*(1+Model!$B$3),2))</f>
        <v>5.6</v>
      </c>
      <c r="Q2803" s="2">
        <f>ROUND(P2803/(K2803*N2803)-1,4)</f>
        <v>0.4</v>
      </c>
      <c r="R2803" t="str">
        <v/>
      </c>
      <c r="S2803" t="str">
        <v>2026-10-01 10:41:27 UTC</v>
      </c>
      <c r="T2803" t="str">
        <v>Local Line cache</v>
      </c>
      <c r="U2803" t="str">
        <v>HOLD: preserve existing SNAP price</v>
      </c>
    </row>
    <row r="2804">
      <c r="A2804">
        <v>1125866</v>
      </c>
      <c r="B2804" t="str">
        <v>Orange Carrots</v>
      </c>
      <c r="C2804" t="str">
        <v>Camas Swale Farm</v>
      </c>
      <c r="D2804">
        <v>958135</v>
      </c>
      <c r="E2804" t="str">
        <v>1 bunch</v>
      </c>
      <c r="F2804" t="str">
        <v>CSA Members</v>
      </c>
      <c r="G2804" t="str">
        <v>No</v>
      </c>
      <c r="H2804" s="1">
        <v>0</v>
      </c>
      <c r="I2804" s="1">
        <v>3.5</v>
      </c>
      <c r="J2804" s="1">
        <v>3.5</v>
      </c>
      <c r="K2804" s="1">
        <v>2.5</v>
      </c>
      <c r="L2804" s="2">
        <v>0.4</v>
      </c>
      <c r="M2804" s="2">
        <v>0.3999999999999999</v>
      </c>
      <c r="N2804" s="2">
        <v>1</v>
      </c>
      <c r="O2804" t="str">
        <v>No</v>
      </c>
      <c r="P2804" s="1">
        <f>IF(O2804="Yes",J2804,ROUND(J2804*(1+Model!$B$3),2))</f>
        <v>3.78</v>
      </c>
      <c r="Q2804" s="2">
        <f>ROUND(P2804/(K2804*N2804)-1,4)</f>
        <v>0.512</v>
      </c>
      <c r="R2804" t="str">
        <v/>
      </c>
      <c r="S2804" t="str">
        <v>2026-10-01 10:41:27 UTC</v>
      </c>
      <c r="T2804" t="str">
        <v>Local Line cache</v>
      </c>
      <c r="U2804" t="str">
        <v>Review before publishing</v>
      </c>
    </row>
    <row r="2805">
      <c r="A2805">
        <v>1125866</v>
      </c>
      <c r="B2805" t="str">
        <v>Orange Carrots</v>
      </c>
      <c r="C2805" t="str">
        <v>Camas Swale Farm</v>
      </c>
      <c r="D2805">
        <v>958135</v>
      </c>
      <c r="E2805" t="str">
        <v>1 bunch</v>
      </c>
      <c r="F2805" t="str">
        <v>SNAP</v>
      </c>
      <c r="G2805" t="str">
        <v>No</v>
      </c>
      <c r="H2805" s="1">
        <v>0</v>
      </c>
      <c r="I2805" s="1">
        <v>3.5</v>
      </c>
      <c r="J2805" s="1">
        <v>3.5</v>
      </c>
      <c r="K2805" s="1">
        <v>2.5</v>
      </c>
      <c r="L2805" s="2">
        <v>0.4</v>
      </c>
      <c r="M2805" s="2">
        <v>0.3999999999999999</v>
      </c>
      <c r="N2805" s="2">
        <v>1</v>
      </c>
      <c r="O2805" t="str">
        <v>Yes</v>
      </c>
      <c r="P2805" s="1">
        <f>IF(O2805="Yes",J2805,ROUND(J2805*(1+Model!$B$3),2))</f>
        <v>3.5</v>
      </c>
      <c r="Q2805" s="2">
        <f>ROUND(P2805/(K2805*N2805)-1,4)</f>
        <v>0.4</v>
      </c>
      <c r="R2805" t="str">
        <v/>
      </c>
      <c r="S2805" t="str">
        <v>2026-10-01 10:41:27 UTC</v>
      </c>
      <c r="T2805" t="str">
        <v>Local Line cache</v>
      </c>
      <c r="U2805" t="str">
        <v>HOLD: preserve existing SNAP price</v>
      </c>
    </row>
    <row r="2806">
      <c r="A2806">
        <v>1127318</v>
      </c>
      <c r="B2806" t="str">
        <v>Travel Size Lotion Stick w/ Honeysuckle Essential Oil</v>
      </c>
      <c r="C2806" t="str">
        <v>Granny Smith All Natural</v>
      </c>
      <c r="D2806">
        <v>960320</v>
      </c>
      <c r="E2806" t="str">
        <v>0.35 oz ea</v>
      </c>
      <c r="F2806" t="str">
        <v>Guest Basket</v>
      </c>
      <c r="G2806" t="str">
        <v>No</v>
      </c>
      <c r="H2806" s="1">
        <v>0</v>
      </c>
      <c r="I2806" s="1">
        <v>5.88</v>
      </c>
      <c r="J2806" s="1">
        <v>5.88</v>
      </c>
      <c r="K2806" s="1">
        <v>4.2</v>
      </c>
      <c r="L2806" s="2">
        <v>0.4</v>
      </c>
      <c r="M2806" s="2">
        <v>0.3999999999999999</v>
      </c>
      <c r="N2806" s="2">
        <v>1</v>
      </c>
      <c r="O2806" t="str">
        <v>No</v>
      </c>
      <c r="P2806" s="1">
        <f>IF(O2806="Yes",J2806,ROUND(J2806*(1+Model!$B$3),2))</f>
        <v>6.35</v>
      </c>
      <c r="Q2806" s="2">
        <f>ROUND(P2806/(K2806*N2806)-1,4)</f>
        <v>0.5119</v>
      </c>
      <c r="R2806" t="str">
        <v/>
      </c>
      <c r="S2806" t="str">
        <v>2026-10-01 10:41:27 UTC</v>
      </c>
      <c r="T2806" t="str">
        <v>Local Line cache</v>
      </c>
      <c r="U2806" t="str">
        <v>Review before publishing</v>
      </c>
    </row>
    <row r="2807">
      <c r="A2807">
        <v>1127319</v>
      </c>
      <c r="B2807" t="str">
        <v>Travel Size Lotion Stick w/ Lavender Essential Oil &amp; Charcoal</v>
      </c>
      <c r="C2807" t="str">
        <v>Granny Smith All Natural</v>
      </c>
      <c r="D2807">
        <v>960321</v>
      </c>
      <c r="E2807" t="str">
        <v>0.5 oz ea</v>
      </c>
      <c r="F2807" t="str">
        <v>Guest Basket</v>
      </c>
      <c r="G2807" t="str">
        <v>Yes</v>
      </c>
      <c r="H2807" s="1">
        <v>0</v>
      </c>
      <c r="I2807" s="1">
        <v>8.33</v>
      </c>
      <c r="J2807" s="1">
        <v>8.33</v>
      </c>
      <c r="K2807" s="1">
        <v>5.95</v>
      </c>
      <c r="L2807" s="2">
        <v>0.4</v>
      </c>
      <c r="M2807" s="2">
        <v>0.3999999999999999</v>
      </c>
      <c r="N2807" s="2">
        <v>1</v>
      </c>
      <c r="O2807" t="str">
        <v>No</v>
      </c>
      <c r="P2807" s="1">
        <f>IF(O2807="Yes",J2807,ROUND(J2807*(1+Model!$B$3),2))</f>
        <v>9</v>
      </c>
      <c r="Q2807" s="2">
        <f>ROUND(P2807/(K2807*N2807)-1,4)</f>
        <v>0.5126</v>
      </c>
      <c r="R2807" t="str">
        <v/>
      </c>
      <c r="S2807" t="str">
        <v>2026-10-01 10:41:27 UTC</v>
      </c>
      <c r="T2807" t="str">
        <v>Local Line cache</v>
      </c>
      <c r="U2807" t="str">
        <v>Review before publishing</v>
      </c>
    </row>
    <row r="2808">
      <c r="A2808">
        <v>1127321</v>
      </c>
      <c r="B2808" t="str">
        <v>Travel Size Lotion Stick w/ Lemongrass &amp; Orange Essential Oils &amp; Turmeric</v>
      </c>
      <c r="C2808" t="str">
        <v>Granny Smith All Natural</v>
      </c>
      <c r="D2808">
        <v>960323</v>
      </c>
      <c r="E2808" t="str">
        <v>0.35 oz ea</v>
      </c>
      <c r="F2808" t="str">
        <v>Guest Basket</v>
      </c>
      <c r="G2808" t="str">
        <v>Yes</v>
      </c>
      <c r="H2808" s="1">
        <v>0</v>
      </c>
      <c r="I2808" s="1">
        <v>5.88</v>
      </c>
      <c r="J2808" s="1">
        <v>5.88</v>
      </c>
      <c r="K2808" s="1">
        <v>4.2</v>
      </c>
      <c r="L2808" s="2">
        <v>0.4</v>
      </c>
      <c r="M2808" s="2">
        <v>0.3999999999999999</v>
      </c>
      <c r="N2808" s="2">
        <v>1</v>
      </c>
      <c r="O2808" t="str">
        <v>No</v>
      </c>
      <c r="P2808" s="1">
        <f>IF(O2808="Yes",J2808,ROUND(J2808*(1+Model!$B$3),2))</f>
        <v>6.35</v>
      </c>
      <c r="Q2808" s="2">
        <f>ROUND(P2808/(K2808*N2808)-1,4)</f>
        <v>0.5119</v>
      </c>
      <c r="R2808" t="str">
        <v/>
      </c>
      <c r="S2808" t="str">
        <v>2026-10-01 10:41:27 UTC</v>
      </c>
      <c r="T2808" t="str">
        <v>Local Line cache</v>
      </c>
      <c r="U2808" t="str">
        <v>Review before publishing</v>
      </c>
    </row>
    <row r="2809">
      <c r="A2809">
        <v>1127322</v>
      </c>
      <c r="B2809" t="str">
        <v>Travel Size Lotion Stick w/ Grapefruit Essential Oil</v>
      </c>
      <c r="C2809" t="str">
        <v>Granny Smith All Natural</v>
      </c>
      <c r="D2809">
        <v>960324</v>
      </c>
      <c r="E2809" t="str">
        <v>0.5 oz ea</v>
      </c>
      <c r="F2809" t="str">
        <v>Guest Basket</v>
      </c>
      <c r="G2809" t="str">
        <v>Yes</v>
      </c>
      <c r="H2809" s="1">
        <v>0</v>
      </c>
      <c r="I2809" s="1">
        <v>8.33</v>
      </c>
      <c r="J2809" s="1">
        <v>8.33</v>
      </c>
      <c r="K2809" s="1">
        <v>5.95</v>
      </c>
      <c r="L2809" s="2">
        <v>0.4</v>
      </c>
      <c r="M2809" s="2">
        <v>0.3999999999999999</v>
      </c>
      <c r="N2809" s="2">
        <v>1</v>
      </c>
      <c r="O2809" t="str">
        <v>No</v>
      </c>
      <c r="P2809" s="1">
        <f>IF(O2809="Yes",J2809,ROUND(J2809*(1+Model!$B$3),2))</f>
        <v>9</v>
      </c>
      <c r="Q2809" s="2">
        <f>ROUND(P2809/(K2809*N2809)-1,4)</f>
        <v>0.5126</v>
      </c>
      <c r="R2809" t="str">
        <v/>
      </c>
      <c r="S2809" t="str">
        <v>2026-10-01 10:41:27 UTC</v>
      </c>
      <c r="T2809" t="str">
        <v>Local Line cache</v>
      </c>
      <c r="U2809" t="str">
        <v>Review before publishing</v>
      </c>
    </row>
    <row r="2810">
      <c r="A2810">
        <v>1128173</v>
      </c>
      <c r="B2810" t="str">
        <v>Salad Turnips (Hakurei)</v>
      </c>
      <c r="C2810" t="str">
        <v>Grazier's Garden</v>
      </c>
      <c r="D2810">
        <v>961508</v>
      </c>
      <c r="E2810" t="str">
        <v>bu</v>
      </c>
      <c r="F2810" t="str">
        <v>CSA Members</v>
      </c>
      <c r="G2810" t="str">
        <v>No</v>
      </c>
      <c r="H2810" s="1">
        <v>0</v>
      </c>
      <c r="I2810" s="1">
        <v>3.01</v>
      </c>
      <c r="J2810" s="1">
        <v>3.01</v>
      </c>
      <c r="K2810" s="1">
        <v>2.15</v>
      </c>
      <c r="L2810" s="2">
        <v>0.4</v>
      </c>
      <c r="M2810" s="2">
        <v>0.3999999999999999</v>
      </c>
      <c r="N2810" s="2">
        <v>1</v>
      </c>
      <c r="O2810" t="str">
        <v>No</v>
      </c>
      <c r="P2810" s="1">
        <f>IF(O2810="Yes",J2810,ROUND(J2810*(1+Model!$B$3),2))</f>
        <v>3.25</v>
      </c>
      <c r="Q2810" s="2">
        <f>ROUND(P2810/(K2810*N2810)-1,4)</f>
        <v>0.5116</v>
      </c>
      <c r="R2810" t="str">
        <v/>
      </c>
      <c r="S2810" t="str">
        <v>2026-10-01 10:41:27 UTC</v>
      </c>
      <c r="T2810" t="str">
        <v>Local Line cache</v>
      </c>
      <c r="U2810" t="str">
        <v>Review before publishing</v>
      </c>
    </row>
    <row r="2811">
      <c r="A2811">
        <v>1128173</v>
      </c>
      <c r="B2811" t="str">
        <v>Salad Turnips (Hakurei)</v>
      </c>
      <c r="C2811" t="str">
        <v>Grazier's Garden</v>
      </c>
      <c r="D2811">
        <v>961508</v>
      </c>
      <c r="E2811" t="str">
        <v>bu</v>
      </c>
      <c r="F2811" t="str">
        <v>SNAP</v>
      </c>
      <c r="G2811" t="str">
        <v>No</v>
      </c>
      <c r="H2811" s="1">
        <v>0</v>
      </c>
      <c r="I2811" s="1">
        <v>3.01</v>
      </c>
      <c r="J2811" s="1">
        <v>3.01</v>
      </c>
      <c r="K2811" s="1">
        <v>2.15</v>
      </c>
      <c r="L2811" s="2">
        <v>0.4</v>
      </c>
      <c r="M2811" s="2">
        <v>0.3999999999999999</v>
      </c>
      <c r="N2811" s="2">
        <v>1</v>
      </c>
      <c r="O2811" t="str">
        <v>Yes</v>
      </c>
      <c r="P2811" s="1">
        <f>IF(O2811="Yes",J2811,ROUND(J2811*(1+Model!$B$3),2))</f>
        <v>3.01</v>
      </c>
      <c r="Q2811" s="2">
        <f>ROUND(P2811/(K2811*N2811)-1,4)</f>
        <v>0.4</v>
      </c>
      <c r="R2811" t="str">
        <v/>
      </c>
      <c r="S2811" t="str">
        <v>2026-10-01 10:41:27 UTC</v>
      </c>
      <c r="T2811" t="str">
        <v>Local Line cache</v>
      </c>
      <c r="U2811" t="str">
        <v>HOLD: preserve existing SNAP price</v>
      </c>
    </row>
    <row r="2812">
      <c r="A2812">
        <v>1128174</v>
      </c>
      <c r="B2812" t="str">
        <v>Spinach (1/2 lb)</v>
      </c>
      <c r="C2812" t="str">
        <v>Grazier's Garden</v>
      </c>
      <c r="D2812">
        <v>961510</v>
      </c>
      <c r="E2812" t="str">
        <v>bag</v>
      </c>
      <c r="F2812" t="str">
        <v>CSA Members</v>
      </c>
      <c r="G2812" t="str">
        <v>No</v>
      </c>
      <c r="H2812" s="1">
        <v>0</v>
      </c>
      <c r="I2812" s="1">
        <v>6.02</v>
      </c>
      <c r="J2812" s="1">
        <v>6.02</v>
      </c>
      <c r="K2812" s="1">
        <v>4.3</v>
      </c>
      <c r="L2812" s="2">
        <v>0.4</v>
      </c>
      <c r="M2812" s="2">
        <v>0.3999999999999999</v>
      </c>
      <c r="N2812" s="2">
        <v>1</v>
      </c>
      <c r="O2812" t="str">
        <v>No</v>
      </c>
      <c r="P2812" s="1">
        <f>IF(O2812="Yes",J2812,ROUND(J2812*(1+Model!$B$3),2))</f>
        <v>6.5</v>
      </c>
      <c r="Q2812" s="2">
        <f>ROUND(P2812/(K2812*N2812)-1,4)</f>
        <v>0.5116</v>
      </c>
      <c r="R2812" t="str">
        <v/>
      </c>
      <c r="S2812" t="str">
        <v>2026-10-01 10:41:27 UTC</v>
      </c>
      <c r="T2812" t="str">
        <v>Local Line cache</v>
      </c>
      <c r="U2812" t="str">
        <v>Review before publishing</v>
      </c>
    </row>
    <row r="2813">
      <c r="A2813">
        <v>1128174</v>
      </c>
      <c r="B2813" t="str">
        <v>Spinach (1/2 lb)</v>
      </c>
      <c r="C2813" t="str">
        <v>Grazier's Garden</v>
      </c>
      <c r="D2813">
        <v>961510</v>
      </c>
      <c r="E2813" t="str">
        <v>bag</v>
      </c>
      <c r="F2813" t="str">
        <v>SNAP</v>
      </c>
      <c r="G2813" t="str">
        <v>No</v>
      </c>
      <c r="H2813" s="1">
        <v>0</v>
      </c>
      <c r="I2813" s="1">
        <v>6.02</v>
      </c>
      <c r="J2813" s="1">
        <v>6.02</v>
      </c>
      <c r="K2813" s="1">
        <v>4.3</v>
      </c>
      <c r="L2813" s="2">
        <v>0.4</v>
      </c>
      <c r="M2813" s="2">
        <v>0.3999999999999999</v>
      </c>
      <c r="N2813" s="2">
        <v>1</v>
      </c>
      <c r="O2813" t="str">
        <v>Yes</v>
      </c>
      <c r="P2813" s="1">
        <f>IF(O2813="Yes",J2813,ROUND(J2813*(1+Model!$B$3),2))</f>
        <v>6.02</v>
      </c>
      <c r="Q2813" s="2">
        <f>ROUND(P2813/(K2813*N2813)-1,4)</f>
        <v>0.4</v>
      </c>
      <c r="R2813" t="str">
        <v/>
      </c>
      <c r="S2813" t="str">
        <v>2026-10-01 10:41:27 UTC</v>
      </c>
      <c r="T2813" t="str">
        <v>Local Line cache</v>
      </c>
      <c r="U2813" t="str">
        <v>HOLD: preserve existing SNAP price</v>
      </c>
    </row>
    <row r="2814">
      <c r="A2814">
        <v>1129571</v>
      </c>
      <c r="B2814" t="str">
        <v>Green Kohlrabi</v>
      </c>
      <c r="C2814" t="str">
        <v>Little Wings</v>
      </c>
      <c r="D2814">
        <v>963330</v>
      </c>
      <c r="E2814" t="str">
        <v>1 lb</v>
      </c>
      <c r="F2814" t="str">
        <v>SNAP</v>
      </c>
      <c r="G2814" t="str">
        <v>No</v>
      </c>
      <c r="H2814" s="1">
        <v>0</v>
      </c>
      <c r="I2814" s="1">
        <v>3.15</v>
      </c>
      <c r="J2814" s="1">
        <v>3.15</v>
      </c>
      <c r="K2814" s="1">
        <v>2.25</v>
      </c>
      <c r="L2814" s="2">
        <v>0.4</v>
      </c>
      <c r="M2814" s="2">
        <v>0.3999999999999999</v>
      </c>
      <c r="N2814" s="2">
        <v>1</v>
      </c>
      <c r="O2814" t="str">
        <v>Yes</v>
      </c>
      <c r="P2814" s="1">
        <f>IF(O2814="Yes",J2814,ROUND(J2814*(1+Model!$B$3),2))</f>
        <v>3.15</v>
      </c>
      <c r="Q2814" s="2">
        <f>ROUND(P2814/(K2814*N2814)-1,4)</f>
        <v>0.4</v>
      </c>
      <c r="R2814" t="str">
        <v/>
      </c>
      <c r="S2814" t="str">
        <v>2026-10-01 10:41:27 UTC</v>
      </c>
      <c r="T2814" t="str">
        <v>Local Line cache</v>
      </c>
      <c r="U2814" t="str">
        <v>HOLD: preserve existing SNAP price</v>
      </c>
    </row>
    <row r="2815">
      <c r="A2815">
        <v>1129572</v>
      </c>
      <c r="B2815" t="str">
        <v>Purple Kohlrabi</v>
      </c>
      <c r="C2815" t="str">
        <v>Little Wings</v>
      </c>
      <c r="D2815">
        <v>963331</v>
      </c>
      <c r="E2815" t="str">
        <v>1 lb</v>
      </c>
      <c r="F2815" t="str">
        <v>CSA Members</v>
      </c>
      <c r="G2815" t="str">
        <v>No</v>
      </c>
      <c r="H2815" s="1">
        <v>0</v>
      </c>
      <c r="I2815" s="1">
        <v>3.15</v>
      </c>
      <c r="J2815" s="1">
        <v>3.15</v>
      </c>
      <c r="K2815" s="1">
        <v>2.25</v>
      </c>
      <c r="L2815" s="2">
        <v>0.4</v>
      </c>
      <c r="M2815" s="2">
        <v>0.3999999999999999</v>
      </c>
      <c r="N2815" s="2">
        <v>1</v>
      </c>
      <c r="O2815" t="str">
        <v>No</v>
      </c>
      <c r="P2815" s="1">
        <f>IF(O2815="Yes",J2815,ROUND(J2815*(1+Model!$B$3),2))</f>
        <v>3.4</v>
      </c>
      <c r="Q2815" s="2">
        <f>ROUND(P2815/(K2815*N2815)-1,4)</f>
        <v>0.5111</v>
      </c>
      <c r="R2815" t="str">
        <v/>
      </c>
      <c r="S2815" t="str">
        <v>2026-10-01 10:41:27 UTC</v>
      </c>
      <c r="T2815" t="str">
        <v>Local Line cache</v>
      </c>
      <c r="U2815" t="str">
        <v>Review before publishing</v>
      </c>
    </row>
    <row r="2816">
      <c r="A2816">
        <v>1129572</v>
      </c>
      <c r="B2816" t="str">
        <v>Purple Kohlrabi</v>
      </c>
      <c r="C2816" t="str">
        <v>Little Wings</v>
      </c>
      <c r="D2816">
        <v>963331</v>
      </c>
      <c r="E2816" t="str">
        <v>1 lb</v>
      </c>
      <c r="F2816" t="str">
        <v>SNAP</v>
      </c>
      <c r="G2816" t="str">
        <v>No</v>
      </c>
      <c r="H2816" s="1">
        <v>0</v>
      </c>
      <c r="I2816" s="1">
        <v>3.15</v>
      </c>
      <c r="J2816" s="1">
        <v>3.15</v>
      </c>
      <c r="K2816" s="1">
        <v>2.25</v>
      </c>
      <c r="L2816" s="2">
        <v>0.4</v>
      </c>
      <c r="M2816" s="2">
        <v>0.3999999999999999</v>
      </c>
      <c r="N2816" s="2">
        <v>1</v>
      </c>
      <c r="O2816" t="str">
        <v>Yes</v>
      </c>
      <c r="P2816" s="1">
        <f>IF(O2816="Yes",J2816,ROUND(J2816*(1+Model!$B$3),2))</f>
        <v>3.15</v>
      </c>
      <c r="Q2816" s="2">
        <f>ROUND(P2816/(K2816*N2816)-1,4)</f>
        <v>0.4</v>
      </c>
      <c r="R2816" t="str">
        <v/>
      </c>
      <c r="S2816" t="str">
        <v>2026-10-01 10:41:27 UTC</v>
      </c>
      <c r="T2816" t="str">
        <v>Local Line cache</v>
      </c>
      <c r="U2816" t="str">
        <v>HOLD: preserve existing SNAP price</v>
      </c>
    </row>
    <row r="2817">
      <c r="A2817">
        <v>1130087</v>
      </c>
      <c r="B2817" t="str">
        <v>Orange Carrots</v>
      </c>
      <c r="C2817" t="str">
        <v>Winter Green Farm</v>
      </c>
      <c r="D2817">
        <v>963998</v>
      </c>
      <c r="E2817" t="str">
        <v>1 bunch</v>
      </c>
      <c r="F2817" t="str">
        <v>CSA Members</v>
      </c>
      <c r="G2817" t="str">
        <v>No</v>
      </c>
      <c r="H2817" s="1">
        <v>0</v>
      </c>
      <c r="I2817" s="1">
        <v>3.22</v>
      </c>
      <c r="J2817" s="1">
        <v>3.22</v>
      </c>
      <c r="K2817" s="1">
        <v>2.3</v>
      </c>
      <c r="L2817" s="2">
        <v>0.4</v>
      </c>
      <c r="M2817" s="2">
        <v>0.40000000000000013</v>
      </c>
      <c r="N2817" s="2">
        <v>1</v>
      </c>
      <c r="O2817" t="str">
        <v>No</v>
      </c>
      <c r="P2817" s="1">
        <f>IF(O2817="Yes",J2817,ROUND(J2817*(1+Model!$B$3),2))</f>
        <v>3.48</v>
      </c>
      <c r="Q2817" s="2">
        <f>ROUND(P2817/(K2817*N2817)-1,4)</f>
        <v>0.513</v>
      </c>
      <c r="R2817" t="str">
        <v/>
      </c>
      <c r="S2817" t="str">
        <v>2026-10-01 10:41:27 UTC</v>
      </c>
      <c r="T2817" t="str">
        <v>Local Line cache</v>
      </c>
      <c r="U2817" t="str">
        <v>Review before publishing</v>
      </c>
    </row>
    <row r="2818">
      <c r="A2818">
        <v>1130087</v>
      </c>
      <c r="B2818" t="str">
        <v>Orange Carrots</v>
      </c>
      <c r="C2818" t="str">
        <v>Winter Green Farm</v>
      </c>
      <c r="D2818">
        <v>963998</v>
      </c>
      <c r="E2818" t="str">
        <v>1 bunch</v>
      </c>
      <c r="F2818" t="str">
        <v>SNAP</v>
      </c>
      <c r="G2818" t="str">
        <v>No</v>
      </c>
      <c r="H2818" s="1">
        <v>0</v>
      </c>
      <c r="I2818" s="1">
        <v>3.22</v>
      </c>
      <c r="J2818" s="1">
        <v>3.22</v>
      </c>
      <c r="K2818" s="1">
        <v>2.3</v>
      </c>
      <c r="L2818" s="2">
        <v>0.4</v>
      </c>
      <c r="M2818" s="2">
        <v>0.40000000000000013</v>
      </c>
      <c r="N2818" s="2">
        <v>1</v>
      </c>
      <c r="O2818" t="str">
        <v>Yes</v>
      </c>
      <c r="P2818" s="1">
        <f>IF(O2818="Yes",J2818,ROUND(J2818*(1+Model!$B$3),2))</f>
        <v>3.22</v>
      </c>
      <c r="Q2818" s="2">
        <f>ROUND(P2818/(K2818*N2818)-1,4)</f>
        <v>0.4</v>
      </c>
      <c r="R2818" t="str">
        <v/>
      </c>
      <c r="S2818" t="str">
        <v>2026-10-01 10:41:27 UTC</v>
      </c>
      <c r="T2818" t="str">
        <v>Local Line cache</v>
      </c>
      <c r="U2818" t="str">
        <v>HOLD: preserve existing SNAP price</v>
      </c>
    </row>
    <row r="2819">
      <c r="A2819">
        <v>1130495</v>
      </c>
      <c r="B2819" t="str">
        <v>VIRGO GLOW (Whipped Tallow - skin care) 9 oz glass jar</v>
      </c>
      <c r="C2819" t="str">
        <v>Sabrooxel's Alchemy</v>
      </c>
      <c r="D2819">
        <v>964562</v>
      </c>
      <c r="E2819" t="str">
        <v>9 oz. ea</v>
      </c>
      <c r="F2819" t="str">
        <v>Guest Basket</v>
      </c>
      <c r="G2819" t="str">
        <v>No</v>
      </c>
      <c r="H2819" s="1">
        <v>0</v>
      </c>
      <c r="I2819" s="1">
        <v>70</v>
      </c>
      <c r="J2819" s="1">
        <v>70</v>
      </c>
      <c r="K2819" s="1">
        <v>50</v>
      </c>
      <c r="L2819" s="2">
        <v>0.4</v>
      </c>
      <c r="M2819" s="2">
        <v>0.3999999999999999</v>
      </c>
      <c r="N2819" s="2">
        <v>1</v>
      </c>
      <c r="O2819" t="str">
        <v>No</v>
      </c>
      <c r="P2819" s="1">
        <f>IF(O2819="Yes",J2819,ROUND(J2819*(1+Model!$B$3),2))</f>
        <v>75.6</v>
      </c>
      <c r="Q2819" s="2">
        <f>ROUND(P2819/(K2819*N2819)-1,4)</f>
        <v>0.512</v>
      </c>
      <c r="R2819" t="str">
        <v/>
      </c>
      <c r="S2819" t="str">
        <v>2026-10-01 10:41:27 UTC</v>
      </c>
      <c r="T2819" t="str">
        <v>Local Line cache</v>
      </c>
      <c r="U2819" t="str">
        <v>Review before publishing</v>
      </c>
    </row>
    <row r="2820">
      <c r="A2820">
        <v>1130495</v>
      </c>
      <c r="B2820" t="str">
        <v>VIRGO GLOW (Whipped Tallow - skin care) 9 oz glass jar</v>
      </c>
      <c r="C2820" t="str">
        <v>Sabrooxel's Alchemy</v>
      </c>
      <c r="D2820">
        <v>964562</v>
      </c>
      <c r="E2820" t="str">
        <v>9 oz. ea</v>
      </c>
      <c r="F2820" t="str">
        <v>SNAP</v>
      </c>
      <c r="G2820" t="str">
        <v>No</v>
      </c>
      <c r="H2820" s="1">
        <v>0</v>
      </c>
      <c r="I2820" s="1">
        <v>70</v>
      </c>
      <c r="J2820" s="1">
        <v>70</v>
      </c>
      <c r="K2820" s="1">
        <v>50</v>
      </c>
      <c r="L2820" s="2">
        <v>0.4</v>
      </c>
      <c r="M2820" s="2">
        <v>0.3999999999999999</v>
      </c>
      <c r="N2820" s="2">
        <v>1</v>
      </c>
      <c r="O2820" t="str">
        <v>Yes</v>
      </c>
      <c r="P2820" s="1">
        <f>IF(O2820="Yes",J2820,ROUND(J2820*(1+Model!$B$3),2))</f>
        <v>70</v>
      </c>
      <c r="Q2820" s="2">
        <f>ROUND(P2820/(K2820*N2820)-1,4)</f>
        <v>0.4</v>
      </c>
      <c r="R2820" t="str">
        <v/>
      </c>
      <c r="S2820" t="str">
        <v>2026-10-01 10:41:27 UTC</v>
      </c>
      <c r="T2820" t="str">
        <v>Local Line cache</v>
      </c>
      <c r="U2820" t="str">
        <v>HOLD: preserve existing SNAP price</v>
      </c>
    </row>
    <row r="2821">
      <c r="A2821">
        <v>1131456</v>
      </c>
      <c r="B2821" t="str">
        <v>Pink Raspberries</v>
      </c>
      <c r="C2821" t="str">
        <v>Organically Grown Company</v>
      </c>
      <c r="D2821">
        <v>965788</v>
      </c>
      <c r="E2821" t="str">
        <v>1/2 pt</v>
      </c>
      <c r="F2821" t="str">
        <v>SNAP</v>
      </c>
      <c r="G2821" t="str">
        <v>No</v>
      </c>
      <c r="H2821" s="1">
        <v>0</v>
      </c>
      <c r="I2821" s="1">
        <v>6.44</v>
      </c>
      <c r="J2821" s="1">
        <v>6.44</v>
      </c>
      <c r="K2821" s="1">
        <v>4.6</v>
      </c>
      <c r="L2821" s="2">
        <v>0.4</v>
      </c>
      <c r="M2821" s="2">
        <v>0.40000000000000013</v>
      </c>
      <c r="N2821" s="2">
        <v>1</v>
      </c>
      <c r="O2821" t="str">
        <v>Yes</v>
      </c>
      <c r="P2821" s="1">
        <f>IF(O2821="Yes",J2821,ROUND(J2821*(1+Model!$B$3),2))</f>
        <v>6.44</v>
      </c>
      <c r="Q2821" s="2">
        <f>ROUND(P2821/(K2821*N2821)-1,4)</f>
        <v>0.4</v>
      </c>
      <c r="R2821" t="str">
        <v/>
      </c>
      <c r="S2821" t="str">
        <v>2026-10-01 10:41:27 UTC</v>
      </c>
      <c r="T2821" t="str">
        <v>Local Line cache</v>
      </c>
      <c r="U2821" t="str">
        <v>HOLD: preserve existing SNAP price</v>
      </c>
    </row>
    <row r="2822">
      <c r="A2822">
        <v>1131458</v>
      </c>
      <c r="B2822" t="str">
        <v>Rainer Cherries (WA)</v>
      </c>
      <c r="C2822" t="str">
        <v>Organically Grown Company</v>
      </c>
      <c r="D2822">
        <v>965791</v>
      </c>
      <c r="E2822" t="str">
        <v>1.5 lb. bag</v>
      </c>
      <c r="F2822" t="str">
        <v>CSA Members</v>
      </c>
      <c r="G2822" t="str">
        <v>No</v>
      </c>
      <c r="H2822" s="1">
        <v>0</v>
      </c>
      <c r="I2822" s="1">
        <v>17.99</v>
      </c>
      <c r="J2822" s="1">
        <v>17.99</v>
      </c>
      <c r="K2822" s="1">
        <v>12.85</v>
      </c>
      <c r="L2822" s="2">
        <v>0.4</v>
      </c>
      <c r="M2822" s="2">
        <v>0.3999999999999999</v>
      </c>
      <c r="N2822" s="2">
        <v>1</v>
      </c>
      <c r="O2822" t="str">
        <v>No</v>
      </c>
      <c r="P2822" s="1">
        <f>IF(O2822="Yes",J2822,ROUND(J2822*(1+Model!$B$3),2))</f>
        <v>19.43</v>
      </c>
      <c r="Q2822" s="2">
        <f>ROUND(P2822/(K2822*N2822)-1,4)</f>
        <v>0.5121</v>
      </c>
      <c r="R2822" t="str">
        <v/>
      </c>
      <c r="S2822" t="str">
        <v>2026-10-01 10:41:27 UTC</v>
      </c>
      <c r="T2822" t="str">
        <v>Local Line cache</v>
      </c>
      <c r="U2822" t="str">
        <v>Review before publishing</v>
      </c>
    </row>
    <row r="2823">
      <c r="A2823">
        <v>1131458</v>
      </c>
      <c r="B2823" t="str">
        <v>Rainer Cherries (WA)</v>
      </c>
      <c r="C2823" t="str">
        <v>Organically Grown Company</v>
      </c>
      <c r="D2823">
        <v>965791</v>
      </c>
      <c r="E2823" t="str">
        <v>1.5 lb. bag</v>
      </c>
      <c r="F2823" t="str">
        <v>Guest Basket</v>
      </c>
      <c r="G2823" t="str">
        <v>No</v>
      </c>
      <c r="H2823" s="1">
        <v>0</v>
      </c>
      <c r="I2823" s="1">
        <v>17.99</v>
      </c>
      <c r="J2823" s="1">
        <v>17.99</v>
      </c>
      <c r="K2823" s="1">
        <v>12.85</v>
      </c>
      <c r="L2823" s="2">
        <v>0.4</v>
      </c>
      <c r="M2823" s="2">
        <v>0.3999999999999999</v>
      </c>
      <c r="N2823" s="2">
        <v>1</v>
      </c>
      <c r="O2823" t="str">
        <v>No</v>
      </c>
      <c r="P2823" s="1">
        <f>IF(O2823="Yes",J2823,ROUND(J2823*(1+Model!$B$3),2))</f>
        <v>19.43</v>
      </c>
      <c r="Q2823" s="2">
        <f>ROUND(P2823/(K2823*N2823)-1,4)</f>
        <v>0.5121</v>
      </c>
      <c r="R2823" t="str">
        <v/>
      </c>
      <c r="S2823" t="str">
        <v>2026-10-01 10:41:27 UTC</v>
      </c>
      <c r="T2823" t="str">
        <v>Local Line cache</v>
      </c>
      <c r="U2823" t="str">
        <v>Review before publishing</v>
      </c>
    </row>
    <row r="2824">
      <c r="A2824">
        <v>1131458</v>
      </c>
      <c r="B2824" t="str">
        <v>Rainer Cherries (WA)</v>
      </c>
      <c r="C2824" t="str">
        <v>Organically Grown Company</v>
      </c>
      <c r="D2824">
        <v>965791</v>
      </c>
      <c r="E2824" t="str">
        <v>1.5 lb. bag</v>
      </c>
      <c r="F2824" t="str">
        <v>SNAP</v>
      </c>
      <c r="G2824" t="str">
        <v>No</v>
      </c>
      <c r="H2824" s="1">
        <v>0</v>
      </c>
      <c r="I2824" s="1">
        <v>17.99</v>
      </c>
      <c r="J2824" s="1">
        <v>17.99</v>
      </c>
      <c r="K2824" s="1">
        <v>12.85</v>
      </c>
      <c r="L2824" s="2">
        <v>0.4</v>
      </c>
      <c r="M2824" s="2">
        <v>0.3999999999999999</v>
      </c>
      <c r="N2824" s="2">
        <v>1</v>
      </c>
      <c r="O2824" t="str">
        <v>Yes</v>
      </c>
      <c r="P2824" s="1">
        <f>IF(O2824="Yes",J2824,ROUND(J2824*(1+Model!$B$3),2))</f>
        <v>17.99</v>
      </c>
      <c r="Q2824" s="2">
        <f>ROUND(P2824/(K2824*N2824)-1,4)</f>
        <v>0.4</v>
      </c>
      <c r="R2824" t="str">
        <v/>
      </c>
      <c r="S2824" t="str">
        <v>2026-10-01 10:41:27 UTC</v>
      </c>
      <c r="T2824" t="str">
        <v>Local Line cache</v>
      </c>
      <c r="U2824" t="str">
        <v>HOLD: preserve existing SNAP price</v>
      </c>
    </row>
    <row r="2825">
      <c r="A2825">
        <v>1131919</v>
      </c>
      <c r="B2825" t="str">
        <v>Cone Cabbage</v>
      </c>
      <c r="C2825" t="str">
        <v>Camas Swale Farm</v>
      </c>
      <c r="D2825">
        <v>966334</v>
      </c>
      <c r="E2825" t="str">
        <v>ea</v>
      </c>
      <c r="F2825" t="str">
        <v>SNAP</v>
      </c>
      <c r="G2825" t="str">
        <v>No</v>
      </c>
      <c r="H2825" s="1">
        <v>0</v>
      </c>
      <c r="I2825" s="1">
        <v>3.5</v>
      </c>
      <c r="J2825" s="1">
        <v>3.5</v>
      </c>
      <c r="K2825" s="1">
        <v>2.5</v>
      </c>
      <c r="L2825" s="2">
        <v>0.4</v>
      </c>
      <c r="M2825" s="2">
        <v>0.3999999999999999</v>
      </c>
      <c r="N2825" s="2">
        <v>1</v>
      </c>
      <c r="O2825" t="str">
        <v>Yes</v>
      </c>
      <c r="P2825" s="1">
        <f>IF(O2825="Yes",J2825,ROUND(J2825*(1+Model!$B$3),2))</f>
        <v>3.5</v>
      </c>
      <c r="Q2825" s="2">
        <f>ROUND(P2825/(K2825*N2825)-1,4)</f>
        <v>0.4</v>
      </c>
      <c r="R2825" t="str">
        <v/>
      </c>
      <c r="S2825" t="str">
        <v>2026-10-01 10:41:27 UTC</v>
      </c>
      <c r="T2825" t="str">
        <v>Local Line cache</v>
      </c>
      <c r="U2825" t="str">
        <v>HOLD: preserve existing SNAP price</v>
      </c>
    </row>
    <row r="2826">
      <c r="A2826">
        <v>1132419</v>
      </c>
      <c r="B2826" t="str">
        <v>Red Baltic Rose Potatoes</v>
      </c>
      <c r="C2826" t="str">
        <v>Winter Green Farm</v>
      </c>
      <c r="D2826">
        <v>967065</v>
      </c>
      <c r="E2826" t="str">
        <v>1 lb</v>
      </c>
      <c r="F2826" t="str">
        <v>SNAP</v>
      </c>
      <c r="G2826" t="str">
        <v>Yes</v>
      </c>
      <c r="H2826" s="1">
        <v>0</v>
      </c>
      <c r="I2826" s="1">
        <v>1.82</v>
      </c>
      <c r="J2826" s="1">
        <v>1.82</v>
      </c>
      <c r="K2826" s="1">
        <v>1.3</v>
      </c>
      <c r="L2826" s="2">
        <v>0.4</v>
      </c>
      <c r="M2826" s="2">
        <v>0.3999999999999999</v>
      </c>
      <c r="N2826" s="2">
        <v>1</v>
      </c>
      <c r="O2826" t="str">
        <v>Yes</v>
      </c>
      <c r="P2826" s="1">
        <f>IF(O2826="Yes",J2826,ROUND(J2826*(1+Model!$B$3),2))</f>
        <v>1.82</v>
      </c>
      <c r="Q2826" s="2">
        <f>ROUND(P2826/(K2826*N2826)-1,4)</f>
        <v>0.4</v>
      </c>
      <c r="R2826" t="str">
        <v/>
      </c>
      <c r="S2826" t="str">
        <v>2026-10-01 10:41:27 UTC</v>
      </c>
      <c r="T2826" t="str">
        <v>Local Line cache</v>
      </c>
      <c r="U2826" t="str">
        <v>HOLD: preserve existing SNAP price</v>
      </c>
    </row>
    <row r="2827">
      <c r="A2827">
        <v>1132419</v>
      </c>
      <c r="B2827" t="str">
        <v>Red Baltic Rose Potatoes</v>
      </c>
      <c r="C2827" t="str">
        <v>Winter Green Farm</v>
      </c>
      <c r="D2827">
        <v>967065</v>
      </c>
      <c r="E2827" t="str">
        <v>1 lb</v>
      </c>
      <c r="F2827" t="str">
        <v>CSA Members</v>
      </c>
      <c r="G2827" t="str">
        <v>Yes</v>
      </c>
      <c r="H2827" s="1">
        <v>0</v>
      </c>
      <c r="I2827" s="1">
        <v>1.82</v>
      </c>
      <c r="J2827" s="1">
        <v>1.82</v>
      </c>
      <c r="K2827" s="1">
        <v>1.3</v>
      </c>
      <c r="L2827" s="2">
        <v>0.4</v>
      </c>
      <c r="M2827" s="2">
        <v>0.3999999999999999</v>
      </c>
      <c r="N2827" s="2">
        <v>1</v>
      </c>
      <c r="O2827" t="str">
        <v>No</v>
      </c>
      <c r="P2827" s="1">
        <f>IF(O2827="Yes",J2827,ROUND(J2827*(1+Model!$B$3),2))</f>
        <v>1.97</v>
      </c>
      <c r="Q2827" s="2">
        <f>ROUND(P2827/(K2827*N2827)-1,4)</f>
        <v>0.5154</v>
      </c>
      <c r="R2827" t="str">
        <v/>
      </c>
      <c r="S2827" t="str">
        <v>2026-10-01 10:41:27 UTC</v>
      </c>
      <c r="T2827" t="str">
        <v>Local Line cache</v>
      </c>
      <c r="U2827" t="str">
        <v>Review before publishing</v>
      </c>
    </row>
    <row r="2828">
      <c r="A2828">
        <v>1133120</v>
      </c>
      <c r="B2828" t="str">
        <v>Baby Sweet Onion</v>
      </c>
      <c r="C2828" t="str">
        <v>Camas Swale Farm</v>
      </c>
      <c r="D2828">
        <v>968059</v>
      </c>
      <c r="E2828" t="str">
        <v>bunch</v>
      </c>
      <c r="F2828" t="str">
        <v>SNAP</v>
      </c>
      <c r="G2828" t="str">
        <v>No</v>
      </c>
      <c r="H2828" s="1">
        <v>0</v>
      </c>
      <c r="I2828" s="1">
        <v>3.5</v>
      </c>
      <c r="J2828" s="1">
        <v>3.5</v>
      </c>
      <c r="K2828" s="1">
        <v>2.5</v>
      </c>
      <c r="L2828" s="2">
        <v>0.4</v>
      </c>
      <c r="M2828" s="2">
        <v>0.3999999999999999</v>
      </c>
      <c r="N2828" s="2">
        <v>1</v>
      </c>
      <c r="O2828" t="str">
        <v>Yes</v>
      </c>
      <c r="P2828" s="1">
        <f>IF(O2828="Yes",J2828,ROUND(J2828*(1+Model!$B$3),2))</f>
        <v>3.5</v>
      </c>
      <c r="Q2828" s="2">
        <f>ROUND(P2828/(K2828*N2828)-1,4)</f>
        <v>0.4</v>
      </c>
      <c r="R2828" t="str">
        <v/>
      </c>
      <c r="S2828" t="str">
        <v>2026-10-01 10:41:27 UTC</v>
      </c>
      <c r="T2828" t="str">
        <v>Local Line cache</v>
      </c>
      <c r="U2828" t="str">
        <v>HOLD: preserve existing SNAP price</v>
      </c>
    </row>
    <row r="2829">
      <c r="A2829">
        <v>1133719</v>
      </c>
      <c r="B2829" t="str">
        <v>Eggplant</v>
      </c>
      <c r="C2829" t="str">
        <v>Organically Grown Company</v>
      </c>
      <c r="D2829">
        <v>969098</v>
      </c>
      <c r="E2829" t="str">
        <v>each</v>
      </c>
      <c r="F2829" t="str">
        <v>CSA Members</v>
      </c>
      <c r="G2829" t="str">
        <v>No</v>
      </c>
      <c r="H2829" s="1">
        <v>0</v>
      </c>
      <c r="I2829" s="1">
        <v>4.19</v>
      </c>
      <c r="J2829" s="1">
        <v>4.19</v>
      </c>
      <c r="K2829" s="1">
        <v>2.99</v>
      </c>
      <c r="L2829" s="2">
        <v>0.4</v>
      </c>
      <c r="M2829" s="2">
        <v>0.4013377926421404</v>
      </c>
      <c r="N2829" s="2">
        <v>1</v>
      </c>
      <c r="O2829" t="str">
        <v>No</v>
      </c>
      <c r="P2829" s="1">
        <f>IF(O2829="Yes",J2829,ROUND(J2829*(1+Model!$B$3),2))</f>
        <v>4.53</v>
      </c>
      <c r="Q2829" s="2">
        <f>ROUND(P2829/(K2829*N2829)-1,4)</f>
        <v>0.5151</v>
      </c>
      <c r="R2829" t="str">
        <v/>
      </c>
      <c r="S2829" t="str">
        <v>2026-10-01 10:41:27 UTC</v>
      </c>
      <c r="T2829" t="str">
        <v>Local Line cache</v>
      </c>
      <c r="U2829" t="str">
        <v>Review before publishing</v>
      </c>
    </row>
    <row r="2830">
      <c r="A2830">
        <v>1133719</v>
      </c>
      <c r="B2830" t="str">
        <v>Eggplant</v>
      </c>
      <c r="C2830" t="str">
        <v>Organically Grown Company</v>
      </c>
      <c r="D2830">
        <v>969098</v>
      </c>
      <c r="E2830" t="str">
        <v>each</v>
      </c>
      <c r="F2830" t="str">
        <v>SNAP</v>
      </c>
      <c r="G2830" t="str">
        <v>No</v>
      </c>
      <c r="H2830" s="1">
        <v>0</v>
      </c>
      <c r="I2830" s="1">
        <v>4.19</v>
      </c>
      <c r="J2830" s="1">
        <v>4.19</v>
      </c>
      <c r="K2830" s="1">
        <v>2.99</v>
      </c>
      <c r="L2830" s="2">
        <v>0.4</v>
      </c>
      <c r="M2830" s="2">
        <v>0.4013377926421404</v>
      </c>
      <c r="N2830" s="2">
        <v>1</v>
      </c>
      <c r="O2830" t="str">
        <v>Yes</v>
      </c>
      <c r="P2830" s="1">
        <f>IF(O2830="Yes",J2830,ROUND(J2830*(1+Model!$B$3),2))</f>
        <v>4.19</v>
      </c>
      <c r="Q2830" s="2">
        <f>ROUND(P2830/(K2830*N2830)-1,4)</f>
        <v>0.4013</v>
      </c>
      <c r="R2830" t="str">
        <v/>
      </c>
      <c r="S2830" t="str">
        <v>2026-10-01 10:41:27 UTC</v>
      </c>
      <c r="T2830" t="str">
        <v>Local Line cache</v>
      </c>
      <c r="U2830" t="str">
        <v>HOLD: preserve existing SNAP price</v>
      </c>
    </row>
    <row r="2831">
      <c r="A2831">
        <v>1133722</v>
      </c>
      <c r="B2831" t="str">
        <v>Kaiware, Green Microgreens</v>
      </c>
      <c r="C2831" t="str">
        <v>Organically Grown Company</v>
      </c>
      <c r="D2831">
        <v>969101</v>
      </c>
      <c r="E2831" t="str">
        <v>2 oz ea</v>
      </c>
      <c r="F2831" t="str">
        <v>SNAP</v>
      </c>
      <c r="G2831" t="str">
        <v>No</v>
      </c>
      <c r="H2831" s="1">
        <v>0</v>
      </c>
      <c r="I2831" s="1">
        <v>7.63</v>
      </c>
      <c r="J2831" s="1">
        <v>7.63</v>
      </c>
      <c r="K2831" s="1">
        <v>5.45</v>
      </c>
      <c r="L2831" s="2">
        <v>0.4</v>
      </c>
      <c r="M2831" s="2">
        <v>0.3999999999999999</v>
      </c>
      <c r="N2831" s="2">
        <v>1</v>
      </c>
      <c r="O2831" t="str">
        <v>Yes</v>
      </c>
      <c r="P2831" s="1">
        <f>IF(O2831="Yes",J2831,ROUND(J2831*(1+Model!$B$3),2))</f>
        <v>7.63</v>
      </c>
      <c r="Q2831" s="2">
        <f>ROUND(P2831/(K2831*N2831)-1,4)</f>
        <v>0.4</v>
      </c>
      <c r="R2831" t="str">
        <v/>
      </c>
      <c r="S2831" t="str">
        <v>2026-10-01 10:41:27 UTC</v>
      </c>
      <c r="T2831" t="str">
        <v>Local Line cache</v>
      </c>
      <c r="U2831" t="str">
        <v>HOLD: preserve existing SNAP price</v>
      </c>
    </row>
    <row r="2832">
      <c r="A2832">
        <v>1133723</v>
      </c>
      <c r="B2832" t="str">
        <v>Kaiware, Purple Microgreens</v>
      </c>
      <c r="C2832" t="str">
        <v>Organically Grown Company</v>
      </c>
      <c r="D2832">
        <v>969102</v>
      </c>
      <c r="E2832" t="str">
        <v>2 oz ea</v>
      </c>
      <c r="F2832" t="str">
        <v>SNAP</v>
      </c>
      <c r="G2832" t="str">
        <v>No</v>
      </c>
      <c r="H2832" s="1">
        <v>0</v>
      </c>
      <c r="I2832" s="1">
        <v>7.63</v>
      </c>
      <c r="J2832" s="1">
        <v>7.63</v>
      </c>
      <c r="K2832" s="1">
        <v>5.45</v>
      </c>
      <c r="L2832" s="2">
        <v>0.4</v>
      </c>
      <c r="M2832" s="2">
        <v>0.3999999999999999</v>
      </c>
      <c r="N2832" s="2">
        <v>1</v>
      </c>
      <c r="O2832" t="str">
        <v>Yes</v>
      </c>
      <c r="P2832" s="1">
        <f>IF(O2832="Yes",J2832,ROUND(J2832*(1+Model!$B$3),2))</f>
        <v>7.63</v>
      </c>
      <c r="Q2832" s="2">
        <f>ROUND(P2832/(K2832*N2832)-1,4)</f>
        <v>0.4</v>
      </c>
      <c r="R2832" t="str">
        <v/>
      </c>
      <c r="S2832" t="str">
        <v>2026-10-01 10:41:27 UTC</v>
      </c>
      <c r="T2832" t="str">
        <v>Local Line cache</v>
      </c>
      <c r="U2832" t="str">
        <v>HOLD: preserve existing SNAP price</v>
      </c>
    </row>
    <row r="2833">
      <c r="A2833">
        <v>1133725</v>
      </c>
      <c r="B2833" t="str">
        <v>Anaheim Pepper</v>
      </c>
      <c r="C2833" t="str">
        <v>Organically Grown Company</v>
      </c>
      <c r="D2833">
        <v>969104</v>
      </c>
      <c r="E2833" t="str">
        <v>1 lb</v>
      </c>
      <c r="F2833" t="str">
        <v>SNAP</v>
      </c>
      <c r="G2833" t="str">
        <v>No</v>
      </c>
      <c r="H2833" s="1">
        <v>0</v>
      </c>
      <c r="I2833" s="1">
        <v>8.19</v>
      </c>
      <c r="J2833" s="1">
        <v>8.19</v>
      </c>
      <c r="K2833" s="1">
        <v>5.85</v>
      </c>
      <c r="L2833" s="2">
        <v>0.4</v>
      </c>
      <c r="M2833" s="2">
        <v>0.3999999999999999</v>
      </c>
      <c r="N2833" s="2">
        <v>1</v>
      </c>
      <c r="O2833" t="str">
        <v>Yes</v>
      </c>
      <c r="P2833" s="1">
        <f>IF(O2833="Yes",J2833,ROUND(J2833*(1+Model!$B$3),2))</f>
        <v>8.19</v>
      </c>
      <c r="Q2833" s="2">
        <f>ROUND(P2833/(K2833*N2833)-1,4)</f>
        <v>0.4</v>
      </c>
      <c r="R2833" t="str">
        <v/>
      </c>
      <c r="S2833" t="str">
        <v>2026-10-01 10:41:27 UTC</v>
      </c>
      <c r="T2833" t="str">
        <v>Local Line cache</v>
      </c>
      <c r="U2833" t="str">
        <v>HOLD: preserve existing SNAP price</v>
      </c>
    </row>
    <row r="2834">
      <c r="A2834">
        <v>1139025</v>
      </c>
      <c r="B2834" t="str">
        <v>Spring Onion</v>
      </c>
      <c r="C2834" t="str">
        <v>MISSING VENDOR</v>
      </c>
      <c r="D2834">
        <v>976774</v>
      </c>
      <c r="E2834" t="str">
        <v>Ea</v>
      </c>
      <c r="F2834" t="str">
        <v>CSA Members</v>
      </c>
      <c r="G2834" t="str">
        <v>No</v>
      </c>
      <c r="H2834" s="1">
        <v>0</v>
      </c>
      <c r="I2834" s="1">
        <v>1.89</v>
      </c>
      <c r="J2834" s="1">
        <v>1.89</v>
      </c>
      <c r="K2834" s="1">
        <v>1.35</v>
      </c>
      <c r="L2834" s="2">
        <v>0.4</v>
      </c>
      <c r="M2834" s="2">
        <v>0.3999999999999999</v>
      </c>
      <c r="N2834" s="2">
        <v>1</v>
      </c>
      <c r="O2834" t="str">
        <v>Yes</v>
      </c>
      <c r="P2834" s="1">
        <f>IF(O2834="Yes",J2834,ROUND(J2834*(1+Model!$B$3),2))</f>
        <v>1.89</v>
      </c>
      <c r="Q2834" s="2">
        <f>ROUND(P2834/(K2834*N2834)-1,4)</f>
        <v>0.4</v>
      </c>
      <c r="R2834" t="str">
        <v/>
      </c>
      <c r="S2834" t="str">
        <v>2026-10-01 10:41:27 UTC</v>
      </c>
      <c r="T2834" t="str">
        <v>Local Line cache</v>
      </c>
      <c r="U2834" t="str">
        <v>HOLD: missing local vendor</v>
      </c>
    </row>
    <row r="2835">
      <c r="A2835">
        <v>1139025</v>
      </c>
      <c r="B2835" t="str">
        <v>Spring Onion</v>
      </c>
      <c r="C2835" t="str">
        <v>MISSING VENDOR</v>
      </c>
      <c r="D2835">
        <v>976774</v>
      </c>
      <c r="E2835" t="str">
        <v>Ea</v>
      </c>
      <c r="F2835" t="str">
        <v>Guest Basket</v>
      </c>
      <c r="G2835" t="str">
        <v>No</v>
      </c>
      <c r="H2835" s="1">
        <v>0</v>
      </c>
      <c r="I2835" s="1">
        <v>2.09</v>
      </c>
      <c r="J2835" s="1">
        <v>1.89</v>
      </c>
      <c r="K2835" s="1">
        <v>1.35</v>
      </c>
      <c r="L2835" s="2">
        <v>0.55</v>
      </c>
      <c r="M2835" s="2">
        <v>0.3999999999999999</v>
      </c>
      <c r="N2835" s="2">
        <v>1</v>
      </c>
      <c r="O2835" t="str">
        <v>Yes</v>
      </c>
      <c r="P2835" s="1">
        <f>IF(O2835="Yes",J2835,ROUND(J2835*(1+Model!$B$3),2))</f>
        <v>1.89</v>
      </c>
      <c r="Q2835" s="2">
        <f>ROUND(P2835/(K2835*N2835)-1,4)</f>
        <v>0.4</v>
      </c>
      <c r="R2835" t="str">
        <v>Review</v>
      </c>
      <c r="S2835" t="str">
        <v>2026-10-01 10:41:27 UTC</v>
      </c>
      <c r="T2835" t="str">
        <v>Local Line cache</v>
      </c>
      <c r="U2835" t="str">
        <v>HOLD: missing local vendor</v>
      </c>
    </row>
    <row r="2836">
      <c r="A2836">
        <v>1139025</v>
      </c>
      <c r="B2836" t="str">
        <v>Spring Onion</v>
      </c>
      <c r="C2836" t="str">
        <v>MISSING VENDOR</v>
      </c>
      <c r="D2836">
        <v>976774</v>
      </c>
      <c r="E2836" t="str">
        <v>Ea</v>
      </c>
      <c r="F2836" t="str">
        <v>Herd Share Members</v>
      </c>
      <c r="G2836" t="str">
        <v>No</v>
      </c>
      <c r="H2836" s="1">
        <v>0</v>
      </c>
      <c r="I2836" s="1">
        <v>1.89</v>
      </c>
      <c r="J2836" s="1">
        <v>1.89</v>
      </c>
      <c r="K2836" s="1">
        <v>1.35</v>
      </c>
      <c r="L2836" s="2">
        <v>0.4</v>
      </c>
      <c r="M2836" s="2">
        <v>0.3999999999999999</v>
      </c>
      <c r="N2836" s="2">
        <v>1</v>
      </c>
      <c r="O2836" t="str">
        <v>Yes</v>
      </c>
      <c r="P2836" s="1">
        <f>IF(O2836="Yes",J2836,ROUND(J2836*(1+Model!$B$3),2))</f>
        <v>1.89</v>
      </c>
      <c r="Q2836" s="2">
        <f>ROUND(P2836/(K2836*N2836)-1,4)</f>
        <v>0.4</v>
      </c>
      <c r="R2836" t="str">
        <v/>
      </c>
      <c r="S2836" t="str">
        <v>2026-10-01 10:41:27 UTC</v>
      </c>
      <c r="T2836" t="str">
        <v>Local Line cache</v>
      </c>
      <c r="U2836" t="str">
        <v>HOLD: missing local vendor</v>
      </c>
    </row>
    <row r="2837">
      <c r="A2837">
        <v>1139025</v>
      </c>
      <c r="B2837" t="str">
        <v>Spring Onion</v>
      </c>
      <c r="C2837" t="str">
        <v>MISSING VENDOR</v>
      </c>
      <c r="D2837">
        <v>976774</v>
      </c>
      <c r="E2837" t="str">
        <v>Ea</v>
      </c>
      <c r="F2837" t="str">
        <v>SNAP</v>
      </c>
      <c r="G2837" t="str">
        <v>No</v>
      </c>
      <c r="H2837" s="1">
        <v>0</v>
      </c>
      <c r="I2837" s="1">
        <v>1.89</v>
      </c>
      <c r="J2837" s="1">
        <v>1.89</v>
      </c>
      <c r="K2837" s="1">
        <v>1.35</v>
      </c>
      <c r="L2837" s="2">
        <v>0.4</v>
      </c>
      <c r="M2837" s="2">
        <v>0.3999999999999999</v>
      </c>
      <c r="N2837" s="2">
        <v>1</v>
      </c>
      <c r="O2837" t="str">
        <v>Yes</v>
      </c>
      <c r="P2837" s="1">
        <f>IF(O2837="Yes",J2837,ROUND(J2837*(1+Model!$B$3),2))</f>
        <v>1.89</v>
      </c>
      <c r="Q2837" s="2">
        <f>ROUND(P2837/(K2837*N2837)-1,4)</f>
        <v>0.4</v>
      </c>
      <c r="R2837" t="str">
        <v/>
      </c>
      <c r="S2837" t="str">
        <v>2026-10-01 10:41:27 UTC</v>
      </c>
      <c r="T2837" t="str">
        <v>Local Line cache</v>
      </c>
      <c r="U2837" t="str">
        <v>HOLD: missing local vendor</v>
      </c>
    </row>
    <row r="2838">
      <c r="A2838">
        <v>1139026</v>
      </c>
      <c r="B2838" t="str">
        <v>Marionberry</v>
      </c>
      <c r="C2838" t="str">
        <v>MISSING VENDOR</v>
      </c>
      <c r="D2838">
        <v>976775</v>
      </c>
      <c r="E2838" t="str">
        <v>1/2 pt</v>
      </c>
      <c r="F2838" t="str">
        <v>Guest Basket</v>
      </c>
      <c r="G2838" t="str">
        <v>No</v>
      </c>
      <c r="H2838" s="1">
        <v>0</v>
      </c>
      <c r="I2838" s="1">
        <v>5.27</v>
      </c>
      <c r="J2838" s="1">
        <v>4.76</v>
      </c>
      <c r="K2838" s="1">
        <v>3.4</v>
      </c>
      <c r="L2838" s="2">
        <v>0.55</v>
      </c>
      <c r="M2838" s="2">
        <v>0.3999999999999999</v>
      </c>
      <c r="N2838" s="2">
        <v>1</v>
      </c>
      <c r="O2838" t="str">
        <v>Yes</v>
      </c>
      <c r="P2838" s="1">
        <f>IF(O2838="Yes",J2838,ROUND(J2838*(1+Model!$B$3),2))</f>
        <v>4.76</v>
      </c>
      <c r="Q2838" s="2">
        <f>ROUND(P2838/(K2838*N2838)-1,4)</f>
        <v>0.4</v>
      </c>
      <c r="R2838" t="str">
        <v>Review</v>
      </c>
      <c r="S2838" t="str">
        <v>2026-10-01 10:41:27 UTC</v>
      </c>
      <c r="T2838" t="str">
        <v>Local Line cache</v>
      </c>
      <c r="U2838" t="str">
        <v>HOLD: missing local vendor</v>
      </c>
    </row>
    <row r="2839">
      <c r="A2839">
        <v>1139026</v>
      </c>
      <c r="B2839" t="str">
        <v>Marionberry</v>
      </c>
      <c r="C2839" t="str">
        <v>MISSING VENDOR</v>
      </c>
      <c r="D2839">
        <v>976775</v>
      </c>
      <c r="E2839" t="str">
        <v>1/2 pt</v>
      </c>
      <c r="F2839" t="str">
        <v>Herd Share Members</v>
      </c>
      <c r="G2839" t="str">
        <v>No</v>
      </c>
      <c r="H2839" s="1">
        <v>0</v>
      </c>
      <c r="I2839" s="1">
        <v>4.76</v>
      </c>
      <c r="J2839" s="1">
        <v>4.76</v>
      </c>
      <c r="K2839" s="1">
        <v>3.4</v>
      </c>
      <c r="L2839" s="2">
        <v>0.4</v>
      </c>
      <c r="M2839" s="2">
        <v>0.3999999999999999</v>
      </c>
      <c r="N2839" s="2">
        <v>1</v>
      </c>
      <c r="O2839" t="str">
        <v>Yes</v>
      </c>
      <c r="P2839" s="1">
        <f>IF(O2839="Yes",J2839,ROUND(J2839*(1+Model!$B$3),2))</f>
        <v>4.76</v>
      </c>
      <c r="Q2839" s="2">
        <f>ROUND(P2839/(K2839*N2839)-1,4)</f>
        <v>0.4</v>
      </c>
      <c r="R2839" t="str">
        <v/>
      </c>
      <c r="S2839" t="str">
        <v>2026-10-01 10:41:27 UTC</v>
      </c>
      <c r="T2839" t="str">
        <v>Local Line cache</v>
      </c>
      <c r="U2839" t="str">
        <v>HOLD: missing local vendor</v>
      </c>
    </row>
    <row r="2840">
      <c r="A2840">
        <v>1139026</v>
      </c>
      <c r="B2840" t="str">
        <v>Marionberry</v>
      </c>
      <c r="C2840" t="str">
        <v>MISSING VENDOR</v>
      </c>
      <c r="D2840">
        <v>976775</v>
      </c>
      <c r="E2840" t="str">
        <v>1/2 pt</v>
      </c>
      <c r="F2840" t="str">
        <v>SNAP</v>
      </c>
      <c r="G2840" t="str">
        <v>No</v>
      </c>
      <c r="H2840" s="1">
        <v>0</v>
      </c>
      <c r="I2840" s="1">
        <v>4.76</v>
      </c>
      <c r="J2840" s="1">
        <v>4.76</v>
      </c>
      <c r="K2840" s="1">
        <v>3.4</v>
      </c>
      <c r="L2840" s="2">
        <v>0.4</v>
      </c>
      <c r="M2840" s="2">
        <v>0.3999999999999999</v>
      </c>
      <c r="N2840" s="2">
        <v>1</v>
      </c>
      <c r="O2840" t="str">
        <v>Yes</v>
      </c>
      <c r="P2840" s="1">
        <f>IF(O2840="Yes",J2840,ROUND(J2840*(1+Model!$B$3),2))</f>
        <v>4.76</v>
      </c>
      <c r="Q2840" s="2">
        <f>ROUND(P2840/(K2840*N2840)-1,4)</f>
        <v>0.4</v>
      </c>
      <c r="R2840" t="str">
        <v/>
      </c>
      <c r="S2840" t="str">
        <v>2026-10-01 10:41:27 UTC</v>
      </c>
      <c r="T2840" t="str">
        <v>Local Line cache</v>
      </c>
      <c r="U2840" t="str">
        <v>HOLD: missing local vendor</v>
      </c>
    </row>
    <row r="2841">
      <c r="A2841">
        <v>1140511</v>
      </c>
      <c r="B2841" t="str">
        <v>Brazil Minas Gerais Dark Roast Coffee Beans</v>
      </c>
      <c r="C2841" t="str">
        <v>MISSING VENDOR</v>
      </c>
      <c r="D2841">
        <v>978732</v>
      </c>
      <c r="E2841" t="str">
        <v>12 oz bag</v>
      </c>
      <c r="F2841" t="str">
        <v>Guest Basket</v>
      </c>
      <c r="G2841" t="str">
        <v>No</v>
      </c>
      <c r="H2841" s="1">
        <v>0</v>
      </c>
      <c r="I2841" s="1">
        <v>20.15</v>
      </c>
      <c r="J2841" s="1">
        <v>18.2</v>
      </c>
      <c r="K2841" s="1">
        <v>13</v>
      </c>
      <c r="L2841" s="2">
        <v>0.55</v>
      </c>
      <c r="M2841" s="2">
        <v>0.3999999999999999</v>
      </c>
      <c r="N2841" s="2">
        <v>1</v>
      </c>
      <c r="O2841" t="str">
        <v>Yes</v>
      </c>
      <c r="P2841" s="1">
        <f>IF(O2841="Yes",J2841,ROUND(J2841*(1+Model!$B$3),2))</f>
        <v>18.2</v>
      </c>
      <c r="Q2841" s="2">
        <f>ROUND(P2841/(K2841*N2841)-1,4)</f>
        <v>0.4</v>
      </c>
      <c r="R2841" t="str">
        <v>Review</v>
      </c>
      <c r="S2841" t="str">
        <v>2026-10-01 10:41:27 UTC</v>
      </c>
      <c r="T2841" t="str">
        <v>Local Line cache</v>
      </c>
      <c r="U2841" t="str">
        <v>HOLD: missing local vendor</v>
      </c>
    </row>
    <row r="2842">
      <c r="A2842">
        <v>1140511</v>
      </c>
      <c r="B2842" t="str">
        <v>Brazil Minas Gerais Dark Roast Coffee Beans</v>
      </c>
      <c r="C2842" t="str">
        <v>MISSING VENDOR</v>
      </c>
      <c r="D2842">
        <v>978732</v>
      </c>
      <c r="E2842" t="str">
        <v>12 oz bag</v>
      </c>
      <c r="F2842" t="str">
        <v>Herd Share Members</v>
      </c>
      <c r="G2842" t="str">
        <v>No</v>
      </c>
      <c r="H2842" s="1">
        <v>0</v>
      </c>
      <c r="I2842" s="1">
        <v>18.2</v>
      </c>
      <c r="J2842" s="1">
        <v>18.2</v>
      </c>
      <c r="K2842" s="1">
        <v>13</v>
      </c>
      <c r="L2842" s="2">
        <v>0.4</v>
      </c>
      <c r="M2842" s="2">
        <v>0.3999999999999999</v>
      </c>
      <c r="N2842" s="2">
        <v>1</v>
      </c>
      <c r="O2842" t="str">
        <v>Yes</v>
      </c>
      <c r="P2842" s="1">
        <f>IF(O2842="Yes",J2842,ROUND(J2842*(1+Model!$B$3),2))</f>
        <v>18.2</v>
      </c>
      <c r="Q2842" s="2">
        <f>ROUND(P2842/(K2842*N2842)-1,4)</f>
        <v>0.4</v>
      </c>
      <c r="R2842" t="str">
        <v/>
      </c>
      <c r="S2842" t="str">
        <v>2026-10-01 10:41:27 UTC</v>
      </c>
      <c r="T2842" t="str">
        <v>Local Line cache</v>
      </c>
      <c r="U2842" t="str">
        <v>HOLD: missing local vendor</v>
      </c>
    </row>
    <row r="2843">
      <c r="A2843">
        <v>1140511</v>
      </c>
      <c r="B2843" t="str">
        <v>Brazil Minas Gerais Dark Roast Coffee Beans</v>
      </c>
      <c r="C2843" t="str">
        <v>MISSING VENDOR</v>
      </c>
      <c r="D2843">
        <v>978732</v>
      </c>
      <c r="E2843" t="str">
        <v>12 oz bag</v>
      </c>
      <c r="F2843" t="str">
        <v>SNAP</v>
      </c>
      <c r="G2843" t="str">
        <v>No</v>
      </c>
      <c r="H2843" s="1">
        <v>0</v>
      </c>
      <c r="I2843" s="1">
        <v>18.2</v>
      </c>
      <c r="J2843" s="1">
        <v>18.2</v>
      </c>
      <c r="K2843" s="1">
        <v>13</v>
      </c>
      <c r="L2843" s="2">
        <v>0.4</v>
      </c>
      <c r="M2843" s="2">
        <v>0.3999999999999999</v>
      </c>
      <c r="N2843" s="2">
        <v>1</v>
      </c>
      <c r="O2843" t="str">
        <v>Yes</v>
      </c>
      <c r="P2843" s="1">
        <f>IF(O2843="Yes",J2843,ROUND(J2843*(1+Model!$B$3),2))</f>
        <v>18.2</v>
      </c>
      <c r="Q2843" s="2">
        <f>ROUND(P2843/(K2843*N2843)-1,4)</f>
        <v>0.4</v>
      </c>
      <c r="R2843" t="str">
        <v/>
      </c>
      <c r="S2843" t="str">
        <v>2026-10-01 10:41:27 UTC</v>
      </c>
      <c r="T2843" t="str">
        <v>Local Line cache</v>
      </c>
      <c r="U2843" t="str">
        <v>HOLD: missing local vendor</v>
      </c>
    </row>
    <row r="2844">
      <c r="A2844">
        <v>1140512</v>
      </c>
      <c r="B2844" t="str">
        <v>Brazil Minas Gerais Dark Roast Ground Coffee</v>
      </c>
      <c r="C2844" t="str">
        <v>MISSING VENDOR</v>
      </c>
      <c r="D2844">
        <v>978734</v>
      </c>
      <c r="E2844" t="str">
        <v>12 oz bag</v>
      </c>
      <c r="F2844" t="str">
        <v>Guest Basket</v>
      </c>
      <c r="G2844" t="str">
        <v>No</v>
      </c>
      <c r="H2844" s="1">
        <v>0</v>
      </c>
      <c r="I2844" s="1">
        <v>20.15</v>
      </c>
      <c r="J2844" s="1">
        <v>18.2</v>
      </c>
      <c r="K2844" s="1">
        <v>13</v>
      </c>
      <c r="L2844" s="2">
        <v>0.55</v>
      </c>
      <c r="M2844" s="2">
        <v>0.3999999999999999</v>
      </c>
      <c r="N2844" s="2">
        <v>1</v>
      </c>
      <c r="O2844" t="str">
        <v>Yes</v>
      </c>
      <c r="P2844" s="1">
        <f>IF(O2844="Yes",J2844,ROUND(J2844*(1+Model!$B$3),2))</f>
        <v>18.2</v>
      </c>
      <c r="Q2844" s="2">
        <f>ROUND(P2844/(K2844*N2844)-1,4)</f>
        <v>0.4</v>
      </c>
      <c r="R2844" t="str">
        <v>Review</v>
      </c>
      <c r="S2844" t="str">
        <v>2026-10-01 10:41:27 UTC</v>
      </c>
      <c r="T2844" t="str">
        <v>Local Line cache</v>
      </c>
      <c r="U2844" t="str">
        <v>HOLD: missing local vendor</v>
      </c>
    </row>
    <row r="2845">
      <c r="A2845">
        <v>1140512</v>
      </c>
      <c r="B2845" t="str">
        <v>Brazil Minas Gerais Dark Roast Ground Coffee</v>
      </c>
      <c r="C2845" t="str">
        <v>MISSING VENDOR</v>
      </c>
      <c r="D2845">
        <v>978734</v>
      </c>
      <c r="E2845" t="str">
        <v>12 oz bag</v>
      </c>
      <c r="F2845" t="str">
        <v>Herd Share Members</v>
      </c>
      <c r="G2845" t="str">
        <v>No</v>
      </c>
      <c r="H2845" s="1">
        <v>0</v>
      </c>
      <c r="I2845" s="1">
        <v>18.2</v>
      </c>
      <c r="J2845" s="1">
        <v>18.2</v>
      </c>
      <c r="K2845" s="1">
        <v>13</v>
      </c>
      <c r="L2845" s="2">
        <v>0.4</v>
      </c>
      <c r="M2845" s="2">
        <v>0.3999999999999999</v>
      </c>
      <c r="N2845" s="2">
        <v>1</v>
      </c>
      <c r="O2845" t="str">
        <v>Yes</v>
      </c>
      <c r="P2845" s="1">
        <f>IF(O2845="Yes",J2845,ROUND(J2845*(1+Model!$B$3),2))</f>
        <v>18.2</v>
      </c>
      <c r="Q2845" s="2">
        <f>ROUND(P2845/(K2845*N2845)-1,4)</f>
        <v>0.4</v>
      </c>
      <c r="R2845" t="str">
        <v/>
      </c>
      <c r="S2845" t="str">
        <v>2026-10-01 10:41:27 UTC</v>
      </c>
      <c r="T2845" t="str">
        <v>Local Line cache</v>
      </c>
      <c r="U2845" t="str">
        <v>HOLD: missing local vendor</v>
      </c>
    </row>
    <row r="2846">
      <c r="A2846">
        <v>1140512</v>
      </c>
      <c r="B2846" t="str">
        <v>Brazil Minas Gerais Dark Roast Ground Coffee</v>
      </c>
      <c r="C2846" t="str">
        <v>MISSING VENDOR</v>
      </c>
      <c r="D2846">
        <v>978734</v>
      </c>
      <c r="E2846" t="str">
        <v>12 oz bag</v>
      </c>
      <c r="F2846" t="str">
        <v>SNAP</v>
      </c>
      <c r="G2846" t="str">
        <v>No</v>
      </c>
      <c r="H2846" s="1">
        <v>0</v>
      </c>
      <c r="I2846" s="1">
        <v>18.2</v>
      </c>
      <c r="J2846" s="1">
        <v>18.2</v>
      </c>
      <c r="K2846" s="1">
        <v>13</v>
      </c>
      <c r="L2846" s="2">
        <v>0.4</v>
      </c>
      <c r="M2846" s="2">
        <v>0.3999999999999999</v>
      </c>
      <c r="N2846" s="2">
        <v>1</v>
      </c>
      <c r="O2846" t="str">
        <v>Yes</v>
      </c>
      <c r="P2846" s="1">
        <f>IF(O2846="Yes",J2846,ROUND(J2846*(1+Model!$B$3),2))</f>
        <v>18.2</v>
      </c>
      <c r="Q2846" s="2">
        <f>ROUND(P2846/(K2846*N2846)-1,4)</f>
        <v>0.4</v>
      </c>
      <c r="R2846" t="str">
        <v/>
      </c>
      <c r="S2846" t="str">
        <v>2026-10-01 10:41:27 UTC</v>
      </c>
      <c r="T2846" t="str">
        <v>Local Line cache</v>
      </c>
      <c r="U2846" t="str">
        <v>HOLD: missing local vendor</v>
      </c>
    </row>
    <row r="2847">
      <c r="A2847">
        <v>1140514</v>
      </c>
      <c r="B2847" t="str">
        <v>Guatemala Xuj Kape Light Roast Coffee Beans</v>
      </c>
      <c r="C2847" t="str">
        <v>MISSING VENDOR</v>
      </c>
      <c r="D2847">
        <v>978736</v>
      </c>
      <c r="E2847" t="str">
        <v>12 oz bag</v>
      </c>
      <c r="F2847" t="str">
        <v>Guest Basket</v>
      </c>
      <c r="G2847" t="str">
        <v>No</v>
      </c>
      <c r="H2847" s="1">
        <v>0</v>
      </c>
      <c r="I2847" s="1">
        <v>18.6</v>
      </c>
      <c r="J2847" s="1">
        <v>16.8</v>
      </c>
      <c r="K2847" s="1">
        <v>12</v>
      </c>
      <c r="L2847" s="2">
        <v>0.55</v>
      </c>
      <c r="M2847" s="2">
        <v>0.40000000000000013</v>
      </c>
      <c r="N2847" s="2">
        <v>1</v>
      </c>
      <c r="O2847" t="str">
        <v>Yes</v>
      </c>
      <c r="P2847" s="1">
        <f>IF(O2847="Yes",J2847,ROUND(J2847*(1+Model!$B$3),2))</f>
        <v>16.8</v>
      </c>
      <c r="Q2847" s="2">
        <f>ROUND(P2847/(K2847*N2847)-1,4)</f>
        <v>0.4</v>
      </c>
      <c r="R2847" t="str">
        <v>Review</v>
      </c>
      <c r="S2847" t="str">
        <v>2026-10-01 10:41:27 UTC</v>
      </c>
      <c r="T2847" t="str">
        <v>Local Line cache</v>
      </c>
      <c r="U2847" t="str">
        <v>HOLD: missing local vendor</v>
      </c>
    </row>
    <row r="2848">
      <c r="A2848">
        <v>1140514</v>
      </c>
      <c r="B2848" t="str">
        <v>Guatemala Xuj Kape Light Roast Coffee Beans</v>
      </c>
      <c r="C2848" t="str">
        <v>MISSING VENDOR</v>
      </c>
      <c r="D2848">
        <v>978736</v>
      </c>
      <c r="E2848" t="str">
        <v>12 oz bag</v>
      </c>
      <c r="F2848" t="str">
        <v>Herd Share Members</v>
      </c>
      <c r="G2848" t="str">
        <v>No</v>
      </c>
      <c r="H2848" s="1">
        <v>0</v>
      </c>
      <c r="I2848" s="1">
        <v>16.8</v>
      </c>
      <c r="J2848" s="1">
        <v>16.8</v>
      </c>
      <c r="K2848" s="1">
        <v>12</v>
      </c>
      <c r="L2848" s="2">
        <v>0.4</v>
      </c>
      <c r="M2848" s="2">
        <v>0.40000000000000013</v>
      </c>
      <c r="N2848" s="2">
        <v>1</v>
      </c>
      <c r="O2848" t="str">
        <v>Yes</v>
      </c>
      <c r="P2848" s="1">
        <f>IF(O2848="Yes",J2848,ROUND(J2848*(1+Model!$B$3),2))</f>
        <v>16.8</v>
      </c>
      <c r="Q2848" s="2">
        <f>ROUND(P2848/(K2848*N2848)-1,4)</f>
        <v>0.4</v>
      </c>
      <c r="R2848" t="str">
        <v/>
      </c>
      <c r="S2848" t="str">
        <v>2026-10-01 10:41:27 UTC</v>
      </c>
      <c r="T2848" t="str">
        <v>Local Line cache</v>
      </c>
      <c r="U2848" t="str">
        <v>HOLD: missing local vendor</v>
      </c>
    </row>
    <row r="2849">
      <c r="A2849">
        <v>1140514</v>
      </c>
      <c r="B2849" t="str">
        <v>Guatemala Xuj Kape Light Roast Coffee Beans</v>
      </c>
      <c r="C2849" t="str">
        <v>MISSING VENDOR</v>
      </c>
      <c r="D2849">
        <v>978736</v>
      </c>
      <c r="E2849" t="str">
        <v>12 oz bag</v>
      </c>
      <c r="F2849" t="str">
        <v>SNAP</v>
      </c>
      <c r="G2849" t="str">
        <v>No</v>
      </c>
      <c r="H2849" s="1">
        <v>0</v>
      </c>
      <c r="I2849" s="1">
        <v>16.8</v>
      </c>
      <c r="J2849" s="1">
        <v>16.8</v>
      </c>
      <c r="K2849" s="1">
        <v>12</v>
      </c>
      <c r="L2849" s="2">
        <v>0.4</v>
      </c>
      <c r="M2849" s="2">
        <v>0.40000000000000013</v>
      </c>
      <c r="N2849" s="2">
        <v>1</v>
      </c>
      <c r="O2849" t="str">
        <v>Yes</v>
      </c>
      <c r="P2849" s="1">
        <f>IF(O2849="Yes",J2849,ROUND(J2849*(1+Model!$B$3),2))</f>
        <v>16.8</v>
      </c>
      <c r="Q2849" s="2">
        <f>ROUND(P2849/(K2849*N2849)-1,4)</f>
        <v>0.4</v>
      </c>
      <c r="R2849" t="str">
        <v/>
      </c>
      <c r="S2849" t="str">
        <v>2026-10-01 10:41:27 UTC</v>
      </c>
      <c r="T2849" t="str">
        <v>Local Line cache</v>
      </c>
      <c r="U2849" t="str">
        <v>HOLD: missing local vendor</v>
      </c>
    </row>
    <row r="2850">
      <c r="A2850">
        <v>1140518</v>
      </c>
      <c r="B2850" t="str">
        <v>Stripped Zucchini</v>
      </c>
      <c r="C2850" t="str">
        <v>MISSING VENDOR</v>
      </c>
      <c r="D2850">
        <v>978740</v>
      </c>
      <c r="E2850" t="str">
        <v>1 lb</v>
      </c>
      <c r="F2850" t="str">
        <v>CSA Members</v>
      </c>
      <c r="G2850" t="str">
        <v>No</v>
      </c>
      <c r="H2850" s="1">
        <v>0</v>
      </c>
      <c r="I2850" s="1">
        <v>3.5</v>
      </c>
      <c r="J2850" s="1">
        <v>3.5</v>
      </c>
      <c r="K2850" s="1">
        <v>2.5</v>
      </c>
      <c r="L2850" s="2">
        <v>0.4</v>
      </c>
      <c r="M2850" s="2">
        <v>0.3999999999999999</v>
      </c>
      <c r="N2850" s="2">
        <v>1</v>
      </c>
      <c r="O2850" t="str">
        <v>Yes</v>
      </c>
      <c r="P2850" s="1">
        <f>IF(O2850="Yes",J2850,ROUND(J2850*(1+Model!$B$3),2))</f>
        <v>3.5</v>
      </c>
      <c r="Q2850" s="2">
        <f>ROUND(P2850/(K2850*N2850)-1,4)</f>
        <v>0.4</v>
      </c>
      <c r="R2850" t="str">
        <v/>
      </c>
      <c r="S2850" t="str">
        <v>2026-10-01 10:41:27 UTC</v>
      </c>
      <c r="T2850" t="str">
        <v>Local Line cache</v>
      </c>
      <c r="U2850" t="str">
        <v>HOLD: missing local vendor</v>
      </c>
    </row>
    <row r="2851">
      <c r="A2851">
        <v>1140518</v>
      </c>
      <c r="B2851" t="str">
        <v>Stripped Zucchini</v>
      </c>
      <c r="C2851" t="str">
        <v>MISSING VENDOR</v>
      </c>
      <c r="D2851">
        <v>978740</v>
      </c>
      <c r="E2851" t="str">
        <v>1 lb</v>
      </c>
      <c r="F2851" t="str">
        <v>Guest Basket</v>
      </c>
      <c r="G2851" t="str">
        <v>No</v>
      </c>
      <c r="H2851" s="1">
        <v>0</v>
      </c>
      <c r="I2851" s="1">
        <v>3.88</v>
      </c>
      <c r="J2851" s="1">
        <v>3.5</v>
      </c>
      <c r="K2851" s="1">
        <v>2.5</v>
      </c>
      <c r="L2851" s="2">
        <v>0.55</v>
      </c>
      <c r="M2851" s="2">
        <v>0.3999999999999999</v>
      </c>
      <c r="N2851" s="2">
        <v>1</v>
      </c>
      <c r="O2851" t="str">
        <v>Yes</v>
      </c>
      <c r="P2851" s="1">
        <f>IF(O2851="Yes",J2851,ROUND(J2851*(1+Model!$B$3),2))</f>
        <v>3.5</v>
      </c>
      <c r="Q2851" s="2">
        <f>ROUND(P2851/(K2851*N2851)-1,4)</f>
        <v>0.4</v>
      </c>
      <c r="R2851" t="str">
        <v>Review</v>
      </c>
      <c r="S2851" t="str">
        <v>2026-10-01 10:41:27 UTC</v>
      </c>
      <c r="T2851" t="str">
        <v>Local Line cache</v>
      </c>
      <c r="U2851" t="str">
        <v>HOLD: missing local vendor</v>
      </c>
    </row>
    <row r="2852">
      <c r="A2852">
        <v>1140518</v>
      </c>
      <c r="B2852" t="str">
        <v>Stripped Zucchini</v>
      </c>
      <c r="C2852" t="str">
        <v>MISSING VENDOR</v>
      </c>
      <c r="D2852">
        <v>978740</v>
      </c>
      <c r="E2852" t="str">
        <v>1 lb</v>
      </c>
      <c r="F2852" t="str">
        <v>Herd Share Members</v>
      </c>
      <c r="G2852" t="str">
        <v>No</v>
      </c>
      <c r="H2852" s="1">
        <v>0</v>
      </c>
      <c r="I2852" s="1">
        <v>3.5</v>
      </c>
      <c r="J2852" s="1">
        <v>3.5</v>
      </c>
      <c r="K2852" s="1">
        <v>2.5</v>
      </c>
      <c r="L2852" s="2">
        <v>0.4</v>
      </c>
      <c r="M2852" s="2">
        <v>0.3999999999999999</v>
      </c>
      <c r="N2852" s="2">
        <v>1</v>
      </c>
      <c r="O2852" t="str">
        <v>Yes</v>
      </c>
      <c r="P2852" s="1">
        <f>IF(O2852="Yes",J2852,ROUND(J2852*(1+Model!$B$3),2))</f>
        <v>3.5</v>
      </c>
      <c r="Q2852" s="2">
        <f>ROUND(P2852/(K2852*N2852)-1,4)</f>
        <v>0.4</v>
      </c>
      <c r="R2852" t="str">
        <v/>
      </c>
      <c r="S2852" t="str">
        <v>2026-10-01 10:41:27 UTC</v>
      </c>
      <c r="T2852" t="str">
        <v>Local Line cache</v>
      </c>
      <c r="U2852" t="str">
        <v>HOLD: missing local vendor</v>
      </c>
    </row>
    <row r="2853">
      <c r="A2853">
        <v>1140518</v>
      </c>
      <c r="B2853" t="str">
        <v>Stripped Zucchini</v>
      </c>
      <c r="C2853" t="str">
        <v>MISSING VENDOR</v>
      </c>
      <c r="D2853">
        <v>978740</v>
      </c>
      <c r="E2853" t="str">
        <v>1 lb</v>
      </c>
      <c r="F2853" t="str">
        <v>SNAP</v>
      </c>
      <c r="G2853" t="str">
        <v>No</v>
      </c>
      <c r="H2853" s="1">
        <v>0</v>
      </c>
      <c r="I2853" s="1">
        <v>3.5</v>
      </c>
      <c r="J2853" s="1">
        <v>3.5</v>
      </c>
      <c r="K2853" s="1">
        <v>2.5</v>
      </c>
      <c r="L2853" s="2">
        <v>0.4</v>
      </c>
      <c r="M2853" s="2">
        <v>0.3999999999999999</v>
      </c>
      <c r="N2853" s="2">
        <v>1</v>
      </c>
      <c r="O2853" t="str">
        <v>Yes</v>
      </c>
      <c r="P2853" s="1">
        <f>IF(O2853="Yes",J2853,ROUND(J2853*(1+Model!$B$3),2))</f>
        <v>3.5</v>
      </c>
      <c r="Q2853" s="2">
        <f>ROUND(P2853/(K2853*N2853)-1,4)</f>
        <v>0.4</v>
      </c>
      <c r="R2853" t="str">
        <v/>
      </c>
      <c r="S2853" t="str">
        <v>2026-10-01 10:41:27 UTC</v>
      </c>
      <c r="T2853" t="str">
        <v>Local Line cache</v>
      </c>
      <c r="U2853" t="str">
        <v>HOLD: missing local vendor</v>
      </c>
    </row>
    <row r="2854">
      <c r="A2854">
        <v>1141557</v>
      </c>
      <c r="B2854" t="str">
        <v>Medium Mixed Flower Bouquet</v>
      </c>
      <c r="C2854" t="str">
        <v>MISSING VENDOR</v>
      </c>
      <c r="D2854">
        <v>980230</v>
      </c>
      <c r="E2854" t="str">
        <v>ea</v>
      </c>
      <c r="F2854" t="str">
        <v>Guest Basket</v>
      </c>
      <c r="G2854" t="str">
        <v>No</v>
      </c>
      <c r="H2854" s="1">
        <v>0</v>
      </c>
      <c r="I2854" s="1">
        <v>18.6</v>
      </c>
      <c r="J2854" s="1">
        <v>16.8</v>
      </c>
      <c r="K2854" s="1">
        <v>12</v>
      </c>
      <c r="L2854" s="2">
        <v>0.55</v>
      </c>
      <c r="M2854" s="2">
        <v>0.40000000000000013</v>
      </c>
      <c r="N2854" s="2">
        <v>1</v>
      </c>
      <c r="O2854" t="str">
        <v>Yes</v>
      </c>
      <c r="P2854" s="1">
        <f>IF(O2854="Yes",J2854,ROUND(J2854*(1+Model!$B$3),2))</f>
        <v>16.8</v>
      </c>
      <c r="Q2854" s="2">
        <f>ROUND(P2854/(K2854*N2854)-1,4)</f>
        <v>0.4</v>
      </c>
      <c r="R2854" t="str">
        <v>Review</v>
      </c>
      <c r="S2854" t="str">
        <v>2026-10-01 10:41:27 UTC</v>
      </c>
      <c r="T2854" t="str">
        <v>Local Line cache</v>
      </c>
      <c r="U2854" t="str">
        <v>HOLD: missing local vendor</v>
      </c>
    </row>
    <row r="2855">
      <c r="A2855">
        <v>1141557</v>
      </c>
      <c r="B2855" t="str">
        <v>Medium Mixed Flower Bouquet</v>
      </c>
      <c r="C2855" t="str">
        <v>MISSING VENDOR</v>
      </c>
      <c r="D2855">
        <v>980230</v>
      </c>
      <c r="E2855" t="str">
        <v>ea</v>
      </c>
      <c r="F2855" t="str">
        <v>Herd Share Members</v>
      </c>
      <c r="G2855" t="str">
        <v>No</v>
      </c>
      <c r="H2855" s="1">
        <v>0</v>
      </c>
      <c r="I2855" s="1">
        <v>16.8</v>
      </c>
      <c r="J2855" s="1">
        <v>16.8</v>
      </c>
      <c r="K2855" s="1">
        <v>12</v>
      </c>
      <c r="L2855" s="2">
        <v>0.4</v>
      </c>
      <c r="M2855" s="2">
        <v>0.40000000000000013</v>
      </c>
      <c r="N2855" s="2">
        <v>1</v>
      </c>
      <c r="O2855" t="str">
        <v>Yes</v>
      </c>
      <c r="P2855" s="1">
        <f>IF(O2855="Yes",J2855,ROUND(J2855*(1+Model!$B$3),2))</f>
        <v>16.8</v>
      </c>
      <c r="Q2855" s="2">
        <f>ROUND(P2855/(K2855*N2855)-1,4)</f>
        <v>0.4</v>
      </c>
      <c r="R2855" t="str">
        <v/>
      </c>
      <c r="S2855" t="str">
        <v>2026-10-01 10:41:27 UTC</v>
      </c>
      <c r="T2855" t="str">
        <v>Local Line cache</v>
      </c>
      <c r="U2855" t="str">
        <v>HOLD: missing local vendor</v>
      </c>
    </row>
    <row r="2856">
      <c r="A2856">
        <v>1143177</v>
      </c>
      <c r="B2856" t="str">
        <v>Jeff's Rolled Oats</v>
      </c>
      <c r="C2856" t="str">
        <v>MISSING VENDOR</v>
      </c>
      <c r="D2856">
        <v>982383</v>
      </c>
      <c r="E2856" t="str">
        <v>1.5 lb bag</v>
      </c>
      <c r="F2856" t="str">
        <v>Guest Basket</v>
      </c>
      <c r="G2856" t="str">
        <v>Yes</v>
      </c>
      <c r="H2856" s="1">
        <v>0</v>
      </c>
      <c r="I2856" s="1">
        <v>6.98</v>
      </c>
      <c r="J2856" s="1">
        <v>6.3</v>
      </c>
      <c r="K2856" s="1">
        <v>4.5</v>
      </c>
      <c r="L2856" s="2">
        <v>0.55</v>
      </c>
      <c r="M2856" s="2">
        <v>0.3999999999999999</v>
      </c>
      <c r="N2856" s="2">
        <v>1</v>
      </c>
      <c r="O2856" t="str">
        <v>Yes</v>
      </c>
      <c r="P2856" s="1">
        <f>IF(O2856="Yes",J2856,ROUND(J2856*(1+Model!$B$3),2))</f>
        <v>6.3</v>
      </c>
      <c r="Q2856" s="2">
        <f>ROUND(P2856/(K2856*N2856)-1,4)</f>
        <v>0.4</v>
      </c>
      <c r="R2856" t="str">
        <v>Review</v>
      </c>
      <c r="S2856" t="str">
        <v>2026-10-01 10:41:27 UTC</v>
      </c>
      <c r="T2856" t="str">
        <v>Local Line cache</v>
      </c>
      <c r="U2856" t="str">
        <v>HOLD: missing local vendor</v>
      </c>
    </row>
    <row r="2857">
      <c r="A2857">
        <v>1143177</v>
      </c>
      <c r="B2857" t="str">
        <v>Jeff's Rolled Oats</v>
      </c>
      <c r="C2857" t="str">
        <v>MISSING VENDOR</v>
      </c>
      <c r="D2857">
        <v>982383</v>
      </c>
      <c r="E2857" t="str">
        <v>1.5 lb bag</v>
      </c>
      <c r="F2857" t="str">
        <v>Herd Share Members</v>
      </c>
      <c r="G2857" t="str">
        <v>Yes</v>
      </c>
      <c r="H2857" s="1">
        <v>0</v>
      </c>
      <c r="I2857" s="1">
        <v>6.3</v>
      </c>
      <c r="J2857" s="1">
        <v>6.3</v>
      </c>
      <c r="K2857" s="1">
        <v>4.5</v>
      </c>
      <c r="L2857" s="2">
        <v>0.4</v>
      </c>
      <c r="M2857" s="2">
        <v>0.3999999999999999</v>
      </c>
      <c r="N2857" s="2">
        <v>1</v>
      </c>
      <c r="O2857" t="str">
        <v>Yes</v>
      </c>
      <c r="P2857" s="1">
        <f>IF(O2857="Yes",J2857,ROUND(J2857*(1+Model!$B$3),2))</f>
        <v>6.3</v>
      </c>
      <c r="Q2857" s="2">
        <f>ROUND(P2857/(K2857*N2857)-1,4)</f>
        <v>0.4</v>
      </c>
      <c r="R2857" t="str">
        <v/>
      </c>
      <c r="S2857" t="str">
        <v>2026-10-01 10:41:27 UTC</v>
      </c>
      <c r="T2857" t="str">
        <v>Local Line cache</v>
      </c>
      <c r="U2857" t="str">
        <v>HOLD: missing local vendor</v>
      </c>
    </row>
    <row r="2858">
      <c r="A2858">
        <v>1143177</v>
      </c>
      <c r="B2858" t="str">
        <v>Jeff's Rolled Oats</v>
      </c>
      <c r="C2858" t="str">
        <v>MISSING VENDOR</v>
      </c>
      <c r="D2858">
        <v>982383</v>
      </c>
      <c r="E2858" t="str">
        <v>1.5 lb bag</v>
      </c>
      <c r="F2858" t="str">
        <v>SNAP</v>
      </c>
      <c r="G2858" t="str">
        <v>Yes</v>
      </c>
      <c r="H2858" s="1">
        <v>0</v>
      </c>
      <c r="I2858" s="1">
        <v>6.3</v>
      </c>
      <c r="J2858" s="1">
        <v>6.3</v>
      </c>
      <c r="K2858" s="1">
        <v>4.5</v>
      </c>
      <c r="L2858" s="2">
        <v>0.4</v>
      </c>
      <c r="M2858" s="2">
        <v>0.3999999999999999</v>
      </c>
      <c r="N2858" s="2">
        <v>1</v>
      </c>
      <c r="O2858" t="str">
        <v>Yes</v>
      </c>
      <c r="P2858" s="1">
        <f>IF(O2858="Yes",J2858,ROUND(J2858*(1+Model!$B$3),2))</f>
        <v>6.3</v>
      </c>
      <c r="Q2858" s="2">
        <f>ROUND(P2858/(K2858*N2858)-1,4)</f>
        <v>0.4</v>
      </c>
      <c r="R2858" t="str">
        <v/>
      </c>
      <c r="S2858" t="str">
        <v>2026-10-01 10:41:27 UTC</v>
      </c>
      <c r="T2858" t="str">
        <v>Local Line cache</v>
      </c>
      <c r="U2858" t="str">
        <v>HOLD: missing local vendor</v>
      </c>
    </row>
    <row r="2859">
      <c r="A2859">
        <v>1144340</v>
      </c>
      <c r="B2859" t="str">
        <v>Red Butterhead Lettuce</v>
      </c>
      <c r="C2859" t="str">
        <v>MISSING VENDOR</v>
      </c>
      <c r="D2859">
        <v>983565</v>
      </c>
      <c r="E2859" t="str">
        <v>each</v>
      </c>
      <c r="F2859" t="str">
        <v>CSA Members</v>
      </c>
      <c r="G2859" t="str">
        <v>No</v>
      </c>
      <c r="H2859" s="1">
        <v>0</v>
      </c>
      <c r="I2859" s="1">
        <v>3.15</v>
      </c>
      <c r="J2859" s="1">
        <v>3.15</v>
      </c>
      <c r="K2859" s="1">
        <v>2.25</v>
      </c>
      <c r="L2859" s="2">
        <v>0.4</v>
      </c>
      <c r="M2859" s="2">
        <v>0.3999999999999999</v>
      </c>
      <c r="N2859" s="2">
        <v>1</v>
      </c>
      <c r="O2859" t="str">
        <v>Yes</v>
      </c>
      <c r="P2859" s="1">
        <f>IF(O2859="Yes",J2859,ROUND(J2859*(1+Model!$B$3),2))</f>
        <v>3.15</v>
      </c>
      <c r="Q2859" s="2">
        <f>ROUND(P2859/(K2859*N2859)-1,4)</f>
        <v>0.4</v>
      </c>
      <c r="R2859" t="str">
        <v/>
      </c>
      <c r="S2859" t="str">
        <v>2026-10-01 10:41:27 UTC</v>
      </c>
      <c r="T2859" t="str">
        <v>Local Line cache</v>
      </c>
      <c r="U2859" t="str">
        <v>HOLD: missing local vendor</v>
      </c>
    </row>
    <row r="2860">
      <c r="A2860">
        <v>1144340</v>
      </c>
      <c r="B2860" t="str">
        <v>Red Butterhead Lettuce</v>
      </c>
      <c r="C2860" t="str">
        <v>MISSING VENDOR</v>
      </c>
      <c r="D2860">
        <v>983565</v>
      </c>
      <c r="E2860" t="str">
        <v>each</v>
      </c>
      <c r="F2860" t="str">
        <v>Guest Basket</v>
      </c>
      <c r="G2860" t="str">
        <v>No</v>
      </c>
      <c r="H2860" s="1">
        <v>0</v>
      </c>
      <c r="I2860" s="1">
        <v>3.49</v>
      </c>
      <c r="J2860" s="1">
        <v>3.15</v>
      </c>
      <c r="K2860" s="1">
        <v>2.25</v>
      </c>
      <c r="L2860" s="2">
        <v>0.55</v>
      </c>
      <c r="M2860" s="2">
        <v>0.3999999999999999</v>
      </c>
      <c r="N2860" s="2">
        <v>1</v>
      </c>
      <c r="O2860" t="str">
        <v>Yes</v>
      </c>
      <c r="P2860" s="1">
        <f>IF(O2860="Yes",J2860,ROUND(J2860*(1+Model!$B$3),2))</f>
        <v>3.15</v>
      </c>
      <c r="Q2860" s="2">
        <f>ROUND(P2860/(K2860*N2860)-1,4)</f>
        <v>0.4</v>
      </c>
      <c r="R2860" t="str">
        <v>Review</v>
      </c>
      <c r="S2860" t="str">
        <v>2026-10-01 10:41:27 UTC</v>
      </c>
      <c r="T2860" t="str">
        <v>Local Line cache</v>
      </c>
      <c r="U2860" t="str">
        <v>HOLD: missing local vendor</v>
      </c>
    </row>
    <row r="2861">
      <c r="A2861">
        <v>1144340</v>
      </c>
      <c r="B2861" t="str">
        <v>Red Butterhead Lettuce</v>
      </c>
      <c r="C2861" t="str">
        <v>MISSING VENDOR</v>
      </c>
      <c r="D2861">
        <v>983565</v>
      </c>
      <c r="E2861" t="str">
        <v>each</v>
      </c>
      <c r="F2861" t="str">
        <v>Herd Share Members</v>
      </c>
      <c r="G2861" t="str">
        <v>No</v>
      </c>
      <c r="H2861" s="1">
        <v>0</v>
      </c>
      <c r="I2861" s="1">
        <v>3.15</v>
      </c>
      <c r="J2861" s="1">
        <v>3.15</v>
      </c>
      <c r="K2861" s="1">
        <v>2.25</v>
      </c>
      <c r="L2861" s="2">
        <v>0.4</v>
      </c>
      <c r="M2861" s="2">
        <v>0.3999999999999999</v>
      </c>
      <c r="N2861" s="2">
        <v>1</v>
      </c>
      <c r="O2861" t="str">
        <v>Yes</v>
      </c>
      <c r="P2861" s="1">
        <f>IF(O2861="Yes",J2861,ROUND(J2861*(1+Model!$B$3),2))</f>
        <v>3.15</v>
      </c>
      <c r="Q2861" s="2">
        <f>ROUND(P2861/(K2861*N2861)-1,4)</f>
        <v>0.4</v>
      </c>
      <c r="R2861" t="str">
        <v/>
      </c>
      <c r="S2861" t="str">
        <v>2026-10-01 10:41:27 UTC</v>
      </c>
      <c r="T2861" t="str">
        <v>Local Line cache</v>
      </c>
      <c r="U2861" t="str">
        <v>HOLD: missing local vendor</v>
      </c>
    </row>
    <row r="2862">
      <c r="A2862">
        <v>1144340</v>
      </c>
      <c r="B2862" t="str">
        <v>Red Butterhead Lettuce</v>
      </c>
      <c r="C2862" t="str">
        <v>MISSING VENDOR</v>
      </c>
      <c r="D2862">
        <v>983565</v>
      </c>
      <c r="E2862" t="str">
        <v>each</v>
      </c>
      <c r="F2862" t="str">
        <v>SNAP</v>
      </c>
      <c r="G2862" t="str">
        <v>No</v>
      </c>
      <c r="H2862" s="1">
        <v>0</v>
      </c>
      <c r="I2862" s="1">
        <v>3.15</v>
      </c>
      <c r="J2862" s="1">
        <v>3.15</v>
      </c>
      <c r="K2862" s="1">
        <v>2.25</v>
      </c>
      <c r="L2862" s="2">
        <v>0.4</v>
      </c>
      <c r="M2862" s="2">
        <v>0.3999999999999999</v>
      </c>
      <c r="N2862" s="2">
        <v>1</v>
      </c>
      <c r="O2862" t="str">
        <v>Yes</v>
      </c>
      <c r="P2862" s="1">
        <f>IF(O2862="Yes",J2862,ROUND(J2862*(1+Model!$B$3),2))</f>
        <v>3.15</v>
      </c>
      <c r="Q2862" s="2">
        <f>ROUND(P2862/(K2862*N2862)-1,4)</f>
        <v>0.4</v>
      </c>
      <c r="R2862" t="str">
        <v/>
      </c>
      <c r="S2862" t="str">
        <v>2026-10-01 10:41:27 UTC</v>
      </c>
      <c r="T2862" t="str">
        <v>Local Line cache</v>
      </c>
      <c r="U2862" t="str">
        <v>HOLD: missing local vendor</v>
      </c>
    </row>
    <row r="2863">
      <c r="A2863">
        <v>1146326</v>
      </c>
      <c r="B2863" t="str">
        <v>Green Cabbage</v>
      </c>
      <c r="C2863" t="str">
        <v>MISSING VENDOR</v>
      </c>
      <c r="D2863">
        <v>986082</v>
      </c>
      <c r="E2863" t="str">
        <v>each</v>
      </c>
      <c r="F2863" t="str">
        <v>Guest Basket</v>
      </c>
      <c r="G2863" t="str">
        <v>No</v>
      </c>
      <c r="H2863" s="1">
        <v>0</v>
      </c>
      <c r="I2863" s="1">
        <v>3.88</v>
      </c>
      <c r="J2863" s="1">
        <v>3.5</v>
      </c>
      <c r="K2863" s="1">
        <v>2.5</v>
      </c>
      <c r="L2863" s="2">
        <v>0.55</v>
      </c>
      <c r="M2863" s="2">
        <v>0.3999999999999999</v>
      </c>
      <c r="N2863" s="2">
        <v>1</v>
      </c>
      <c r="O2863" t="str">
        <v>Yes</v>
      </c>
      <c r="P2863" s="1">
        <f>IF(O2863="Yes",J2863,ROUND(J2863*(1+Model!$B$3),2))</f>
        <v>3.5</v>
      </c>
      <c r="Q2863" s="2">
        <f>ROUND(P2863/(K2863*N2863)-1,4)</f>
        <v>0.4</v>
      </c>
      <c r="R2863" t="str">
        <v>Review</v>
      </c>
      <c r="S2863" t="str">
        <v>2026-10-01 10:41:27 UTC</v>
      </c>
      <c r="T2863" t="str">
        <v>Local Line cache</v>
      </c>
      <c r="U2863" t="str">
        <v>HOLD: missing local vendor</v>
      </c>
    </row>
    <row r="2864">
      <c r="A2864">
        <v>1146326</v>
      </c>
      <c r="B2864" t="str">
        <v>Green Cabbage</v>
      </c>
      <c r="C2864" t="str">
        <v>MISSING VENDOR</v>
      </c>
      <c r="D2864">
        <v>986082</v>
      </c>
      <c r="E2864" t="str">
        <v>each</v>
      </c>
      <c r="F2864" t="str">
        <v>Herd Share Members</v>
      </c>
      <c r="G2864" t="str">
        <v>No</v>
      </c>
      <c r="H2864" s="1">
        <v>0</v>
      </c>
      <c r="I2864" s="1">
        <v>3.5</v>
      </c>
      <c r="J2864" s="1">
        <v>3.5</v>
      </c>
      <c r="K2864" s="1">
        <v>2.5</v>
      </c>
      <c r="L2864" s="2">
        <v>0.4</v>
      </c>
      <c r="M2864" s="2">
        <v>0.3999999999999999</v>
      </c>
      <c r="N2864" s="2">
        <v>1</v>
      </c>
      <c r="O2864" t="str">
        <v>Yes</v>
      </c>
      <c r="P2864" s="1">
        <f>IF(O2864="Yes",J2864,ROUND(J2864*(1+Model!$B$3),2))</f>
        <v>3.5</v>
      </c>
      <c r="Q2864" s="2">
        <f>ROUND(P2864/(K2864*N2864)-1,4)</f>
        <v>0.4</v>
      </c>
      <c r="R2864" t="str">
        <v/>
      </c>
      <c r="S2864" t="str">
        <v>2026-10-01 10:41:27 UTC</v>
      </c>
      <c r="T2864" t="str">
        <v>Local Line cache</v>
      </c>
      <c r="U2864" t="str">
        <v>HOLD: missing local vendor</v>
      </c>
    </row>
    <row r="2865">
      <c r="A2865">
        <v>1146326</v>
      </c>
      <c r="B2865" t="str">
        <v>Green Cabbage</v>
      </c>
      <c r="C2865" t="str">
        <v>MISSING VENDOR</v>
      </c>
      <c r="D2865">
        <v>986082</v>
      </c>
      <c r="E2865" t="str">
        <v>each</v>
      </c>
      <c r="F2865" t="str">
        <v>SNAP</v>
      </c>
      <c r="G2865" t="str">
        <v>No</v>
      </c>
      <c r="H2865" s="1">
        <v>0</v>
      </c>
      <c r="I2865" s="1">
        <v>3.5</v>
      </c>
      <c r="J2865" s="1">
        <v>3.5</v>
      </c>
      <c r="K2865" s="1">
        <v>2.5</v>
      </c>
      <c r="L2865" s="2">
        <v>0.4</v>
      </c>
      <c r="M2865" s="2">
        <v>0.3999999999999999</v>
      </c>
      <c r="N2865" s="2">
        <v>1</v>
      </c>
      <c r="O2865" t="str">
        <v>Yes</v>
      </c>
      <c r="P2865" s="1">
        <f>IF(O2865="Yes",J2865,ROUND(J2865*(1+Model!$B$3),2))</f>
        <v>3.5</v>
      </c>
      <c r="Q2865" s="2">
        <f>ROUND(P2865/(K2865*N2865)-1,4)</f>
        <v>0.4</v>
      </c>
      <c r="R2865" t="str">
        <v/>
      </c>
      <c r="S2865" t="str">
        <v>2026-10-01 10:41:27 UTC</v>
      </c>
      <c r="T2865" t="str">
        <v>Local Line cache</v>
      </c>
      <c r="U2865" t="str">
        <v>HOLD: missing local vendor</v>
      </c>
    </row>
    <row r="2866">
      <c r="A2866">
        <v>1148268</v>
      </c>
      <c r="B2866" t="str">
        <v>Travel Size Lotion Stick w/ Honeysuckle Essential Oil</v>
      </c>
      <c r="C2866" t="str">
        <v>MISSING VENDOR</v>
      </c>
      <c r="D2866">
        <v>988897</v>
      </c>
      <c r="E2866" t="str">
        <v>0.5 oz ea</v>
      </c>
      <c r="F2866" t="str">
        <v>Guest Basket</v>
      </c>
      <c r="G2866" t="str">
        <v>Yes</v>
      </c>
      <c r="H2866" s="1">
        <v>0</v>
      </c>
      <c r="I2866" s="1">
        <v>9.22</v>
      </c>
      <c r="J2866" s="1">
        <v>8.33</v>
      </c>
      <c r="K2866" s="1">
        <v>5.95</v>
      </c>
      <c r="L2866" s="2">
        <v>0.55</v>
      </c>
      <c r="M2866" s="2">
        <v>0.3999999999999999</v>
      </c>
      <c r="N2866" s="2">
        <v>1</v>
      </c>
      <c r="O2866" t="str">
        <v>Yes</v>
      </c>
      <c r="P2866" s="1">
        <f>IF(O2866="Yes",J2866,ROUND(J2866*(1+Model!$B$3),2))</f>
        <v>8.33</v>
      </c>
      <c r="Q2866" s="2">
        <f>ROUND(P2866/(K2866*N2866)-1,4)</f>
        <v>0.4</v>
      </c>
      <c r="R2866" t="str">
        <v>Review</v>
      </c>
      <c r="S2866" t="str">
        <v>2026-10-01 10:41:27 UTC</v>
      </c>
      <c r="T2866" t="str">
        <v>Local Line cache</v>
      </c>
      <c r="U2866" t="str">
        <v>HOLD: missing local vendor</v>
      </c>
    </row>
    <row r="2867">
      <c r="A2867">
        <v>1148268</v>
      </c>
      <c r="B2867" t="str">
        <v>Travel Size Lotion Stick w/ Honeysuckle Essential Oil</v>
      </c>
      <c r="C2867" t="str">
        <v>MISSING VENDOR</v>
      </c>
      <c r="D2867">
        <v>988897</v>
      </c>
      <c r="E2867" t="str">
        <v>0.5 oz ea</v>
      </c>
      <c r="F2867" t="str">
        <v>Herd Share Members</v>
      </c>
      <c r="G2867" t="str">
        <v>Yes</v>
      </c>
      <c r="H2867" s="1">
        <v>0</v>
      </c>
      <c r="I2867" s="1">
        <v>8.33</v>
      </c>
      <c r="J2867" s="1">
        <v>8.33</v>
      </c>
      <c r="K2867" s="1">
        <v>5.95</v>
      </c>
      <c r="L2867" s="2">
        <v>0.4</v>
      </c>
      <c r="M2867" s="2">
        <v>0.3999999999999999</v>
      </c>
      <c r="N2867" s="2">
        <v>1</v>
      </c>
      <c r="O2867" t="str">
        <v>Yes</v>
      </c>
      <c r="P2867" s="1">
        <f>IF(O2867="Yes",J2867,ROUND(J2867*(1+Model!$B$3),2))</f>
        <v>8.33</v>
      </c>
      <c r="Q2867" s="2">
        <f>ROUND(P2867/(K2867*N2867)-1,4)</f>
        <v>0.4</v>
      </c>
      <c r="R2867" t="str">
        <v/>
      </c>
      <c r="S2867" t="str">
        <v>2026-10-01 10:41:27 UTC</v>
      </c>
      <c r="T2867" t="str">
        <v>Local Line cache</v>
      </c>
      <c r="U2867" t="str">
        <v>HOLD: missing local vendor</v>
      </c>
    </row>
    <row r="2868">
      <c r="A2868">
        <v>1148268</v>
      </c>
      <c r="B2868" t="str">
        <v>Travel Size Lotion Stick w/ Honeysuckle Essential Oil</v>
      </c>
      <c r="C2868" t="str">
        <v>MISSING VENDOR</v>
      </c>
      <c r="D2868">
        <v>988897</v>
      </c>
      <c r="E2868" t="str">
        <v>0.5 oz ea</v>
      </c>
      <c r="F2868" t="str">
        <v>SNAP</v>
      </c>
      <c r="G2868" t="str">
        <v>Yes</v>
      </c>
      <c r="H2868" s="1">
        <v>0</v>
      </c>
      <c r="I2868" s="1">
        <v>8.33</v>
      </c>
      <c r="J2868" s="1">
        <v>8.33</v>
      </c>
      <c r="K2868" s="1">
        <v>5.95</v>
      </c>
      <c r="L2868" s="2">
        <v>0.4</v>
      </c>
      <c r="M2868" s="2">
        <v>0.3999999999999999</v>
      </c>
      <c r="N2868" s="2">
        <v>1</v>
      </c>
      <c r="O2868" t="str">
        <v>Yes</v>
      </c>
      <c r="P2868" s="1">
        <f>IF(O2868="Yes",J2868,ROUND(J2868*(1+Model!$B$3),2))</f>
        <v>8.33</v>
      </c>
      <c r="Q2868" s="2">
        <f>ROUND(P2868/(K2868*N2868)-1,4)</f>
        <v>0.4</v>
      </c>
      <c r="R2868" t="str">
        <v/>
      </c>
      <c r="S2868" t="str">
        <v>2026-10-01 10:41:27 UTC</v>
      </c>
      <c r="T2868" t="str">
        <v>Local Line cache</v>
      </c>
      <c r="U2868" t="str">
        <v>HOLD: missing local vendor</v>
      </c>
    </row>
    <row r="2869">
      <c r="A2869">
        <v>1148269</v>
      </c>
      <c r="B2869" t="str">
        <v>Travel Size Lotion Stick w/ Lemongrass &amp; Orange Essential Oils &amp; Turmeric</v>
      </c>
      <c r="C2869" t="str">
        <v>MISSING VENDOR</v>
      </c>
      <c r="D2869">
        <v>988898</v>
      </c>
      <c r="E2869" t="str">
        <v>0.5 oz ea</v>
      </c>
      <c r="F2869" t="str">
        <v>Guest Basket</v>
      </c>
      <c r="G2869" t="str">
        <v>Yes</v>
      </c>
      <c r="H2869" s="1">
        <v>0</v>
      </c>
      <c r="I2869" s="1">
        <v>9.22</v>
      </c>
      <c r="J2869" s="1">
        <v>8.33</v>
      </c>
      <c r="K2869" s="1">
        <v>5.95</v>
      </c>
      <c r="L2869" s="2">
        <v>0.55</v>
      </c>
      <c r="M2869" s="2">
        <v>0.3999999999999999</v>
      </c>
      <c r="N2869" s="2">
        <v>1</v>
      </c>
      <c r="O2869" t="str">
        <v>Yes</v>
      </c>
      <c r="P2869" s="1">
        <f>IF(O2869="Yes",J2869,ROUND(J2869*(1+Model!$B$3),2))</f>
        <v>8.33</v>
      </c>
      <c r="Q2869" s="2">
        <f>ROUND(P2869/(K2869*N2869)-1,4)</f>
        <v>0.4</v>
      </c>
      <c r="R2869" t="str">
        <v>Review</v>
      </c>
      <c r="S2869" t="str">
        <v>2026-10-01 10:41:27 UTC</v>
      </c>
      <c r="T2869" t="str">
        <v>Local Line cache</v>
      </c>
      <c r="U2869" t="str">
        <v>HOLD: missing local vendor</v>
      </c>
    </row>
    <row r="2870">
      <c r="A2870">
        <v>1148269</v>
      </c>
      <c r="B2870" t="str">
        <v>Travel Size Lotion Stick w/ Lemongrass &amp; Orange Essential Oils &amp; Turmeric</v>
      </c>
      <c r="C2870" t="str">
        <v>MISSING VENDOR</v>
      </c>
      <c r="D2870">
        <v>988898</v>
      </c>
      <c r="E2870" t="str">
        <v>0.5 oz ea</v>
      </c>
      <c r="F2870" t="str">
        <v>Herd Share Members</v>
      </c>
      <c r="G2870" t="str">
        <v>Yes</v>
      </c>
      <c r="H2870" s="1">
        <v>0</v>
      </c>
      <c r="I2870" s="1">
        <v>8.33</v>
      </c>
      <c r="J2870" s="1">
        <v>8.33</v>
      </c>
      <c r="K2870" s="1">
        <v>5.95</v>
      </c>
      <c r="L2870" s="2">
        <v>0.4</v>
      </c>
      <c r="M2870" s="2">
        <v>0.3999999999999999</v>
      </c>
      <c r="N2870" s="2">
        <v>1</v>
      </c>
      <c r="O2870" t="str">
        <v>Yes</v>
      </c>
      <c r="P2870" s="1">
        <f>IF(O2870="Yes",J2870,ROUND(J2870*(1+Model!$B$3),2))</f>
        <v>8.33</v>
      </c>
      <c r="Q2870" s="2">
        <f>ROUND(P2870/(K2870*N2870)-1,4)</f>
        <v>0.4</v>
      </c>
      <c r="R2870" t="str">
        <v/>
      </c>
      <c r="S2870" t="str">
        <v>2026-10-01 10:41:27 UTC</v>
      </c>
      <c r="T2870" t="str">
        <v>Local Line cache</v>
      </c>
      <c r="U2870" t="str">
        <v>HOLD: missing local vendor</v>
      </c>
    </row>
    <row r="2871">
      <c r="A2871">
        <v>1148269</v>
      </c>
      <c r="B2871" t="str">
        <v>Travel Size Lotion Stick w/ Lemongrass &amp; Orange Essential Oils &amp; Turmeric</v>
      </c>
      <c r="C2871" t="str">
        <v>MISSING VENDOR</v>
      </c>
      <c r="D2871">
        <v>988898</v>
      </c>
      <c r="E2871" t="str">
        <v>0.5 oz ea</v>
      </c>
      <c r="F2871" t="str">
        <v>SNAP</v>
      </c>
      <c r="G2871" t="str">
        <v>Yes</v>
      </c>
      <c r="H2871" s="1">
        <v>0</v>
      </c>
      <c r="I2871" s="1">
        <v>8.33</v>
      </c>
      <c r="J2871" s="1">
        <v>8.33</v>
      </c>
      <c r="K2871" s="1">
        <v>5.95</v>
      </c>
      <c r="L2871" s="2">
        <v>0.4</v>
      </c>
      <c r="M2871" s="2">
        <v>0.3999999999999999</v>
      </c>
      <c r="N2871" s="2">
        <v>1</v>
      </c>
      <c r="O2871" t="str">
        <v>Yes</v>
      </c>
      <c r="P2871" s="1">
        <f>IF(O2871="Yes",J2871,ROUND(J2871*(1+Model!$B$3),2))</f>
        <v>8.33</v>
      </c>
      <c r="Q2871" s="2">
        <f>ROUND(P2871/(K2871*N2871)-1,4)</f>
        <v>0.4</v>
      </c>
      <c r="R2871" t="str">
        <v/>
      </c>
      <c r="S2871" t="str">
        <v>2026-10-01 10:41:27 UTC</v>
      </c>
      <c r="T2871" t="str">
        <v>Local Line cache</v>
      </c>
      <c r="U2871" t="str">
        <v>HOLD: missing local vendor</v>
      </c>
    </row>
    <row r="2872">
      <c r="A2872">
        <v>1148272</v>
      </c>
      <c r="B2872" t="str">
        <v>Travel Size Healing Stick</v>
      </c>
      <c r="C2872" t="str">
        <v>MISSING VENDOR</v>
      </c>
      <c r="D2872">
        <v>988901</v>
      </c>
      <c r="E2872" t="str">
        <v>0.5 oz ea</v>
      </c>
      <c r="F2872" t="str">
        <v>CSA Members</v>
      </c>
      <c r="G2872" t="str">
        <v>No</v>
      </c>
      <c r="H2872" s="1">
        <v>0</v>
      </c>
      <c r="I2872" s="1">
        <v>8.33</v>
      </c>
      <c r="J2872" s="1">
        <v>7</v>
      </c>
      <c r="K2872" s="1">
        <v>5.95</v>
      </c>
      <c r="L2872" s="2">
        <v>0.4</v>
      </c>
      <c r="M2872" s="2">
        <v>0.17647058823529416</v>
      </c>
      <c r="N2872" s="2">
        <v>1</v>
      </c>
      <c r="O2872" t="str">
        <v>Yes</v>
      </c>
      <c r="P2872" s="1">
        <f>IF(O2872="Yes",J2872,ROUND(J2872*(1+Model!$B$3),2))</f>
        <v>7</v>
      </c>
      <c r="Q2872" s="2">
        <f>ROUND(P2872/(K2872*N2872)-1,4)</f>
        <v>0.1765</v>
      </c>
      <c r="R2872" t="str">
        <v>Review</v>
      </c>
      <c r="S2872" t="str">
        <v>2026-10-01 10:41:27 UTC</v>
      </c>
      <c r="T2872" t="str">
        <v>Local Line cache</v>
      </c>
      <c r="U2872" t="str">
        <v>HOLD: missing local vendor</v>
      </c>
    </row>
    <row r="2873">
      <c r="A2873">
        <v>1148272</v>
      </c>
      <c r="B2873" t="str">
        <v>Travel Size Healing Stick</v>
      </c>
      <c r="C2873" t="str">
        <v>MISSING VENDOR</v>
      </c>
      <c r="D2873">
        <v>988901</v>
      </c>
      <c r="E2873" t="str">
        <v>0.5 oz ea</v>
      </c>
      <c r="F2873" t="str">
        <v>Guest Basket</v>
      </c>
      <c r="G2873" t="str">
        <v>No</v>
      </c>
      <c r="H2873" s="1">
        <v>0</v>
      </c>
      <c r="I2873" s="1">
        <v>9.22</v>
      </c>
      <c r="J2873" s="1">
        <v>8.33</v>
      </c>
      <c r="K2873" s="1">
        <v>5.95</v>
      </c>
      <c r="L2873" s="2">
        <v>0.55</v>
      </c>
      <c r="M2873" s="2">
        <v>0.3999999999999999</v>
      </c>
      <c r="N2873" s="2">
        <v>1</v>
      </c>
      <c r="O2873" t="str">
        <v>Yes</v>
      </c>
      <c r="P2873" s="1">
        <f>IF(O2873="Yes",J2873,ROUND(J2873*(1+Model!$B$3),2))</f>
        <v>8.33</v>
      </c>
      <c r="Q2873" s="2">
        <f>ROUND(P2873/(K2873*N2873)-1,4)</f>
        <v>0.4</v>
      </c>
      <c r="R2873" t="str">
        <v>Review</v>
      </c>
      <c r="S2873" t="str">
        <v>2026-10-01 10:41:27 UTC</v>
      </c>
      <c r="T2873" t="str">
        <v>Local Line cache</v>
      </c>
      <c r="U2873" t="str">
        <v>HOLD: missing local vendor</v>
      </c>
    </row>
    <row r="2874">
      <c r="A2874">
        <v>1148272</v>
      </c>
      <c r="B2874" t="str">
        <v>Travel Size Healing Stick</v>
      </c>
      <c r="C2874" t="str">
        <v>MISSING VENDOR</v>
      </c>
      <c r="D2874">
        <v>988901</v>
      </c>
      <c r="E2874" t="str">
        <v>0.5 oz ea</v>
      </c>
      <c r="F2874" t="str">
        <v>Herd Share Members</v>
      </c>
      <c r="G2874" t="str">
        <v>No</v>
      </c>
      <c r="H2874" s="1">
        <v>0</v>
      </c>
      <c r="I2874" s="1">
        <v>8.33</v>
      </c>
      <c r="J2874" s="1">
        <v>8.33</v>
      </c>
      <c r="K2874" s="1">
        <v>5.95</v>
      </c>
      <c r="L2874" s="2">
        <v>0.4</v>
      </c>
      <c r="M2874" s="2">
        <v>0.3999999999999999</v>
      </c>
      <c r="N2874" s="2">
        <v>1</v>
      </c>
      <c r="O2874" t="str">
        <v>Yes</v>
      </c>
      <c r="P2874" s="1">
        <f>IF(O2874="Yes",J2874,ROUND(J2874*(1+Model!$B$3),2))</f>
        <v>8.33</v>
      </c>
      <c r="Q2874" s="2">
        <f>ROUND(P2874/(K2874*N2874)-1,4)</f>
        <v>0.4</v>
      </c>
      <c r="R2874" t="str">
        <v/>
      </c>
      <c r="S2874" t="str">
        <v>2026-10-01 10:41:27 UTC</v>
      </c>
      <c r="T2874" t="str">
        <v>Local Line cache</v>
      </c>
      <c r="U2874" t="str">
        <v>HOLD: missing local vendor</v>
      </c>
    </row>
    <row r="2875">
      <c r="A2875">
        <v>1148272</v>
      </c>
      <c r="B2875" t="str">
        <v>Travel Size Healing Stick</v>
      </c>
      <c r="C2875" t="str">
        <v>MISSING VENDOR</v>
      </c>
      <c r="D2875">
        <v>988901</v>
      </c>
      <c r="E2875" t="str">
        <v>0.5 oz ea</v>
      </c>
      <c r="F2875" t="str">
        <v>SNAP</v>
      </c>
      <c r="G2875" t="str">
        <v>No</v>
      </c>
      <c r="H2875" s="1">
        <v>0</v>
      </c>
      <c r="I2875" s="1">
        <v>8.33</v>
      </c>
      <c r="J2875" s="1">
        <v>8.33</v>
      </c>
      <c r="K2875" s="1">
        <v>5.95</v>
      </c>
      <c r="L2875" s="2">
        <v>0.4</v>
      </c>
      <c r="M2875" s="2">
        <v>0.3999999999999999</v>
      </c>
      <c r="N2875" s="2">
        <v>1</v>
      </c>
      <c r="O2875" t="str">
        <v>Yes</v>
      </c>
      <c r="P2875" s="1">
        <f>IF(O2875="Yes",J2875,ROUND(J2875*(1+Model!$B$3),2))</f>
        <v>8.33</v>
      </c>
      <c r="Q2875" s="2">
        <f>ROUND(P2875/(K2875*N2875)-1,4)</f>
        <v>0.4</v>
      </c>
      <c r="R2875" t="str">
        <v/>
      </c>
      <c r="S2875" t="str">
        <v>2026-10-01 10:41:27 UTC</v>
      </c>
      <c r="T2875" t="str">
        <v>Local Line cache</v>
      </c>
      <c r="U2875" t="str">
        <v>HOLD: missing local vendor</v>
      </c>
    </row>
    <row r="2876">
      <c r="A2876">
        <v>1148845</v>
      </c>
      <c r="B2876" t="str">
        <v>Big Beef Slicer Tomato</v>
      </c>
      <c r="C2876" t="str">
        <v>MISSING VENDOR</v>
      </c>
      <c r="D2876">
        <v>989644</v>
      </c>
      <c r="E2876" t="str">
        <v>1 lb</v>
      </c>
      <c r="F2876" t="str">
        <v>Herd Share Members</v>
      </c>
      <c r="G2876" t="str">
        <v>No</v>
      </c>
      <c r="H2876" s="1">
        <v>0</v>
      </c>
      <c r="I2876" s="1">
        <v>4.2</v>
      </c>
      <c r="J2876" s="1">
        <v>4.2</v>
      </c>
      <c r="K2876" s="1">
        <v>3</v>
      </c>
      <c r="L2876" s="2">
        <v>0.4</v>
      </c>
      <c r="M2876" s="2">
        <v>0.40000000000000013</v>
      </c>
      <c r="N2876" s="2">
        <v>1</v>
      </c>
      <c r="O2876" t="str">
        <v>Yes</v>
      </c>
      <c r="P2876" s="1">
        <f>IF(O2876="Yes",J2876,ROUND(J2876*(1+Model!$B$3),2))</f>
        <v>4.2</v>
      </c>
      <c r="Q2876" s="2">
        <f>ROUND(P2876/(K2876*N2876)-1,4)</f>
        <v>0.4</v>
      </c>
      <c r="R2876" t="str">
        <v/>
      </c>
      <c r="S2876" t="str">
        <v>2026-10-01 10:41:27 UTC</v>
      </c>
      <c r="T2876" t="str">
        <v>Local Line cache</v>
      </c>
      <c r="U2876" t="str">
        <v>HOLD: missing local vendor</v>
      </c>
    </row>
    <row r="2877">
      <c r="A2877">
        <v>1148845</v>
      </c>
      <c r="B2877" t="str">
        <v>Big Beef Slicer Tomato</v>
      </c>
      <c r="C2877" t="str">
        <v>MISSING VENDOR</v>
      </c>
      <c r="D2877">
        <v>989644</v>
      </c>
      <c r="E2877" t="str">
        <v>1 lb</v>
      </c>
      <c r="F2877" t="str">
        <v>SNAP</v>
      </c>
      <c r="G2877" t="str">
        <v>No</v>
      </c>
      <c r="H2877" s="1">
        <v>0</v>
      </c>
      <c r="I2877" s="1">
        <v>4.2</v>
      </c>
      <c r="J2877" s="1">
        <v>4.2</v>
      </c>
      <c r="K2877" s="1">
        <v>3</v>
      </c>
      <c r="L2877" s="2">
        <v>0.4</v>
      </c>
      <c r="M2877" s="2">
        <v>0.40000000000000013</v>
      </c>
      <c r="N2877" s="2">
        <v>1</v>
      </c>
      <c r="O2877" t="str">
        <v>Yes</v>
      </c>
      <c r="P2877" s="1">
        <f>IF(O2877="Yes",J2877,ROUND(J2877*(1+Model!$B$3),2))</f>
        <v>4.2</v>
      </c>
      <c r="Q2877" s="2">
        <f>ROUND(P2877/(K2877*N2877)-1,4)</f>
        <v>0.4</v>
      </c>
      <c r="R2877" t="str">
        <v/>
      </c>
      <c r="S2877" t="str">
        <v>2026-10-01 10:41:27 UTC</v>
      </c>
      <c r="T2877" t="str">
        <v>Local Line cache</v>
      </c>
      <c r="U2877" t="str">
        <v>HOLD: missing local vendor</v>
      </c>
    </row>
    <row r="2878">
      <c r="A2878">
        <v>1148845</v>
      </c>
      <c r="B2878" t="str">
        <v>Big Beef Slicer Tomato</v>
      </c>
      <c r="C2878" t="str">
        <v>MISSING VENDOR</v>
      </c>
      <c r="D2878">
        <v>989644</v>
      </c>
      <c r="E2878" t="str">
        <v>1 lb</v>
      </c>
      <c r="F2878" t="str">
        <v>Guest Basket</v>
      </c>
      <c r="G2878" t="str">
        <v>No</v>
      </c>
      <c r="H2878" s="1">
        <v>0</v>
      </c>
      <c r="I2878" s="1">
        <v>4.65</v>
      </c>
      <c r="J2878" s="1">
        <v>4.2</v>
      </c>
      <c r="K2878" s="1">
        <v>3</v>
      </c>
      <c r="L2878" s="2">
        <v>0.55</v>
      </c>
      <c r="M2878" s="2">
        <v>0.40000000000000013</v>
      </c>
      <c r="N2878" s="2">
        <v>1</v>
      </c>
      <c r="O2878" t="str">
        <v>Yes</v>
      </c>
      <c r="P2878" s="1">
        <f>IF(O2878="Yes",J2878,ROUND(J2878*(1+Model!$B$3),2))</f>
        <v>4.2</v>
      </c>
      <c r="Q2878" s="2">
        <f>ROUND(P2878/(K2878*N2878)-1,4)</f>
        <v>0.4</v>
      </c>
      <c r="R2878" t="str">
        <v>Review</v>
      </c>
      <c r="S2878" t="str">
        <v>2026-10-01 10:41:27 UTC</v>
      </c>
      <c r="T2878" t="str">
        <v>Local Line cache</v>
      </c>
      <c r="U2878" t="str">
        <v>HOLD: missing local vendor</v>
      </c>
    </row>
    <row r="2879">
      <c r="A2879">
        <v>1149424</v>
      </c>
      <c r="B2879" t="str">
        <v>Polish White Garlic (Dried and Cured)</v>
      </c>
      <c r="C2879" t="str">
        <v>MISSING VENDOR</v>
      </c>
      <c r="D2879">
        <v>990469</v>
      </c>
      <c r="E2879" t="str">
        <v>1/2 lb</v>
      </c>
      <c r="F2879" t="str">
        <v>Guest Basket</v>
      </c>
      <c r="G2879" t="str">
        <v>Yes</v>
      </c>
      <c r="H2879" s="1">
        <v>0</v>
      </c>
      <c r="I2879" s="1">
        <v>6.2</v>
      </c>
      <c r="J2879" s="1">
        <v>5.6</v>
      </c>
      <c r="K2879" s="1">
        <v>4</v>
      </c>
      <c r="L2879" s="2">
        <v>0.55</v>
      </c>
      <c r="M2879" s="2">
        <v>0.3999999999999999</v>
      </c>
      <c r="N2879" s="2">
        <v>1</v>
      </c>
      <c r="O2879" t="str">
        <v>Yes</v>
      </c>
      <c r="P2879" s="1">
        <f>IF(O2879="Yes",J2879,ROUND(J2879*(1+Model!$B$3),2))</f>
        <v>5.6</v>
      </c>
      <c r="Q2879" s="2">
        <f>ROUND(P2879/(K2879*N2879)-1,4)</f>
        <v>0.4</v>
      </c>
      <c r="R2879" t="str">
        <v>Review</v>
      </c>
      <c r="S2879" t="str">
        <v>2026-10-01 10:41:27 UTC</v>
      </c>
      <c r="T2879" t="str">
        <v>Local Line cache</v>
      </c>
      <c r="U2879" t="str">
        <v>HOLD: missing local vendor</v>
      </c>
    </row>
    <row r="2880">
      <c r="A2880">
        <v>1149424</v>
      </c>
      <c r="B2880" t="str">
        <v>Polish White Garlic (Dried and Cured)</v>
      </c>
      <c r="C2880" t="str">
        <v>MISSING VENDOR</v>
      </c>
      <c r="D2880">
        <v>990469</v>
      </c>
      <c r="E2880" t="str">
        <v>1/2 lb</v>
      </c>
      <c r="F2880" t="str">
        <v>SNAP</v>
      </c>
      <c r="G2880" t="str">
        <v>Yes</v>
      </c>
      <c r="H2880" s="1">
        <v>0</v>
      </c>
      <c r="I2880" s="1">
        <v>5.6</v>
      </c>
      <c r="J2880" s="1">
        <v>5.6</v>
      </c>
      <c r="K2880" s="1">
        <v>4</v>
      </c>
      <c r="L2880" s="2">
        <v>0.4</v>
      </c>
      <c r="M2880" s="2">
        <v>0.3999999999999999</v>
      </c>
      <c r="N2880" s="2">
        <v>1</v>
      </c>
      <c r="O2880" t="str">
        <v>Yes</v>
      </c>
      <c r="P2880" s="1">
        <f>IF(O2880="Yes",J2880,ROUND(J2880*(1+Model!$B$3),2))</f>
        <v>5.6</v>
      </c>
      <c r="Q2880" s="2">
        <f>ROUND(P2880/(K2880*N2880)-1,4)</f>
        <v>0.4</v>
      </c>
      <c r="R2880" t="str">
        <v/>
      </c>
      <c r="S2880" t="str">
        <v>2026-10-01 10:41:27 UTC</v>
      </c>
      <c r="T2880" t="str">
        <v>Local Line cache</v>
      </c>
      <c r="U2880" t="str">
        <v>HOLD: missing local vendor</v>
      </c>
    </row>
    <row r="2881">
      <c r="A2881">
        <v>1149424</v>
      </c>
      <c r="B2881" t="str">
        <v>Polish White Garlic (Dried and Cured)</v>
      </c>
      <c r="C2881" t="str">
        <v>MISSING VENDOR</v>
      </c>
      <c r="D2881">
        <v>990469</v>
      </c>
      <c r="E2881" t="str">
        <v>1/2 lb</v>
      </c>
      <c r="F2881" t="str">
        <v>CSA Members</v>
      </c>
      <c r="G2881" t="str">
        <v>Yes</v>
      </c>
      <c r="H2881" s="1">
        <v>0</v>
      </c>
      <c r="I2881" s="1">
        <v>5.6</v>
      </c>
      <c r="J2881" s="1">
        <v>5.6</v>
      </c>
      <c r="K2881" s="1">
        <v>4</v>
      </c>
      <c r="L2881" s="2">
        <v>0.4</v>
      </c>
      <c r="M2881" s="2">
        <v>0.3999999999999999</v>
      </c>
      <c r="N2881" s="2">
        <v>1</v>
      </c>
      <c r="O2881" t="str">
        <v>Yes</v>
      </c>
      <c r="P2881" s="1">
        <f>IF(O2881="Yes",J2881,ROUND(J2881*(1+Model!$B$3),2))</f>
        <v>5.6</v>
      </c>
      <c r="Q2881" s="2">
        <f>ROUND(P2881/(K2881*N2881)-1,4)</f>
        <v>0.4</v>
      </c>
      <c r="R2881" t="str">
        <v/>
      </c>
      <c r="S2881" t="str">
        <v>2026-10-01 10:41:27 UTC</v>
      </c>
      <c r="T2881" t="str">
        <v>Local Line cache</v>
      </c>
      <c r="U2881" t="str">
        <v>HOLD: missing local vendor</v>
      </c>
    </row>
    <row r="2882">
      <c r="A2882">
        <v>1149424</v>
      </c>
      <c r="B2882" t="str">
        <v>Polish White Garlic (Dried and Cured)</v>
      </c>
      <c r="C2882" t="str">
        <v>MISSING VENDOR</v>
      </c>
      <c r="D2882">
        <v>990469</v>
      </c>
      <c r="E2882" t="str">
        <v>1/2 lb</v>
      </c>
      <c r="F2882" t="str">
        <v>Herd Share Members</v>
      </c>
      <c r="G2882" t="str">
        <v>Yes</v>
      </c>
      <c r="H2882" s="1">
        <v>0</v>
      </c>
      <c r="I2882" s="1">
        <v>5.6</v>
      </c>
      <c r="J2882" s="1">
        <v>5.6</v>
      </c>
      <c r="K2882" s="1">
        <v>4</v>
      </c>
      <c r="L2882" s="2">
        <v>0.4</v>
      </c>
      <c r="M2882" s="2">
        <v>0.3999999999999999</v>
      </c>
      <c r="N2882" s="2">
        <v>1</v>
      </c>
      <c r="O2882" t="str">
        <v>Yes</v>
      </c>
      <c r="P2882" s="1">
        <f>IF(O2882="Yes",J2882,ROUND(J2882*(1+Model!$B$3),2))</f>
        <v>5.6</v>
      </c>
      <c r="Q2882" s="2">
        <f>ROUND(P2882/(K2882*N2882)-1,4)</f>
        <v>0.4</v>
      </c>
      <c r="R2882" t="str">
        <v/>
      </c>
      <c r="S2882" t="str">
        <v>2026-10-01 10:41:27 UTC</v>
      </c>
      <c r="T2882" t="str">
        <v>Local Line cache</v>
      </c>
      <c r="U2882" t="str">
        <v>HOLD: missing local vendor</v>
      </c>
    </row>
    <row r="2883">
      <c r="A2883">
        <v>1149428</v>
      </c>
      <c r="B2883" t="str">
        <v>Chesnok Red Garlic (Dried and Cured)</v>
      </c>
      <c r="C2883" t="str">
        <v>MISSING VENDOR</v>
      </c>
      <c r="D2883">
        <v>990475</v>
      </c>
      <c r="E2883" t="str">
        <v>1/2 lb</v>
      </c>
      <c r="F2883" t="str">
        <v>Herd Share Members</v>
      </c>
      <c r="G2883" t="str">
        <v>Yes</v>
      </c>
      <c r="H2883" s="1">
        <v>0</v>
      </c>
      <c r="I2883" s="1">
        <v>5.6</v>
      </c>
      <c r="J2883" s="1">
        <v>5.6</v>
      </c>
      <c r="K2883" s="1">
        <v>4</v>
      </c>
      <c r="L2883" s="2">
        <v>0.4</v>
      </c>
      <c r="M2883" s="2">
        <v>0.3999999999999999</v>
      </c>
      <c r="N2883" s="2">
        <v>1</v>
      </c>
      <c r="O2883" t="str">
        <v>Yes</v>
      </c>
      <c r="P2883" s="1">
        <f>IF(O2883="Yes",J2883,ROUND(J2883*(1+Model!$B$3),2))</f>
        <v>5.6</v>
      </c>
      <c r="Q2883" s="2">
        <f>ROUND(P2883/(K2883*N2883)-1,4)</f>
        <v>0.4</v>
      </c>
      <c r="R2883" t="str">
        <v/>
      </c>
      <c r="S2883" t="str">
        <v>2026-10-01 10:41:27 UTC</v>
      </c>
      <c r="T2883" t="str">
        <v>Local Line cache</v>
      </c>
      <c r="U2883" t="str">
        <v>HOLD: missing local vendor</v>
      </c>
    </row>
    <row r="2884">
      <c r="A2884">
        <v>1149428</v>
      </c>
      <c r="B2884" t="str">
        <v>Chesnok Red Garlic (Dried and Cured)</v>
      </c>
      <c r="C2884" t="str">
        <v>MISSING VENDOR</v>
      </c>
      <c r="D2884">
        <v>990475</v>
      </c>
      <c r="E2884" t="str">
        <v>1/2 lb</v>
      </c>
      <c r="F2884" t="str">
        <v>SNAP</v>
      </c>
      <c r="G2884" t="str">
        <v>Yes</v>
      </c>
      <c r="H2884" s="1">
        <v>0</v>
      </c>
      <c r="I2884" s="1">
        <v>5.6</v>
      </c>
      <c r="J2884" s="1">
        <v>5.6</v>
      </c>
      <c r="K2884" s="1">
        <v>4</v>
      </c>
      <c r="L2884" s="2">
        <v>0.4</v>
      </c>
      <c r="M2884" s="2">
        <v>0.3999999999999999</v>
      </c>
      <c r="N2884" s="2">
        <v>1</v>
      </c>
      <c r="O2884" t="str">
        <v>Yes</v>
      </c>
      <c r="P2884" s="1">
        <f>IF(O2884="Yes",J2884,ROUND(J2884*(1+Model!$B$3),2))</f>
        <v>5.6</v>
      </c>
      <c r="Q2884" s="2">
        <f>ROUND(P2884/(K2884*N2884)-1,4)</f>
        <v>0.4</v>
      </c>
      <c r="R2884" t="str">
        <v/>
      </c>
      <c r="S2884" t="str">
        <v>2026-10-01 10:41:27 UTC</v>
      </c>
      <c r="T2884" t="str">
        <v>Local Line cache</v>
      </c>
      <c r="U2884" t="str">
        <v>HOLD: missing local vendor</v>
      </c>
    </row>
    <row r="2885">
      <c r="A2885">
        <v>1149428</v>
      </c>
      <c r="B2885" t="str">
        <v>Chesnok Red Garlic (Dried and Cured)</v>
      </c>
      <c r="C2885" t="str">
        <v>MISSING VENDOR</v>
      </c>
      <c r="D2885">
        <v>990475</v>
      </c>
      <c r="E2885" t="str">
        <v>1/2 lb</v>
      </c>
      <c r="F2885" t="str">
        <v>Guest Basket</v>
      </c>
      <c r="G2885" t="str">
        <v>Yes</v>
      </c>
      <c r="H2885" s="1">
        <v>0</v>
      </c>
      <c r="I2885" s="1">
        <v>6.2</v>
      </c>
      <c r="J2885" s="1">
        <v>5.6</v>
      </c>
      <c r="K2885" s="1">
        <v>4</v>
      </c>
      <c r="L2885" s="2">
        <v>0.55</v>
      </c>
      <c r="M2885" s="2">
        <v>0.3999999999999999</v>
      </c>
      <c r="N2885" s="2">
        <v>1</v>
      </c>
      <c r="O2885" t="str">
        <v>Yes</v>
      </c>
      <c r="P2885" s="1">
        <f>IF(O2885="Yes",J2885,ROUND(J2885*(1+Model!$B$3),2))</f>
        <v>5.6</v>
      </c>
      <c r="Q2885" s="2">
        <f>ROUND(P2885/(K2885*N2885)-1,4)</f>
        <v>0.4</v>
      </c>
      <c r="R2885" t="str">
        <v>Review</v>
      </c>
      <c r="S2885" t="str">
        <v>2026-10-01 10:41:27 UTC</v>
      </c>
      <c r="T2885" t="str">
        <v>Local Line cache</v>
      </c>
      <c r="U2885" t="str">
        <v>HOLD: missing local vendor</v>
      </c>
    </row>
    <row r="2886">
      <c r="A2886">
        <v>1149432</v>
      </c>
      <c r="B2886" t="str">
        <v>Music Garlic (Dried and Cured)</v>
      </c>
      <c r="C2886" t="str">
        <v>MISSING VENDOR</v>
      </c>
      <c r="D2886">
        <v>990479</v>
      </c>
      <c r="E2886" t="str">
        <v>1/2 lb</v>
      </c>
      <c r="F2886" t="str">
        <v>SNAP</v>
      </c>
      <c r="G2886" t="str">
        <v>Yes</v>
      </c>
      <c r="H2886" s="1">
        <v>0</v>
      </c>
      <c r="I2886" s="1">
        <v>5.6</v>
      </c>
      <c r="J2886" s="1">
        <v>5.6</v>
      </c>
      <c r="K2886" s="1">
        <v>4</v>
      </c>
      <c r="L2886" s="2">
        <v>0.4</v>
      </c>
      <c r="M2886" s="2">
        <v>0.3999999999999999</v>
      </c>
      <c r="N2886" s="2">
        <v>1</v>
      </c>
      <c r="O2886" t="str">
        <v>Yes</v>
      </c>
      <c r="P2886" s="1">
        <f>IF(O2886="Yes",J2886,ROUND(J2886*(1+Model!$B$3),2))</f>
        <v>5.6</v>
      </c>
      <c r="Q2886" s="2">
        <f>ROUND(P2886/(K2886*N2886)-1,4)</f>
        <v>0.4</v>
      </c>
      <c r="R2886" t="str">
        <v/>
      </c>
      <c r="S2886" t="str">
        <v>2026-10-01 10:41:27 UTC</v>
      </c>
      <c r="T2886" t="str">
        <v>Local Line cache</v>
      </c>
      <c r="U2886" t="str">
        <v>HOLD: missing local vendor</v>
      </c>
    </row>
    <row r="2887">
      <c r="A2887">
        <v>1149432</v>
      </c>
      <c r="B2887" t="str">
        <v>Music Garlic (Dried and Cured)</v>
      </c>
      <c r="C2887" t="str">
        <v>MISSING VENDOR</v>
      </c>
      <c r="D2887">
        <v>990479</v>
      </c>
      <c r="E2887" t="str">
        <v>1/2 lb</v>
      </c>
      <c r="F2887" t="str">
        <v>Guest Basket</v>
      </c>
      <c r="G2887" t="str">
        <v>Yes</v>
      </c>
      <c r="H2887" s="1">
        <v>0</v>
      </c>
      <c r="I2887" s="1">
        <v>6.2</v>
      </c>
      <c r="J2887" s="1">
        <v>5.6</v>
      </c>
      <c r="K2887" s="1">
        <v>4</v>
      </c>
      <c r="L2887" s="2">
        <v>0.55</v>
      </c>
      <c r="M2887" s="2">
        <v>0.3999999999999999</v>
      </c>
      <c r="N2887" s="2">
        <v>1</v>
      </c>
      <c r="O2887" t="str">
        <v>Yes</v>
      </c>
      <c r="P2887" s="1">
        <f>IF(O2887="Yes",J2887,ROUND(J2887*(1+Model!$B$3),2))</f>
        <v>5.6</v>
      </c>
      <c r="Q2887" s="2">
        <f>ROUND(P2887/(K2887*N2887)-1,4)</f>
        <v>0.4</v>
      </c>
      <c r="R2887" t="str">
        <v>Review</v>
      </c>
      <c r="S2887" t="str">
        <v>2026-10-01 10:41:27 UTC</v>
      </c>
      <c r="T2887" t="str">
        <v>Local Line cache</v>
      </c>
      <c r="U2887" t="str">
        <v>HOLD: missing local vendor</v>
      </c>
    </row>
    <row r="2888">
      <c r="A2888">
        <v>1149432</v>
      </c>
      <c r="B2888" t="str">
        <v>Music Garlic (Dried and Cured)</v>
      </c>
      <c r="C2888" t="str">
        <v>MISSING VENDOR</v>
      </c>
      <c r="D2888">
        <v>990479</v>
      </c>
      <c r="E2888" t="str">
        <v>1/2 lb</v>
      </c>
      <c r="F2888" t="str">
        <v>Herd Share Members</v>
      </c>
      <c r="G2888" t="str">
        <v>Yes</v>
      </c>
      <c r="H2888" s="1">
        <v>0</v>
      </c>
      <c r="I2888" s="1">
        <v>5.6</v>
      </c>
      <c r="J2888" s="1">
        <v>5.6</v>
      </c>
      <c r="K2888" s="1">
        <v>4</v>
      </c>
      <c r="L2888" s="2">
        <v>0.4</v>
      </c>
      <c r="M2888" s="2">
        <v>0.3999999999999999</v>
      </c>
      <c r="N2888" s="2">
        <v>1</v>
      </c>
      <c r="O2888" t="str">
        <v>Yes</v>
      </c>
      <c r="P2888" s="1">
        <f>IF(O2888="Yes",J2888,ROUND(J2888*(1+Model!$B$3),2))</f>
        <v>5.6</v>
      </c>
      <c r="Q2888" s="2">
        <f>ROUND(P2888/(K2888*N2888)-1,4)</f>
        <v>0.4</v>
      </c>
      <c r="R2888" t="str">
        <v/>
      </c>
      <c r="S2888" t="str">
        <v>2026-10-01 10:41:27 UTC</v>
      </c>
      <c r="T2888" t="str">
        <v>Local Line cache</v>
      </c>
      <c r="U2888" t="str">
        <v>HOLD: missing local vendor</v>
      </c>
    </row>
    <row r="2889">
      <c r="A2889">
        <v>1151473</v>
      </c>
      <c r="B2889" t="str">
        <v>Levitate Elixirs-Strawberry, Hops &amp; Rose</v>
      </c>
      <c r="C2889" t="str">
        <v>MISSING VENDOR</v>
      </c>
      <c r="D2889">
        <v>993250</v>
      </c>
      <c r="E2889" t="str">
        <v>750 ml / 25.4 fl oz ea</v>
      </c>
      <c r="F2889" t="str">
        <v>Guest Basket</v>
      </c>
      <c r="G2889" t="str">
        <v>Yes</v>
      </c>
      <c r="H2889" s="1">
        <v>0</v>
      </c>
      <c r="I2889" s="1">
        <v>38.75</v>
      </c>
      <c r="J2889" s="1">
        <v>40</v>
      </c>
      <c r="K2889" s="1">
        <v>25</v>
      </c>
      <c r="L2889" s="2">
        <v>0.55</v>
      </c>
      <c r="M2889" s="2">
        <v>0.6000000000000001</v>
      </c>
      <c r="N2889" s="2">
        <v>1</v>
      </c>
      <c r="O2889" t="str">
        <v>Yes</v>
      </c>
      <c r="P2889" s="1">
        <f>IF(O2889="Yes",J2889,ROUND(J2889*(1+Model!$B$3),2))</f>
        <v>40</v>
      </c>
      <c r="Q2889" s="2">
        <f>ROUND(P2889/(K2889*N2889)-1,4)</f>
        <v>0.6</v>
      </c>
      <c r="R2889" t="str">
        <v>Review</v>
      </c>
      <c r="S2889" t="str">
        <v>2026-10-01 10:41:27 UTC</v>
      </c>
      <c r="T2889" t="str">
        <v>Local Line cache</v>
      </c>
      <c r="U2889" t="str">
        <v>HOLD: missing local vendor</v>
      </c>
    </row>
    <row r="2890">
      <c r="A2890">
        <v>1151473</v>
      </c>
      <c r="B2890" t="str">
        <v>Levitate Elixirs-Strawberry, Hops &amp; Rose</v>
      </c>
      <c r="C2890" t="str">
        <v>MISSING VENDOR</v>
      </c>
      <c r="D2890">
        <v>993250</v>
      </c>
      <c r="E2890" t="str">
        <v>750 ml / 25.4 fl oz ea</v>
      </c>
      <c r="F2890" t="str">
        <v>CSA Members</v>
      </c>
      <c r="G2890" t="str">
        <v>Yes</v>
      </c>
      <c r="H2890" s="1">
        <v>0</v>
      </c>
      <c r="I2890" s="1">
        <v>35</v>
      </c>
      <c r="J2890" s="1">
        <v>40</v>
      </c>
      <c r="K2890" s="1">
        <v>25</v>
      </c>
      <c r="L2890" s="2">
        <v>0.4</v>
      </c>
      <c r="M2890" s="2">
        <v>0.6000000000000001</v>
      </c>
      <c r="N2890" s="2">
        <v>1</v>
      </c>
      <c r="O2890" t="str">
        <v>Yes</v>
      </c>
      <c r="P2890" s="1">
        <f>IF(O2890="Yes",J2890,ROUND(J2890*(1+Model!$B$3),2))</f>
        <v>40</v>
      </c>
      <c r="Q2890" s="2">
        <f>ROUND(P2890/(K2890*N2890)-1,4)</f>
        <v>0.6</v>
      </c>
      <c r="R2890" t="str">
        <v>Review</v>
      </c>
      <c r="S2890" t="str">
        <v>2026-10-01 10:41:27 UTC</v>
      </c>
      <c r="T2890" t="str">
        <v>Local Line cache</v>
      </c>
      <c r="U2890" t="str">
        <v>HOLD: missing local vendor</v>
      </c>
    </row>
    <row r="2891">
      <c r="A2891">
        <v>1151473</v>
      </c>
      <c r="B2891" t="str">
        <v>Levitate Elixirs-Strawberry, Hops &amp; Rose</v>
      </c>
      <c r="C2891" t="str">
        <v>MISSING VENDOR</v>
      </c>
      <c r="D2891">
        <v>993250</v>
      </c>
      <c r="E2891" t="str">
        <v>750 ml / 25.4 fl oz ea</v>
      </c>
      <c r="F2891" t="str">
        <v>Herd Share Members</v>
      </c>
      <c r="G2891" t="str">
        <v>Yes</v>
      </c>
      <c r="H2891" s="1">
        <v>0</v>
      </c>
      <c r="I2891" s="1">
        <v>35</v>
      </c>
      <c r="J2891" s="1">
        <v>40</v>
      </c>
      <c r="K2891" s="1">
        <v>25</v>
      </c>
      <c r="L2891" s="2">
        <v>0.4</v>
      </c>
      <c r="M2891" s="2">
        <v>0.6000000000000001</v>
      </c>
      <c r="N2891" s="2">
        <v>1</v>
      </c>
      <c r="O2891" t="str">
        <v>Yes</v>
      </c>
      <c r="P2891" s="1">
        <f>IF(O2891="Yes",J2891,ROUND(J2891*(1+Model!$B$3),2))</f>
        <v>40</v>
      </c>
      <c r="Q2891" s="2">
        <f>ROUND(P2891/(K2891*N2891)-1,4)</f>
        <v>0.6</v>
      </c>
      <c r="R2891" t="str">
        <v>Review</v>
      </c>
      <c r="S2891" t="str">
        <v>2026-10-01 10:41:27 UTC</v>
      </c>
      <c r="T2891" t="str">
        <v>Local Line cache</v>
      </c>
      <c r="U2891" t="str">
        <v>HOLD: missing local vendor</v>
      </c>
    </row>
    <row r="2892">
      <c r="A2892">
        <v>1151475</v>
      </c>
      <c r="B2892" t="str">
        <v>Levitate Elixirs-Spiced Pineapple &amp; Coconut</v>
      </c>
      <c r="C2892" t="str">
        <v>MISSING VENDOR</v>
      </c>
      <c r="D2892">
        <v>993252</v>
      </c>
      <c r="E2892" t="str">
        <v>750 ml / 25.4 fl oz ea</v>
      </c>
      <c r="F2892" t="str">
        <v>Guest Basket</v>
      </c>
      <c r="G2892" t="str">
        <v>Yes</v>
      </c>
      <c r="H2892" s="1">
        <v>0</v>
      </c>
      <c r="I2892" s="1">
        <v>38.75</v>
      </c>
      <c r="J2892" s="1">
        <v>40</v>
      </c>
      <c r="K2892" s="1">
        <v>25</v>
      </c>
      <c r="L2892" s="2">
        <v>0.55</v>
      </c>
      <c r="M2892" s="2">
        <v>0.6000000000000001</v>
      </c>
      <c r="N2892" s="2">
        <v>1</v>
      </c>
      <c r="O2892" t="str">
        <v>Yes</v>
      </c>
      <c r="P2892" s="1">
        <f>IF(O2892="Yes",J2892,ROUND(J2892*(1+Model!$B$3),2))</f>
        <v>40</v>
      </c>
      <c r="Q2892" s="2">
        <f>ROUND(P2892/(K2892*N2892)-1,4)</f>
        <v>0.6</v>
      </c>
      <c r="R2892" t="str">
        <v>Review</v>
      </c>
      <c r="S2892" t="str">
        <v>2026-10-01 10:41:27 UTC</v>
      </c>
      <c r="T2892" t="str">
        <v>Local Line cache</v>
      </c>
      <c r="U2892" t="str">
        <v>HOLD: missing local vendor</v>
      </c>
    </row>
    <row r="2893">
      <c r="A2893">
        <v>1151475</v>
      </c>
      <c r="B2893" t="str">
        <v>Levitate Elixirs-Spiced Pineapple &amp; Coconut</v>
      </c>
      <c r="C2893" t="str">
        <v>MISSING VENDOR</v>
      </c>
      <c r="D2893">
        <v>993252</v>
      </c>
      <c r="E2893" t="str">
        <v>750 ml / 25.4 fl oz ea</v>
      </c>
      <c r="F2893" t="str">
        <v>CSA Members</v>
      </c>
      <c r="G2893" t="str">
        <v>Yes</v>
      </c>
      <c r="H2893" s="1">
        <v>0</v>
      </c>
      <c r="I2893" s="1">
        <v>35</v>
      </c>
      <c r="J2893" s="1">
        <v>40</v>
      </c>
      <c r="K2893" s="1">
        <v>25</v>
      </c>
      <c r="L2893" s="2">
        <v>0.4</v>
      </c>
      <c r="M2893" s="2">
        <v>0.6000000000000001</v>
      </c>
      <c r="N2893" s="2">
        <v>1</v>
      </c>
      <c r="O2893" t="str">
        <v>Yes</v>
      </c>
      <c r="P2893" s="1">
        <f>IF(O2893="Yes",J2893,ROUND(J2893*(1+Model!$B$3),2))</f>
        <v>40</v>
      </c>
      <c r="Q2893" s="2">
        <f>ROUND(P2893/(K2893*N2893)-1,4)</f>
        <v>0.6</v>
      </c>
      <c r="R2893" t="str">
        <v>Review</v>
      </c>
      <c r="S2893" t="str">
        <v>2026-10-01 10:41:27 UTC</v>
      </c>
      <c r="T2893" t="str">
        <v>Local Line cache</v>
      </c>
      <c r="U2893" t="str">
        <v>HOLD: missing local vendor</v>
      </c>
    </row>
    <row r="2894">
      <c r="A2894">
        <v>1151475</v>
      </c>
      <c r="B2894" t="str">
        <v>Levitate Elixirs-Spiced Pineapple &amp; Coconut</v>
      </c>
      <c r="C2894" t="str">
        <v>MISSING VENDOR</v>
      </c>
      <c r="D2894">
        <v>993252</v>
      </c>
      <c r="E2894" t="str">
        <v>750 ml / 25.4 fl oz ea</v>
      </c>
      <c r="F2894" t="str">
        <v>Herd Share Members</v>
      </c>
      <c r="G2894" t="str">
        <v>Yes</v>
      </c>
      <c r="H2894" s="1">
        <v>0</v>
      </c>
      <c r="I2894" s="1">
        <v>35</v>
      </c>
      <c r="J2894" s="1">
        <v>40</v>
      </c>
      <c r="K2894" s="1">
        <v>25</v>
      </c>
      <c r="L2894" s="2">
        <v>0.4</v>
      </c>
      <c r="M2894" s="2">
        <v>0.6000000000000001</v>
      </c>
      <c r="N2894" s="2">
        <v>1</v>
      </c>
      <c r="O2894" t="str">
        <v>Yes</v>
      </c>
      <c r="P2894" s="1">
        <f>IF(O2894="Yes",J2894,ROUND(J2894*(1+Model!$B$3),2))</f>
        <v>40</v>
      </c>
      <c r="Q2894" s="2">
        <f>ROUND(P2894/(K2894*N2894)-1,4)</f>
        <v>0.6</v>
      </c>
      <c r="R2894" t="str">
        <v>Review</v>
      </c>
      <c r="S2894" t="str">
        <v>2026-10-01 10:41:27 UTC</v>
      </c>
      <c r="T2894" t="str">
        <v>Local Line cache</v>
      </c>
      <c r="U2894" t="str">
        <v>HOLD: missing local vendor</v>
      </c>
    </row>
    <row r="2895">
      <c r="A2895">
        <v>1151477</v>
      </c>
      <c r="B2895" t="str">
        <v>Levitate Elixirs-Wild Blueberry, Lemon &amp; Rosemary</v>
      </c>
      <c r="C2895" t="str">
        <v>MISSING VENDOR</v>
      </c>
      <c r="D2895">
        <v>993254</v>
      </c>
      <c r="E2895" t="str">
        <v>750 ml / 25.4 fl oz ea</v>
      </c>
      <c r="F2895" t="str">
        <v>CSA Members</v>
      </c>
      <c r="G2895" t="str">
        <v>Yes</v>
      </c>
      <c r="H2895" s="1">
        <v>0</v>
      </c>
      <c r="I2895" s="1">
        <v>35</v>
      </c>
      <c r="J2895" s="1">
        <v>40</v>
      </c>
      <c r="K2895" s="1">
        <v>25</v>
      </c>
      <c r="L2895" s="2">
        <v>0.4</v>
      </c>
      <c r="M2895" s="2">
        <v>0.6000000000000001</v>
      </c>
      <c r="N2895" s="2">
        <v>1</v>
      </c>
      <c r="O2895" t="str">
        <v>Yes</v>
      </c>
      <c r="P2895" s="1">
        <f>IF(O2895="Yes",J2895,ROUND(J2895*(1+Model!$B$3),2))</f>
        <v>40</v>
      </c>
      <c r="Q2895" s="2">
        <f>ROUND(P2895/(K2895*N2895)-1,4)</f>
        <v>0.6</v>
      </c>
      <c r="R2895" t="str">
        <v>Review</v>
      </c>
      <c r="S2895" t="str">
        <v>2026-10-01 10:41:27 UTC</v>
      </c>
      <c r="T2895" t="str">
        <v>Local Line cache</v>
      </c>
      <c r="U2895" t="str">
        <v>HOLD: missing local vendor</v>
      </c>
    </row>
    <row r="2896">
      <c r="A2896">
        <v>1151477</v>
      </c>
      <c r="B2896" t="str">
        <v>Levitate Elixirs-Wild Blueberry, Lemon &amp; Rosemary</v>
      </c>
      <c r="C2896" t="str">
        <v>MISSING VENDOR</v>
      </c>
      <c r="D2896">
        <v>993254</v>
      </c>
      <c r="E2896" t="str">
        <v>750 ml / 25.4 fl oz ea</v>
      </c>
      <c r="F2896" t="str">
        <v>Herd Share Members</v>
      </c>
      <c r="G2896" t="str">
        <v>Yes</v>
      </c>
      <c r="H2896" s="1">
        <v>0</v>
      </c>
      <c r="I2896" s="1">
        <v>35</v>
      </c>
      <c r="J2896" s="1">
        <v>40</v>
      </c>
      <c r="K2896" s="1">
        <v>25</v>
      </c>
      <c r="L2896" s="2">
        <v>0.4</v>
      </c>
      <c r="M2896" s="2">
        <v>0.6000000000000001</v>
      </c>
      <c r="N2896" s="2">
        <v>1</v>
      </c>
      <c r="O2896" t="str">
        <v>Yes</v>
      </c>
      <c r="P2896" s="1">
        <f>IF(O2896="Yes",J2896,ROUND(J2896*(1+Model!$B$3),2))</f>
        <v>40</v>
      </c>
      <c r="Q2896" s="2">
        <f>ROUND(P2896/(K2896*N2896)-1,4)</f>
        <v>0.6</v>
      </c>
      <c r="R2896" t="str">
        <v>Review</v>
      </c>
      <c r="S2896" t="str">
        <v>2026-10-01 10:41:27 UTC</v>
      </c>
      <c r="T2896" t="str">
        <v>Local Line cache</v>
      </c>
      <c r="U2896" t="str">
        <v>HOLD: missing local vendor</v>
      </c>
    </row>
    <row r="2897">
      <c r="A2897">
        <v>1151477</v>
      </c>
      <c r="B2897" t="str">
        <v>Levitate Elixirs-Wild Blueberry, Lemon &amp; Rosemary</v>
      </c>
      <c r="C2897" t="str">
        <v>MISSING VENDOR</v>
      </c>
      <c r="D2897">
        <v>993254</v>
      </c>
      <c r="E2897" t="str">
        <v>750 ml / 25.4 fl oz ea</v>
      </c>
      <c r="F2897" t="str">
        <v>Guest Basket</v>
      </c>
      <c r="G2897" t="str">
        <v>Yes</v>
      </c>
      <c r="H2897" s="1">
        <v>0</v>
      </c>
      <c r="I2897" s="1">
        <v>38.75</v>
      </c>
      <c r="J2897" s="1">
        <v>40</v>
      </c>
      <c r="K2897" s="1">
        <v>25</v>
      </c>
      <c r="L2897" s="2">
        <v>0.55</v>
      </c>
      <c r="M2897" s="2">
        <v>0.6000000000000001</v>
      </c>
      <c r="N2897" s="2">
        <v>1</v>
      </c>
      <c r="O2897" t="str">
        <v>Yes</v>
      </c>
      <c r="P2897" s="1">
        <f>IF(O2897="Yes",J2897,ROUND(J2897*(1+Model!$B$3),2))</f>
        <v>40</v>
      </c>
      <c r="Q2897" s="2">
        <f>ROUND(P2897/(K2897*N2897)-1,4)</f>
        <v>0.6</v>
      </c>
      <c r="R2897" t="str">
        <v>Review</v>
      </c>
      <c r="S2897" t="str">
        <v>2026-10-01 10:41:27 UTC</v>
      </c>
      <c r="T2897" t="str">
        <v>Local Line cache</v>
      </c>
      <c r="U2897" t="str">
        <v>HOLD: missing local vendor</v>
      </c>
    </row>
    <row r="2898">
      <c r="A2898">
        <v>1151478</v>
      </c>
      <c r="B2898" t="str">
        <v>Levitate Elixirs-Spiced Cranberry Orange &amp; Vanilla</v>
      </c>
      <c r="C2898" t="str">
        <v>MISSING VENDOR</v>
      </c>
      <c r="D2898">
        <v>993255</v>
      </c>
      <c r="E2898" t="str">
        <v>750 ml / 25.4 fl oz ea</v>
      </c>
      <c r="F2898" t="str">
        <v>Guest Basket</v>
      </c>
      <c r="G2898" t="str">
        <v>Yes</v>
      </c>
      <c r="H2898" s="1">
        <v>0</v>
      </c>
      <c r="I2898" s="1">
        <v>38.75</v>
      </c>
      <c r="J2898" s="1">
        <v>40</v>
      </c>
      <c r="K2898" s="1">
        <v>25</v>
      </c>
      <c r="L2898" s="2">
        <v>0.55</v>
      </c>
      <c r="M2898" s="2">
        <v>0.6000000000000001</v>
      </c>
      <c r="N2898" s="2">
        <v>1</v>
      </c>
      <c r="O2898" t="str">
        <v>Yes</v>
      </c>
      <c r="P2898" s="1">
        <f>IF(O2898="Yes",J2898,ROUND(J2898*(1+Model!$B$3),2))</f>
        <v>40</v>
      </c>
      <c r="Q2898" s="2">
        <f>ROUND(P2898/(K2898*N2898)-1,4)</f>
        <v>0.6</v>
      </c>
      <c r="R2898" t="str">
        <v>Review</v>
      </c>
      <c r="S2898" t="str">
        <v>2026-10-01 10:41:27 UTC</v>
      </c>
      <c r="T2898" t="str">
        <v>Local Line cache</v>
      </c>
      <c r="U2898" t="str">
        <v>HOLD: missing local vendor</v>
      </c>
    </row>
    <row r="2899">
      <c r="A2899">
        <v>1151478</v>
      </c>
      <c r="B2899" t="str">
        <v>Levitate Elixirs-Spiced Cranberry Orange &amp; Vanilla</v>
      </c>
      <c r="C2899" t="str">
        <v>MISSING VENDOR</v>
      </c>
      <c r="D2899">
        <v>993255</v>
      </c>
      <c r="E2899" t="str">
        <v>750 ml / 25.4 fl oz ea</v>
      </c>
      <c r="F2899" t="str">
        <v>CSA Members</v>
      </c>
      <c r="G2899" t="str">
        <v>Yes</v>
      </c>
      <c r="H2899" s="1">
        <v>0</v>
      </c>
      <c r="I2899" s="1">
        <v>35</v>
      </c>
      <c r="J2899" s="1">
        <v>40</v>
      </c>
      <c r="K2899" s="1">
        <v>25</v>
      </c>
      <c r="L2899" s="2">
        <v>0.4</v>
      </c>
      <c r="M2899" s="2">
        <v>0.6000000000000001</v>
      </c>
      <c r="N2899" s="2">
        <v>1</v>
      </c>
      <c r="O2899" t="str">
        <v>Yes</v>
      </c>
      <c r="P2899" s="1">
        <f>IF(O2899="Yes",J2899,ROUND(J2899*(1+Model!$B$3),2))</f>
        <v>40</v>
      </c>
      <c r="Q2899" s="2">
        <f>ROUND(P2899/(K2899*N2899)-1,4)</f>
        <v>0.6</v>
      </c>
      <c r="R2899" t="str">
        <v>Review</v>
      </c>
      <c r="S2899" t="str">
        <v>2026-10-01 10:41:27 UTC</v>
      </c>
      <c r="T2899" t="str">
        <v>Local Line cache</v>
      </c>
      <c r="U2899" t="str">
        <v>HOLD: missing local vendor</v>
      </c>
    </row>
    <row r="2900">
      <c r="A2900">
        <v>1151478</v>
      </c>
      <c r="B2900" t="str">
        <v>Levitate Elixirs-Spiced Cranberry Orange &amp; Vanilla</v>
      </c>
      <c r="C2900" t="str">
        <v>MISSING VENDOR</v>
      </c>
      <c r="D2900">
        <v>993255</v>
      </c>
      <c r="E2900" t="str">
        <v>750 ml / 25.4 fl oz ea</v>
      </c>
      <c r="F2900" t="str">
        <v>Herd Share Members</v>
      </c>
      <c r="G2900" t="str">
        <v>Yes</v>
      </c>
      <c r="H2900" s="1">
        <v>0</v>
      </c>
      <c r="I2900" s="1">
        <v>35</v>
      </c>
      <c r="J2900" s="1">
        <v>40</v>
      </c>
      <c r="K2900" s="1">
        <v>25</v>
      </c>
      <c r="L2900" s="2">
        <v>0.4</v>
      </c>
      <c r="M2900" s="2">
        <v>0.6000000000000001</v>
      </c>
      <c r="N2900" s="2">
        <v>1</v>
      </c>
      <c r="O2900" t="str">
        <v>Yes</v>
      </c>
      <c r="P2900" s="1">
        <f>IF(O2900="Yes",J2900,ROUND(J2900*(1+Model!$B$3),2))</f>
        <v>40</v>
      </c>
      <c r="Q2900" s="2">
        <f>ROUND(P2900/(K2900*N2900)-1,4)</f>
        <v>0.6</v>
      </c>
      <c r="R2900" t="str">
        <v>Review</v>
      </c>
      <c r="S2900" t="str">
        <v>2026-10-01 10:41:27 UTC</v>
      </c>
      <c r="T2900" t="str">
        <v>Local Line cache</v>
      </c>
      <c r="U2900" t="str">
        <v>HOLD: missing local vendor</v>
      </c>
    </row>
    <row r="2901">
      <c r="A2901">
        <v>1152204</v>
      </c>
      <c r="B2901" t="str">
        <v>Green Patty Pan Squash</v>
      </c>
      <c r="C2901" t="str">
        <v>MISSING VENDOR</v>
      </c>
      <c r="D2901">
        <v>994284</v>
      </c>
      <c r="E2901" t="str">
        <v>lb</v>
      </c>
      <c r="F2901" t="str">
        <v>Guest Basket</v>
      </c>
      <c r="G2901" t="str">
        <v>No</v>
      </c>
      <c r="H2901" s="1">
        <v>0</v>
      </c>
      <c r="I2901" s="1">
        <v>2.71</v>
      </c>
      <c r="J2901" s="1">
        <v>2.45</v>
      </c>
      <c r="K2901" s="1">
        <v>1.75</v>
      </c>
      <c r="L2901" s="2">
        <v>0.55</v>
      </c>
      <c r="M2901" s="2">
        <v>0.40000000000000013</v>
      </c>
      <c r="N2901" s="2">
        <v>1</v>
      </c>
      <c r="O2901" t="str">
        <v>Yes</v>
      </c>
      <c r="P2901" s="1">
        <f>IF(O2901="Yes",J2901,ROUND(J2901*(1+Model!$B$3),2))</f>
        <v>2.45</v>
      </c>
      <c r="Q2901" s="2">
        <f>ROUND(P2901/(K2901*N2901)-1,4)</f>
        <v>0.4</v>
      </c>
      <c r="R2901" t="str">
        <v>Review</v>
      </c>
      <c r="S2901" t="str">
        <v>2026-10-01 10:41:27 UTC</v>
      </c>
      <c r="T2901" t="str">
        <v>Local Line cache</v>
      </c>
      <c r="U2901" t="str">
        <v>HOLD: missing local vendor</v>
      </c>
    </row>
    <row r="2902">
      <c r="A2902">
        <v>1152204</v>
      </c>
      <c r="B2902" t="str">
        <v>Green Patty Pan Squash</v>
      </c>
      <c r="C2902" t="str">
        <v>MISSING VENDOR</v>
      </c>
      <c r="D2902">
        <v>994284</v>
      </c>
      <c r="E2902" t="str">
        <v>lb</v>
      </c>
      <c r="F2902" t="str">
        <v>Herd Share Members</v>
      </c>
      <c r="G2902" t="str">
        <v>No</v>
      </c>
      <c r="H2902" s="1">
        <v>0</v>
      </c>
      <c r="I2902" s="1">
        <v>2.45</v>
      </c>
      <c r="J2902" s="1">
        <v>2.45</v>
      </c>
      <c r="K2902" s="1">
        <v>1.75</v>
      </c>
      <c r="L2902" s="2">
        <v>0.4</v>
      </c>
      <c r="M2902" s="2">
        <v>0.40000000000000013</v>
      </c>
      <c r="N2902" s="2">
        <v>1</v>
      </c>
      <c r="O2902" t="str">
        <v>Yes</v>
      </c>
      <c r="P2902" s="1">
        <f>IF(O2902="Yes",J2902,ROUND(J2902*(1+Model!$B$3),2))</f>
        <v>2.45</v>
      </c>
      <c r="Q2902" s="2">
        <f>ROUND(P2902/(K2902*N2902)-1,4)</f>
        <v>0.4</v>
      </c>
      <c r="R2902" t="str">
        <v/>
      </c>
      <c r="S2902" t="str">
        <v>2026-10-01 10:41:27 UTC</v>
      </c>
      <c r="T2902" t="str">
        <v>Local Line cache</v>
      </c>
      <c r="U2902" t="str">
        <v>HOLD: missing local vendor</v>
      </c>
    </row>
    <row r="2903">
      <c r="A2903">
        <v>1152204</v>
      </c>
      <c r="B2903" t="str">
        <v>Green Patty Pan Squash</v>
      </c>
      <c r="C2903" t="str">
        <v>MISSING VENDOR</v>
      </c>
      <c r="D2903">
        <v>994284</v>
      </c>
      <c r="E2903" t="str">
        <v>lb</v>
      </c>
      <c r="F2903" t="str">
        <v>SNAP</v>
      </c>
      <c r="G2903" t="str">
        <v>No</v>
      </c>
      <c r="H2903" s="1">
        <v>0</v>
      </c>
      <c r="I2903" s="1">
        <v>2.45</v>
      </c>
      <c r="J2903" s="1">
        <v>2.45</v>
      </c>
      <c r="K2903" s="1">
        <v>1.75</v>
      </c>
      <c r="L2903" s="2">
        <v>0.4</v>
      </c>
      <c r="M2903" s="2">
        <v>0.40000000000000013</v>
      </c>
      <c r="N2903" s="2">
        <v>1</v>
      </c>
      <c r="O2903" t="str">
        <v>Yes</v>
      </c>
      <c r="P2903" s="1">
        <f>IF(O2903="Yes",J2903,ROUND(J2903*(1+Model!$B$3),2))</f>
        <v>2.45</v>
      </c>
      <c r="Q2903" s="2">
        <f>ROUND(P2903/(K2903*N2903)-1,4)</f>
        <v>0.4</v>
      </c>
      <c r="R2903" t="str">
        <v/>
      </c>
      <c r="S2903" t="str">
        <v>2026-10-01 10:41:27 UTC</v>
      </c>
      <c r="T2903" t="str">
        <v>Local Line cache</v>
      </c>
      <c r="U2903" t="str">
        <v>HOLD: missing local vendor</v>
      </c>
    </row>
    <row r="2904">
      <c r="A2904">
        <v>1153445</v>
      </c>
      <c r="B2904" t="str">
        <v>Mixed Red and Yellow Peppers</v>
      </c>
      <c r="C2904" t="str">
        <v>MISSING VENDOR</v>
      </c>
      <c r="D2904">
        <v>996042</v>
      </c>
      <c r="E2904" t="str">
        <v>lb</v>
      </c>
      <c r="F2904" t="str">
        <v>Guest Basket</v>
      </c>
      <c r="G2904" t="str">
        <v>No</v>
      </c>
      <c r="H2904" s="1">
        <v>0</v>
      </c>
      <c r="I2904" s="1">
        <v>6.2</v>
      </c>
      <c r="J2904" s="1">
        <v>5.6</v>
      </c>
      <c r="K2904" s="1">
        <v>4</v>
      </c>
      <c r="L2904" s="2">
        <v>0.55</v>
      </c>
      <c r="M2904" s="2">
        <v>0.3999999999999999</v>
      </c>
      <c r="N2904" s="2">
        <v>1</v>
      </c>
      <c r="O2904" t="str">
        <v>Yes</v>
      </c>
      <c r="P2904" s="1">
        <f>IF(O2904="Yes",J2904,ROUND(J2904*(1+Model!$B$3),2))</f>
        <v>5.6</v>
      </c>
      <c r="Q2904" s="2">
        <f>ROUND(P2904/(K2904*N2904)-1,4)</f>
        <v>0.4</v>
      </c>
      <c r="R2904" t="str">
        <v>Review</v>
      </c>
      <c r="S2904" t="str">
        <v>2026-10-01 10:41:27 UTC</v>
      </c>
      <c r="T2904" t="str">
        <v>Local Line cache</v>
      </c>
      <c r="U2904" t="str">
        <v>HOLD: missing local vendor</v>
      </c>
    </row>
    <row r="2905">
      <c r="A2905">
        <v>1153445</v>
      </c>
      <c r="B2905" t="str">
        <v>Mixed Red and Yellow Peppers</v>
      </c>
      <c r="C2905" t="str">
        <v>MISSING VENDOR</v>
      </c>
      <c r="D2905">
        <v>996042</v>
      </c>
      <c r="E2905" t="str">
        <v>lb</v>
      </c>
      <c r="F2905" t="str">
        <v>Herd Share Members</v>
      </c>
      <c r="G2905" t="str">
        <v>No</v>
      </c>
      <c r="H2905" s="1">
        <v>0</v>
      </c>
      <c r="I2905" s="1">
        <v>5.6</v>
      </c>
      <c r="J2905" s="1">
        <v>5.6</v>
      </c>
      <c r="K2905" s="1">
        <v>4</v>
      </c>
      <c r="L2905" s="2">
        <v>0.4</v>
      </c>
      <c r="M2905" s="2">
        <v>0.3999999999999999</v>
      </c>
      <c r="N2905" s="2">
        <v>1</v>
      </c>
      <c r="O2905" t="str">
        <v>Yes</v>
      </c>
      <c r="P2905" s="1">
        <f>IF(O2905="Yes",J2905,ROUND(J2905*(1+Model!$B$3),2))</f>
        <v>5.6</v>
      </c>
      <c r="Q2905" s="2">
        <f>ROUND(P2905/(K2905*N2905)-1,4)</f>
        <v>0.4</v>
      </c>
      <c r="R2905" t="str">
        <v/>
      </c>
      <c r="S2905" t="str">
        <v>2026-10-01 10:41:27 UTC</v>
      </c>
      <c r="T2905" t="str">
        <v>Local Line cache</v>
      </c>
      <c r="U2905" t="str">
        <v>HOLD: missing local vendor</v>
      </c>
    </row>
    <row r="2906">
      <c r="A2906">
        <v>1153445</v>
      </c>
      <c r="B2906" t="str">
        <v>Mixed Red and Yellow Peppers</v>
      </c>
      <c r="C2906" t="str">
        <v>MISSING VENDOR</v>
      </c>
      <c r="D2906">
        <v>996042</v>
      </c>
      <c r="E2906" t="str">
        <v>lb</v>
      </c>
      <c r="F2906" t="str">
        <v>SNAP</v>
      </c>
      <c r="G2906" t="str">
        <v>No</v>
      </c>
      <c r="H2906" s="1">
        <v>0</v>
      </c>
      <c r="I2906" s="1">
        <v>5.6</v>
      </c>
      <c r="J2906" s="1">
        <v>5.6</v>
      </c>
      <c r="K2906" s="1">
        <v>4</v>
      </c>
      <c r="L2906" s="2">
        <v>0.4</v>
      </c>
      <c r="M2906" s="2">
        <v>0.3999999999999999</v>
      </c>
      <c r="N2906" s="2">
        <v>1</v>
      </c>
      <c r="O2906" t="str">
        <v>Yes</v>
      </c>
      <c r="P2906" s="1">
        <f>IF(O2906="Yes",J2906,ROUND(J2906*(1+Model!$B$3),2))</f>
        <v>5.6</v>
      </c>
      <c r="Q2906" s="2">
        <f>ROUND(P2906/(K2906*N2906)-1,4)</f>
        <v>0.4</v>
      </c>
      <c r="R2906" t="str">
        <v/>
      </c>
      <c r="S2906" t="str">
        <v>2026-10-01 10:41:27 UTC</v>
      </c>
      <c r="T2906" t="str">
        <v>Local Line cache</v>
      </c>
      <c r="U2906" t="str">
        <v>HOLD: missing local vendor</v>
      </c>
    </row>
    <row r="2907">
      <c r="A2907">
        <v>1154521</v>
      </c>
      <c r="B2907" t="str">
        <v>Guatemala Cafe Feminino Light Roast Coffee Beans</v>
      </c>
      <c r="C2907" t="str">
        <v>MISSING VENDOR</v>
      </c>
      <c r="D2907">
        <v>997778</v>
      </c>
      <c r="E2907" t="str">
        <v>12 oz bag</v>
      </c>
      <c r="F2907" t="str">
        <v>Guest Basket</v>
      </c>
      <c r="G2907" t="str">
        <v>Yes</v>
      </c>
      <c r="H2907" s="1">
        <v>0</v>
      </c>
      <c r="I2907" s="1">
        <v>21.7</v>
      </c>
      <c r="J2907" s="1">
        <v>19.6</v>
      </c>
      <c r="K2907" s="1">
        <v>14</v>
      </c>
      <c r="L2907" s="2">
        <v>0.55</v>
      </c>
      <c r="M2907" s="2">
        <v>0.40000000000000013</v>
      </c>
      <c r="N2907" s="2">
        <v>1</v>
      </c>
      <c r="O2907" t="str">
        <v>Yes</v>
      </c>
      <c r="P2907" s="1">
        <f>IF(O2907="Yes",J2907,ROUND(J2907*(1+Model!$B$3),2))</f>
        <v>19.6</v>
      </c>
      <c r="Q2907" s="2">
        <f>ROUND(P2907/(K2907*N2907)-1,4)</f>
        <v>0.4</v>
      </c>
      <c r="R2907" t="str">
        <v>Review</v>
      </c>
      <c r="S2907" t="str">
        <v>2026-10-01 10:41:27 UTC</v>
      </c>
      <c r="T2907" t="str">
        <v>Local Line cache</v>
      </c>
      <c r="U2907" t="str">
        <v>HOLD: missing local vendor</v>
      </c>
    </row>
    <row r="2908">
      <c r="A2908">
        <v>1154521</v>
      </c>
      <c r="B2908" t="str">
        <v>Guatemala Cafe Feminino Light Roast Coffee Beans</v>
      </c>
      <c r="C2908" t="str">
        <v>MISSING VENDOR</v>
      </c>
      <c r="D2908">
        <v>997778</v>
      </c>
      <c r="E2908" t="str">
        <v>12 oz bag</v>
      </c>
      <c r="F2908" t="str">
        <v>Herd Share Members</v>
      </c>
      <c r="G2908" t="str">
        <v>Yes</v>
      </c>
      <c r="H2908" s="1">
        <v>0</v>
      </c>
      <c r="I2908" s="1">
        <v>19.6</v>
      </c>
      <c r="J2908" s="1">
        <v>19.6</v>
      </c>
      <c r="K2908" s="1">
        <v>14</v>
      </c>
      <c r="L2908" s="2">
        <v>0.4</v>
      </c>
      <c r="M2908" s="2">
        <v>0.40000000000000013</v>
      </c>
      <c r="N2908" s="2">
        <v>1</v>
      </c>
      <c r="O2908" t="str">
        <v>Yes</v>
      </c>
      <c r="P2908" s="1">
        <f>IF(O2908="Yes",J2908,ROUND(J2908*(1+Model!$B$3),2))</f>
        <v>19.6</v>
      </c>
      <c r="Q2908" s="2">
        <f>ROUND(P2908/(K2908*N2908)-1,4)</f>
        <v>0.4</v>
      </c>
      <c r="R2908" t="str">
        <v/>
      </c>
      <c r="S2908" t="str">
        <v>2026-10-01 10:41:27 UTC</v>
      </c>
      <c r="T2908" t="str">
        <v>Local Line cache</v>
      </c>
      <c r="U2908" t="str">
        <v>HOLD: missing local vendor</v>
      </c>
    </row>
    <row r="2909">
      <c r="A2909">
        <v>1154521</v>
      </c>
      <c r="B2909" t="str">
        <v>Guatemala Cafe Feminino Light Roast Coffee Beans</v>
      </c>
      <c r="C2909" t="str">
        <v>MISSING VENDOR</v>
      </c>
      <c r="D2909">
        <v>997778</v>
      </c>
      <c r="E2909" t="str">
        <v>12 oz bag</v>
      </c>
      <c r="F2909" t="str">
        <v>SNAP</v>
      </c>
      <c r="G2909" t="str">
        <v>Yes</v>
      </c>
      <c r="H2909" s="1">
        <v>0</v>
      </c>
      <c r="I2909" s="1">
        <v>19.6</v>
      </c>
      <c r="J2909" s="1">
        <v>19.6</v>
      </c>
      <c r="K2909" s="1">
        <v>14</v>
      </c>
      <c r="L2909" s="2">
        <v>0.4</v>
      </c>
      <c r="M2909" s="2">
        <v>0.40000000000000013</v>
      </c>
      <c r="N2909" s="2">
        <v>1</v>
      </c>
      <c r="O2909" t="str">
        <v>Yes</v>
      </c>
      <c r="P2909" s="1">
        <f>IF(O2909="Yes",J2909,ROUND(J2909*(1+Model!$B$3),2))</f>
        <v>19.6</v>
      </c>
      <c r="Q2909" s="2">
        <f>ROUND(P2909/(K2909*N2909)-1,4)</f>
        <v>0.4</v>
      </c>
      <c r="R2909" t="str">
        <v/>
      </c>
      <c r="S2909" t="str">
        <v>2026-10-01 10:41:27 UTC</v>
      </c>
      <c r="T2909" t="str">
        <v>Local Line cache</v>
      </c>
      <c r="U2909" t="str">
        <v>HOLD: missing local vendor</v>
      </c>
    </row>
    <row r="2910">
      <c r="A2910">
        <v>1154522</v>
      </c>
      <c r="B2910" t="str">
        <v>Guatemala Cafe Feminino Light Roast Ground Coffee</v>
      </c>
      <c r="C2910" t="str">
        <v>MISSING VENDOR</v>
      </c>
      <c r="D2910">
        <v>997779</v>
      </c>
      <c r="E2910" t="str">
        <v>12 oz bag</v>
      </c>
      <c r="F2910" t="str">
        <v>Guest Basket</v>
      </c>
      <c r="G2910" t="str">
        <v>Yes</v>
      </c>
      <c r="H2910" s="1">
        <v>0</v>
      </c>
      <c r="I2910" s="1">
        <v>21.7</v>
      </c>
      <c r="J2910" s="1">
        <v>19.6</v>
      </c>
      <c r="K2910" s="1">
        <v>14</v>
      </c>
      <c r="L2910" s="2">
        <v>0.55</v>
      </c>
      <c r="M2910" s="2">
        <v>0.40000000000000013</v>
      </c>
      <c r="N2910" s="2">
        <v>1</v>
      </c>
      <c r="O2910" t="str">
        <v>Yes</v>
      </c>
      <c r="P2910" s="1">
        <f>IF(O2910="Yes",J2910,ROUND(J2910*(1+Model!$B$3),2))</f>
        <v>19.6</v>
      </c>
      <c r="Q2910" s="2">
        <f>ROUND(P2910/(K2910*N2910)-1,4)</f>
        <v>0.4</v>
      </c>
      <c r="R2910" t="str">
        <v>Review</v>
      </c>
      <c r="S2910" t="str">
        <v>2026-10-01 10:41:27 UTC</v>
      </c>
      <c r="T2910" t="str">
        <v>Local Line cache</v>
      </c>
      <c r="U2910" t="str">
        <v>HOLD: missing local vendor</v>
      </c>
    </row>
    <row r="2911">
      <c r="A2911">
        <v>1154522</v>
      </c>
      <c r="B2911" t="str">
        <v>Guatemala Cafe Feminino Light Roast Ground Coffee</v>
      </c>
      <c r="C2911" t="str">
        <v>MISSING VENDOR</v>
      </c>
      <c r="D2911">
        <v>997779</v>
      </c>
      <c r="E2911" t="str">
        <v>12 oz bag</v>
      </c>
      <c r="F2911" t="str">
        <v>Herd Share Members</v>
      </c>
      <c r="G2911" t="str">
        <v>Yes</v>
      </c>
      <c r="H2911" s="1">
        <v>0</v>
      </c>
      <c r="I2911" s="1">
        <v>19.6</v>
      </c>
      <c r="J2911" s="1">
        <v>19.6</v>
      </c>
      <c r="K2911" s="1">
        <v>14</v>
      </c>
      <c r="L2911" s="2">
        <v>0.4</v>
      </c>
      <c r="M2911" s="2">
        <v>0.40000000000000013</v>
      </c>
      <c r="N2911" s="2">
        <v>1</v>
      </c>
      <c r="O2911" t="str">
        <v>Yes</v>
      </c>
      <c r="P2911" s="1">
        <f>IF(O2911="Yes",J2911,ROUND(J2911*(1+Model!$B$3),2))</f>
        <v>19.6</v>
      </c>
      <c r="Q2911" s="2">
        <f>ROUND(P2911/(K2911*N2911)-1,4)</f>
        <v>0.4</v>
      </c>
      <c r="R2911" t="str">
        <v/>
      </c>
      <c r="S2911" t="str">
        <v>2026-10-01 10:41:27 UTC</v>
      </c>
      <c r="T2911" t="str">
        <v>Local Line cache</v>
      </c>
      <c r="U2911" t="str">
        <v>HOLD: missing local vendor</v>
      </c>
    </row>
    <row r="2912">
      <c r="A2912">
        <v>1154522</v>
      </c>
      <c r="B2912" t="str">
        <v>Guatemala Cafe Feminino Light Roast Ground Coffee</v>
      </c>
      <c r="C2912" t="str">
        <v>MISSING VENDOR</v>
      </c>
      <c r="D2912">
        <v>997779</v>
      </c>
      <c r="E2912" t="str">
        <v>12 oz bag</v>
      </c>
      <c r="F2912" t="str">
        <v>SNAP</v>
      </c>
      <c r="G2912" t="str">
        <v>Yes</v>
      </c>
      <c r="H2912" s="1">
        <v>0</v>
      </c>
      <c r="I2912" s="1">
        <v>19.6</v>
      </c>
      <c r="J2912" s="1">
        <v>19.6</v>
      </c>
      <c r="K2912" s="1">
        <v>14</v>
      </c>
      <c r="L2912" s="2">
        <v>0.4</v>
      </c>
      <c r="M2912" s="2">
        <v>0.40000000000000013</v>
      </c>
      <c r="N2912" s="2">
        <v>1</v>
      </c>
      <c r="O2912" t="str">
        <v>Yes</v>
      </c>
      <c r="P2912" s="1">
        <f>IF(O2912="Yes",J2912,ROUND(J2912*(1+Model!$B$3),2))</f>
        <v>19.6</v>
      </c>
      <c r="Q2912" s="2">
        <f>ROUND(P2912/(K2912*N2912)-1,4)</f>
        <v>0.4</v>
      </c>
      <c r="R2912" t="str">
        <v/>
      </c>
      <c r="S2912" t="str">
        <v>2026-10-01 10:41:27 UTC</v>
      </c>
      <c r="T2912" t="str">
        <v>Local Line cache</v>
      </c>
      <c r="U2912" t="str">
        <v>HOLD: missing local vendor</v>
      </c>
    </row>
    <row r="2913">
      <c r="A2913">
        <v>1154526</v>
      </c>
      <c r="B2913" t="str">
        <v>Colombia Finca La Suiza Cafe De Mujer Light Roast Coffee Beans</v>
      </c>
      <c r="C2913" t="str">
        <v>MISSING VENDOR</v>
      </c>
      <c r="D2913">
        <v>997783</v>
      </c>
      <c r="E2913" t="str">
        <v>12 oz bag</v>
      </c>
      <c r="F2913" t="str">
        <v>Guest Basket</v>
      </c>
      <c r="G2913" t="str">
        <v>Yes</v>
      </c>
      <c r="H2913" s="1">
        <v>0</v>
      </c>
      <c r="I2913" s="1">
        <v>21.7</v>
      </c>
      <c r="J2913" s="1">
        <v>19.6</v>
      </c>
      <c r="K2913" s="1">
        <v>14</v>
      </c>
      <c r="L2913" s="2">
        <v>0.55</v>
      </c>
      <c r="M2913" s="2">
        <v>0.40000000000000013</v>
      </c>
      <c r="N2913" s="2">
        <v>1</v>
      </c>
      <c r="O2913" t="str">
        <v>Yes</v>
      </c>
      <c r="P2913" s="1">
        <f>IF(O2913="Yes",J2913,ROUND(J2913*(1+Model!$B$3),2))</f>
        <v>19.6</v>
      </c>
      <c r="Q2913" s="2">
        <f>ROUND(P2913/(K2913*N2913)-1,4)</f>
        <v>0.4</v>
      </c>
      <c r="R2913" t="str">
        <v>Review</v>
      </c>
      <c r="S2913" t="str">
        <v>2026-10-01 10:41:27 UTC</v>
      </c>
      <c r="T2913" t="str">
        <v>Local Line cache</v>
      </c>
      <c r="U2913" t="str">
        <v>HOLD: missing local vendor</v>
      </c>
    </row>
    <row r="2914">
      <c r="A2914">
        <v>1154526</v>
      </c>
      <c r="B2914" t="str">
        <v>Colombia Finca La Suiza Cafe De Mujer Light Roast Coffee Beans</v>
      </c>
      <c r="C2914" t="str">
        <v>MISSING VENDOR</v>
      </c>
      <c r="D2914">
        <v>997783</v>
      </c>
      <c r="E2914" t="str">
        <v>12 oz bag</v>
      </c>
      <c r="F2914" t="str">
        <v>Herd Share Members</v>
      </c>
      <c r="G2914" t="str">
        <v>Yes</v>
      </c>
      <c r="H2914" s="1">
        <v>0</v>
      </c>
      <c r="I2914" s="1">
        <v>19.6</v>
      </c>
      <c r="J2914" s="1">
        <v>19.6</v>
      </c>
      <c r="K2914" s="1">
        <v>14</v>
      </c>
      <c r="L2914" s="2">
        <v>0.4</v>
      </c>
      <c r="M2914" s="2">
        <v>0.40000000000000013</v>
      </c>
      <c r="N2914" s="2">
        <v>1</v>
      </c>
      <c r="O2914" t="str">
        <v>Yes</v>
      </c>
      <c r="P2914" s="1">
        <f>IF(O2914="Yes",J2914,ROUND(J2914*(1+Model!$B$3),2))</f>
        <v>19.6</v>
      </c>
      <c r="Q2914" s="2">
        <f>ROUND(P2914/(K2914*N2914)-1,4)</f>
        <v>0.4</v>
      </c>
      <c r="R2914" t="str">
        <v/>
      </c>
      <c r="S2914" t="str">
        <v>2026-10-01 10:41:27 UTC</v>
      </c>
      <c r="T2914" t="str">
        <v>Local Line cache</v>
      </c>
      <c r="U2914" t="str">
        <v>HOLD: missing local vendor</v>
      </c>
    </row>
    <row r="2915">
      <c r="A2915">
        <v>1154526</v>
      </c>
      <c r="B2915" t="str">
        <v>Colombia Finca La Suiza Cafe De Mujer Light Roast Coffee Beans</v>
      </c>
      <c r="C2915" t="str">
        <v>MISSING VENDOR</v>
      </c>
      <c r="D2915">
        <v>997783</v>
      </c>
      <c r="E2915" t="str">
        <v>12 oz bag</v>
      </c>
      <c r="F2915" t="str">
        <v>SNAP</v>
      </c>
      <c r="G2915" t="str">
        <v>Yes</v>
      </c>
      <c r="H2915" s="1">
        <v>0</v>
      </c>
      <c r="I2915" s="1">
        <v>19.6</v>
      </c>
      <c r="J2915" s="1">
        <v>19.6</v>
      </c>
      <c r="K2915" s="1">
        <v>14</v>
      </c>
      <c r="L2915" s="2">
        <v>0.4</v>
      </c>
      <c r="M2915" s="2">
        <v>0.40000000000000013</v>
      </c>
      <c r="N2915" s="2">
        <v>1</v>
      </c>
      <c r="O2915" t="str">
        <v>Yes</v>
      </c>
      <c r="P2915" s="1">
        <f>IF(O2915="Yes",J2915,ROUND(J2915*(1+Model!$B$3),2))</f>
        <v>19.6</v>
      </c>
      <c r="Q2915" s="2">
        <f>ROUND(P2915/(K2915*N2915)-1,4)</f>
        <v>0.4</v>
      </c>
      <c r="R2915" t="str">
        <v/>
      </c>
      <c r="S2915" t="str">
        <v>2026-10-01 10:41:27 UTC</v>
      </c>
      <c r="T2915" t="str">
        <v>Local Line cache</v>
      </c>
      <c r="U2915" t="str">
        <v>HOLD: missing local vendor</v>
      </c>
    </row>
    <row r="2916">
      <c r="A2916">
        <v>1154528</v>
      </c>
      <c r="B2916" t="str">
        <v>Colombia Finca La Suiza Cafe De Mujer Light Roast Ground Coffee</v>
      </c>
      <c r="C2916" t="str">
        <v>MISSING VENDOR</v>
      </c>
      <c r="D2916">
        <v>997785</v>
      </c>
      <c r="E2916" t="str">
        <v>12 oz bag</v>
      </c>
      <c r="F2916" t="str">
        <v>Guest Basket</v>
      </c>
      <c r="G2916" t="str">
        <v>Yes</v>
      </c>
      <c r="H2916" s="1">
        <v>0</v>
      </c>
      <c r="I2916" s="1">
        <v>21.7</v>
      </c>
      <c r="J2916" s="1">
        <v>19.6</v>
      </c>
      <c r="K2916" s="1">
        <v>14</v>
      </c>
      <c r="L2916" s="2">
        <v>0.55</v>
      </c>
      <c r="M2916" s="2">
        <v>0.40000000000000013</v>
      </c>
      <c r="N2916" s="2">
        <v>1</v>
      </c>
      <c r="O2916" t="str">
        <v>Yes</v>
      </c>
      <c r="P2916" s="1">
        <f>IF(O2916="Yes",J2916,ROUND(J2916*(1+Model!$B$3),2))</f>
        <v>19.6</v>
      </c>
      <c r="Q2916" s="2">
        <f>ROUND(P2916/(K2916*N2916)-1,4)</f>
        <v>0.4</v>
      </c>
      <c r="R2916" t="str">
        <v>Review</v>
      </c>
      <c r="S2916" t="str">
        <v>2026-10-01 10:41:27 UTC</v>
      </c>
      <c r="T2916" t="str">
        <v>Local Line cache</v>
      </c>
      <c r="U2916" t="str">
        <v>HOLD: missing local vendor</v>
      </c>
    </row>
    <row r="2917">
      <c r="A2917">
        <v>1154528</v>
      </c>
      <c r="B2917" t="str">
        <v>Colombia Finca La Suiza Cafe De Mujer Light Roast Ground Coffee</v>
      </c>
      <c r="C2917" t="str">
        <v>MISSING VENDOR</v>
      </c>
      <c r="D2917">
        <v>997785</v>
      </c>
      <c r="E2917" t="str">
        <v>12 oz bag</v>
      </c>
      <c r="F2917" t="str">
        <v>Herd Share Members</v>
      </c>
      <c r="G2917" t="str">
        <v>Yes</v>
      </c>
      <c r="H2917" s="1">
        <v>0</v>
      </c>
      <c r="I2917" s="1">
        <v>19.6</v>
      </c>
      <c r="J2917" s="1">
        <v>19.6</v>
      </c>
      <c r="K2917" s="1">
        <v>14</v>
      </c>
      <c r="L2917" s="2">
        <v>0.4</v>
      </c>
      <c r="M2917" s="2">
        <v>0.40000000000000013</v>
      </c>
      <c r="N2917" s="2">
        <v>1</v>
      </c>
      <c r="O2917" t="str">
        <v>Yes</v>
      </c>
      <c r="P2917" s="1">
        <f>IF(O2917="Yes",J2917,ROUND(J2917*(1+Model!$B$3),2))</f>
        <v>19.6</v>
      </c>
      <c r="Q2917" s="2">
        <f>ROUND(P2917/(K2917*N2917)-1,4)</f>
        <v>0.4</v>
      </c>
      <c r="R2917" t="str">
        <v/>
      </c>
      <c r="S2917" t="str">
        <v>2026-10-01 10:41:27 UTC</v>
      </c>
      <c r="T2917" t="str">
        <v>Local Line cache</v>
      </c>
      <c r="U2917" t="str">
        <v>HOLD: missing local vendor</v>
      </c>
    </row>
    <row r="2918">
      <c r="A2918">
        <v>1154528</v>
      </c>
      <c r="B2918" t="str">
        <v>Colombia Finca La Suiza Cafe De Mujer Light Roast Ground Coffee</v>
      </c>
      <c r="C2918" t="str">
        <v>MISSING VENDOR</v>
      </c>
      <c r="D2918">
        <v>997785</v>
      </c>
      <c r="E2918" t="str">
        <v>12 oz bag</v>
      </c>
      <c r="F2918" t="str">
        <v>SNAP</v>
      </c>
      <c r="G2918" t="str">
        <v>Yes</v>
      </c>
      <c r="H2918" s="1">
        <v>0</v>
      </c>
      <c r="I2918" s="1">
        <v>19.6</v>
      </c>
      <c r="J2918" s="1">
        <v>19.6</v>
      </c>
      <c r="K2918" s="1">
        <v>14</v>
      </c>
      <c r="L2918" s="2">
        <v>0.4</v>
      </c>
      <c r="M2918" s="2">
        <v>0.40000000000000013</v>
      </c>
      <c r="N2918" s="2">
        <v>1</v>
      </c>
      <c r="O2918" t="str">
        <v>Yes</v>
      </c>
      <c r="P2918" s="1">
        <f>IF(O2918="Yes",J2918,ROUND(J2918*(1+Model!$B$3),2))</f>
        <v>19.6</v>
      </c>
      <c r="Q2918" s="2">
        <f>ROUND(P2918/(K2918*N2918)-1,4)</f>
        <v>0.4</v>
      </c>
      <c r="R2918" t="str">
        <v/>
      </c>
      <c r="S2918" t="str">
        <v>2026-10-01 10:41:27 UTC</v>
      </c>
      <c r="T2918" t="str">
        <v>Local Line cache</v>
      </c>
      <c r="U2918" t="str">
        <v>HOLD: missing local vendor</v>
      </c>
    </row>
    <row r="2919">
      <c r="A2919">
        <v>1157446</v>
      </c>
      <c r="B2919" t="str">
        <v>Suncrest Peach</v>
      </c>
      <c r="C2919" t="str">
        <v>MISSING VENDOR</v>
      </c>
      <c r="D2919">
        <v>1001247</v>
      </c>
      <c r="E2919" t="str">
        <v>1 lb</v>
      </c>
      <c r="F2919" t="str">
        <v>CSA Members</v>
      </c>
      <c r="G2919" t="str">
        <v>No</v>
      </c>
      <c r="H2919" s="1">
        <v>0</v>
      </c>
      <c r="I2919" s="1">
        <v>4.2</v>
      </c>
      <c r="J2919" s="1">
        <v>4.2</v>
      </c>
      <c r="K2919" s="1">
        <v>3</v>
      </c>
      <c r="L2919" s="2">
        <v>0.4</v>
      </c>
      <c r="M2919" s="2">
        <v>0.40000000000000013</v>
      </c>
      <c r="N2919" s="2">
        <v>1</v>
      </c>
      <c r="O2919" t="str">
        <v>Yes</v>
      </c>
      <c r="P2919" s="1">
        <f>IF(O2919="Yes",J2919,ROUND(J2919*(1+Model!$B$3),2))</f>
        <v>4.2</v>
      </c>
      <c r="Q2919" s="2">
        <f>ROUND(P2919/(K2919*N2919)-1,4)</f>
        <v>0.4</v>
      </c>
      <c r="R2919" t="str">
        <v/>
      </c>
      <c r="S2919" t="str">
        <v>2026-10-01 10:41:27 UTC</v>
      </c>
      <c r="T2919" t="str">
        <v>Local Line cache</v>
      </c>
      <c r="U2919" t="str">
        <v>HOLD: missing local vendor</v>
      </c>
    </row>
    <row r="2920">
      <c r="A2920">
        <v>1157446</v>
      </c>
      <c r="B2920" t="str">
        <v>Suncrest Peach</v>
      </c>
      <c r="C2920" t="str">
        <v>MISSING VENDOR</v>
      </c>
      <c r="D2920">
        <v>1001247</v>
      </c>
      <c r="E2920" t="str">
        <v>1 lb</v>
      </c>
      <c r="F2920" t="str">
        <v>Guest Basket</v>
      </c>
      <c r="G2920" t="str">
        <v>No</v>
      </c>
      <c r="H2920" s="1">
        <v>0</v>
      </c>
      <c r="I2920" s="1">
        <v>4.65</v>
      </c>
      <c r="J2920" s="1">
        <v>4.2</v>
      </c>
      <c r="K2920" s="1">
        <v>3</v>
      </c>
      <c r="L2920" s="2">
        <v>0.55</v>
      </c>
      <c r="M2920" s="2">
        <v>0.40000000000000013</v>
      </c>
      <c r="N2920" s="2">
        <v>1</v>
      </c>
      <c r="O2920" t="str">
        <v>Yes</v>
      </c>
      <c r="P2920" s="1">
        <f>IF(O2920="Yes",J2920,ROUND(J2920*(1+Model!$B$3),2))</f>
        <v>4.2</v>
      </c>
      <c r="Q2920" s="2">
        <f>ROUND(P2920/(K2920*N2920)-1,4)</f>
        <v>0.4</v>
      </c>
      <c r="R2920" t="str">
        <v>Review</v>
      </c>
      <c r="S2920" t="str">
        <v>2026-10-01 10:41:27 UTC</v>
      </c>
      <c r="T2920" t="str">
        <v>Local Line cache</v>
      </c>
      <c r="U2920" t="str">
        <v>HOLD: missing local vendor</v>
      </c>
    </row>
    <row r="2921">
      <c r="A2921">
        <v>1157446</v>
      </c>
      <c r="B2921" t="str">
        <v>Suncrest Peach</v>
      </c>
      <c r="C2921" t="str">
        <v>MISSING VENDOR</v>
      </c>
      <c r="D2921">
        <v>1001247</v>
      </c>
      <c r="E2921" t="str">
        <v>1 lb</v>
      </c>
      <c r="F2921" t="str">
        <v>Herd Share Members</v>
      </c>
      <c r="G2921" t="str">
        <v>No</v>
      </c>
      <c r="H2921" s="1">
        <v>0</v>
      </c>
      <c r="I2921" s="1">
        <v>4.2</v>
      </c>
      <c r="J2921" s="1">
        <v>4.2</v>
      </c>
      <c r="K2921" s="1">
        <v>3</v>
      </c>
      <c r="L2921" s="2">
        <v>0.4</v>
      </c>
      <c r="M2921" s="2">
        <v>0.40000000000000013</v>
      </c>
      <c r="N2921" s="2">
        <v>1</v>
      </c>
      <c r="O2921" t="str">
        <v>Yes</v>
      </c>
      <c r="P2921" s="1">
        <f>IF(O2921="Yes",J2921,ROUND(J2921*(1+Model!$B$3),2))</f>
        <v>4.2</v>
      </c>
      <c r="Q2921" s="2">
        <f>ROUND(P2921/(K2921*N2921)-1,4)</f>
        <v>0.4</v>
      </c>
      <c r="R2921" t="str">
        <v/>
      </c>
      <c r="S2921" t="str">
        <v>2026-10-01 10:41:27 UTC</v>
      </c>
      <c r="T2921" t="str">
        <v>Local Line cache</v>
      </c>
      <c r="U2921" t="str">
        <v>HOLD: missing local vendor</v>
      </c>
    </row>
    <row r="2922">
      <c r="A2922">
        <v>1157446</v>
      </c>
      <c r="B2922" t="str">
        <v>Suncrest Peach</v>
      </c>
      <c r="C2922" t="str">
        <v>MISSING VENDOR</v>
      </c>
      <c r="D2922">
        <v>1001247</v>
      </c>
      <c r="E2922" t="str">
        <v>1 lb</v>
      </c>
      <c r="F2922" t="str">
        <v>SNAP</v>
      </c>
      <c r="G2922" t="str">
        <v>No</v>
      </c>
      <c r="H2922" s="1">
        <v>0</v>
      </c>
      <c r="I2922" s="1">
        <v>4.2</v>
      </c>
      <c r="J2922" s="1">
        <v>4.2</v>
      </c>
      <c r="K2922" s="1">
        <v>3</v>
      </c>
      <c r="L2922" s="2">
        <v>0.4</v>
      </c>
      <c r="M2922" s="2">
        <v>0.40000000000000013</v>
      </c>
      <c r="N2922" s="2">
        <v>1</v>
      </c>
      <c r="O2922" t="str">
        <v>Yes</v>
      </c>
      <c r="P2922" s="1">
        <f>IF(O2922="Yes",J2922,ROUND(J2922*(1+Model!$B$3),2))</f>
        <v>4.2</v>
      </c>
      <c r="Q2922" s="2">
        <f>ROUND(P2922/(K2922*N2922)-1,4)</f>
        <v>0.4</v>
      </c>
      <c r="R2922" t="str">
        <v/>
      </c>
      <c r="S2922" t="str">
        <v>2026-10-01 10:41:27 UTC</v>
      </c>
      <c r="T2922" t="str">
        <v>Local Line cache</v>
      </c>
      <c r="U2922" t="str">
        <v>HOLD: missing local vendor</v>
      </c>
    </row>
    <row r="2923">
      <c r="A2923">
        <v>1157456</v>
      </c>
      <c r="B2923" t="str">
        <v>Stark Yellow Peaches</v>
      </c>
      <c r="C2923" t="str">
        <v>MISSING VENDOR</v>
      </c>
      <c r="D2923">
        <v>1001257</v>
      </c>
      <c r="E2923" t="str">
        <v>lb</v>
      </c>
      <c r="F2923" t="str">
        <v>Guest Basket</v>
      </c>
      <c r="G2923" t="str">
        <v>No</v>
      </c>
      <c r="H2923" s="1">
        <v>0</v>
      </c>
      <c r="I2923" s="1">
        <v>4.65</v>
      </c>
      <c r="J2923" s="1">
        <v>4.2</v>
      </c>
      <c r="K2923" s="1">
        <v>3</v>
      </c>
      <c r="L2923" s="2">
        <v>0.55</v>
      </c>
      <c r="M2923" s="2">
        <v>0.40000000000000013</v>
      </c>
      <c r="N2923" s="2">
        <v>1</v>
      </c>
      <c r="O2923" t="str">
        <v>Yes</v>
      </c>
      <c r="P2923" s="1">
        <f>IF(O2923="Yes",J2923,ROUND(J2923*(1+Model!$B$3),2))</f>
        <v>4.2</v>
      </c>
      <c r="Q2923" s="2">
        <f>ROUND(P2923/(K2923*N2923)-1,4)</f>
        <v>0.4</v>
      </c>
      <c r="R2923" t="str">
        <v>Review</v>
      </c>
      <c r="S2923" t="str">
        <v>2026-10-01 10:41:27 UTC</v>
      </c>
      <c r="T2923" t="str">
        <v>Local Line cache</v>
      </c>
      <c r="U2923" t="str">
        <v>HOLD: missing local vendor</v>
      </c>
    </row>
    <row r="2924">
      <c r="A2924">
        <v>1157456</v>
      </c>
      <c r="B2924" t="str">
        <v>Stark Yellow Peaches</v>
      </c>
      <c r="C2924" t="str">
        <v>MISSING VENDOR</v>
      </c>
      <c r="D2924">
        <v>1001257</v>
      </c>
      <c r="E2924" t="str">
        <v>lb</v>
      </c>
      <c r="F2924" t="str">
        <v>Herd Share Members</v>
      </c>
      <c r="G2924" t="str">
        <v>No</v>
      </c>
      <c r="H2924" s="1">
        <v>0</v>
      </c>
      <c r="I2924" s="1">
        <v>4.2</v>
      </c>
      <c r="J2924" s="1">
        <v>4.2</v>
      </c>
      <c r="K2924" s="1">
        <v>3</v>
      </c>
      <c r="L2924" s="2">
        <v>0.4</v>
      </c>
      <c r="M2924" s="2">
        <v>0.40000000000000013</v>
      </c>
      <c r="N2924" s="2">
        <v>1</v>
      </c>
      <c r="O2924" t="str">
        <v>Yes</v>
      </c>
      <c r="P2924" s="1">
        <f>IF(O2924="Yes",J2924,ROUND(J2924*(1+Model!$B$3),2))</f>
        <v>4.2</v>
      </c>
      <c r="Q2924" s="2">
        <f>ROUND(P2924/(K2924*N2924)-1,4)</f>
        <v>0.4</v>
      </c>
      <c r="R2924" t="str">
        <v/>
      </c>
      <c r="S2924" t="str">
        <v>2026-10-01 10:41:27 UTC</v>
      </c>
      <c r="T2924" t="str">
        <v>Local Line cache</v>
      </c>
      <c r="U2924" t="str">
        <v>HOLD: missing local vendor</v>
      </c>
    </row>
    <row r="2925">
      <c r="A2925">
        <v>1157456</v>
      </c>
      <c r="B2925" t="str">
        <v>Stark Yellow Peaches</v>
      </c>
      <c r="C2925" t="str">
        <v>MISSING VENDOR</v>
      </c>
      <c r="D2925">
        <v>1001257</v>
      </c>
      <c r="E2925" t="str">
        <v>lb</v>
      </c>
      <c r="F2925" t="str">
        <v>SNAP</v>
      </c>
      <c r="G2925" t="str">
        <v>No</v>
      </c>
      <c r="H2925" s="1">
        <v>0</v>
      </c>
      <c r="I2925" s="1">
        <v>4.2</v>
      </c>
      <c r="J2925" s="1">
        <v>4.2</v>
      </c>
      <c r="K2925" s="1">
        <v>3</v>
      </c>
      <c r="L2925" s="2">
        <v>0.4</v>
      </c>
      <c r="M2925" s="2">
        <v>0.40000000000000013</v>
      </c>
      <c r="N2925" s="2">
        <v>1</v>
      </c>
      <c r="O2925" t="str">
        <v>Yes</v>
      </c>
      <c r="P2925" s="1">
        <f>IF(O2925="Yes",J2925,ROUND(J2925*(1+Model!$B$3),2))</f>
        <v>4.2</v>
      </c>
      <c r="Q2925" s="2">
        <f>ROUND(P2925/(K2925*N2925)-1,4)</f>
        <v>0.4</v>
      </c>
      <c r="R2925" t="str">
        <v/>
      </c>
      <c r="S2925" t="str">
        <v>2026-10-01 10:41:27 UTC</v>
      </c>
      <c r="T2925" t="str">
        <v>Local Line cache</v>
      </c>
      <c r="U2925" t="str">
        <v>HOLD: missing local vendor</v>
      </c>
    </row>
    <row r="2926">
      <c r="A2926">
        <v>1157457</v>
      </c>
      <c r="B2926" t="str">
        <v>Black Gravenstein Apples</v>
      </c>
      <c r="C2926" t="str">
        <v>MISSING VENDOR</v>
      </c>
      <c r="D2926">
        <v>1001258</v>
      </c>
      <c r="E2926" t="str">
        <v>1 lb</v>
      </c>
      <c r="F2926" t="str">
        <v>Guest Basket</v>
      </c>
      <c r="G2926" t="str">
        <v>No</v>
      </c>
      <c r="H2926" s="1">
        <v>0</v>
      </c>
      <c r="I2926" s="1">
        <v>2.33</v>
      </c>
      <c r="J2926" s="1">
        <v>2.1</v>
      </c>
      <c r="K2926" s="1">
        <v>1.5</v>
      </c>
      <c r="L2926" s="2">
        <v>0.55</v>
      </c>
      <c r="M2926" s="2">
        <v>0.40000000000000013</v>
      </c>
      <c r="N2926" s="2">
        <v>1</v>
      </c>
      <c r="O2926" t="str">
        <v>Yes</v>
      </c>
      <c r="P2926" s="1">
        <f>IF(O2926="Yes",J2926,ROUND(J2926*(1+Model!$B$3),2))</f>
        <v>2.1</v>
      </c>
      <c r="Q2926" s="2">
        <f>ROUND(P2926/(K2926*N2926)-1,4)</f>
        <v>0.4</v>
      </c>
      <c r="R2926" t="str">
        <v>Review</v>
      </c>
      <c r="S2926" t="str">
        <v>2026-10-01 10:41:27 UTC</v>
      </c>
      <c r="T2926" t="str">
        <v>Local Line cache</v>
      </c>
      <c r="U2926" t="str">
        <v>HOLD: missing local vendor</v>
      </c>
    </row>
    <row r="2927">
      <c r="A2927">
        <v>1157457</v>
      </c>
      <c r="B2927" t="str">
        <v>Black Gravenstein Apples</v>
      </c>
      <c r="C2927" t="str">
        <v>MISSING VENDOR</v>
      </c>
      <c r="D2927">
        <v>1001258</v>
      </c>
      <c r="E2927" t="str">
        <v>1 lb</v>
      </c>
      <c r="F2927" t="str">
        <v>Herd Share Members</v>
      </c>
      <c r="G2927" t="str">
        <v>No</v>
      </c>
      <c r="H2927" s="1">
        <v>0</v>
      </c>
      <c r="I2927" s="1">
        <v>2.1</v>
      </c>
      <c r="J2927" s="1">
        <v>2.1</v>
      </c>
      <c r="K2927" s="1">
        <v>1.5</v>
      </c>
      <c r="L2927" s="2">
        <v>0.4</v>
      </c>
      <c r="M2927" s="2">
        <v>0.40000000000000013</v>
      </c>
      <c r="N2927" s="2">
        <v>1</v>
      </c>
      <c r="O2927" t="str">
        <v>Yes</v>
      </c>
      <c r="P2927" s="1">
        <f>IF(O2927="Yes",J2927,ROUND(J2927*(1+Model!$B$3),2))</f>
        <v>2.1</v>
      </c>
      <c r="Q2927" s="2">
        <f>ROUND(P2927/(K2927*N2927)-1,4)</f>
        <v>0.4</v>
      </c>
      <c r="R2927" t="str">
        <v/>
      </c>
      <c r="S2927" t="str">
        <v>2026-10-01 10:41:27 UTC</v>
      </c>
      <c r="T2927" t="str">
        <v>Local Line cache</v>
      </c>
      <c r="U2927" t="str">
        <v>HOLD: missing local vendor</v>
      </c>
    </row>
    <row r="2928">
      <c r="A2928">
        <v>1157457</v>
      </c>
      <c r="B2928" t="str">
        <v>Black Gravenstein Apples</v>
      </c>
      <c r="C2928" t="str">
        <v>MISSING VENDOR</v>
      </c>
      <c r="D2928">
        <v>1001258</v>
      </c>
      <c r="E2928" t="str">
        <v>1 lb</v>
      </c>
      <c r="F2928" t="str">
        <v>SNAP</v>
      </c>
      <c r="G2928" t="str">
        <v>No</v>
      </c>
      <c r="H2928" s="1">
        <v>0</v>
      </c>
      <c r="I2928" s="1">
        <v>2.1</v>
      </c>
      <c r="J2928" s="1">
        <v>2.1</v>
      </c>
      <c r="K2928" s="1">
        <v>1.5</v>
      </c>
      <c r="L2928" s="2">
        <v>0.4</v>
      </c>
      <c r="M2928" s="2">
        <v>0.40000000000000013</v>
      </c>
      <c r="N2928" s="2">
        <v>1</v>
      </c>
      <c r="O2928" t="str">
        <v>Yes</v>
      </c>
      <c r="P2928" s="1">
        <f>IF(O2928="Yes",J2928,ROUND(J2928*(1+Model!$B$3),2))</f>
        <v>2.1</v>
      </c>
      <c r="Q2928" s="2">
        <f>ROUND(P2928/(K2928*N2928)-1,4)</f>
        <v>0.4</v>
      </c>
      <c r="R2928" t="str">
        <v/>
      </c>
      <c r="S2928" t="str">
        <v>2026-10-01 10:41:27 UTC</v>
      </c>
      <c r="T2928" t="str">
        <v>Local Line cache</v>
      </c>
      <c r="U2928" t="str">
        <v>HOLD: missing local vendor</v>
      </c>
    </row>
    <row r="2929">
      <c r="A2929">
        <v>1157459</v>
      </c>
      <c r="B2929" t="str">
        <v>Asian Pears</v>
      </c>
      <c r="C2929" t="str">
        <v>MISSING VENDOR</v>
      </c>
      <c r="D2929">
        <v>1001260</v>
      </c>
      <c r="E2929" t="str">
        <v>1 lb</v>
      </c>
      <c r="F2929" t="str">
        <v>Guest Basket</v>
      </c>
      <c r="G2929" t="str">
        <v>Yes</v>
      </c>
      <c r="H2929" s="1">
        <v>0</v>
      </c>
      <c r="I2929" s="1">
        <v>3.1</v>
      </c>
      <c r="J2929" s="1">
        <v>2.8</v>
      </c>
      <c r="K2929" s="1">
        <v>2</v>
      </c>
      <c r="L2929" s="2">
        <v>0.55</v>
      </c>
      <c r="M2929" s="2">
        <v>0.3999999999999999</v>
      </c>
      <c r="N2929" s="2">
        <v>1</v>
      </c>
      <c r="O2929" t="str">
        <v>Yes</v>
      </c>
      <c r="P2929" s="1">
        <f>IF(O2929="Yes",J2929,ROUND(J2929*(1+Model!$B$3),2))</f>
        <v>2.8</v>
      </c>
      <c r="Q2929" s="2">
        <f>ROUND(P2929/(K2929*N2929)-1,4)</f>
        <v>0.4</v>
      </c>
      <c r="R2929" t="str">
        <v>Review</v>
      </c>
      <c r="S2929" t="str">
        <v>2026-10-01 10:41:27 UTC</v>
      </c>
      <c r="T2929" t="str">
        <v>Local Line cache</v>
      </c>
      <c r="U2929" t="str">
        <v>HOLD: missing local vendor</v>
      </c>
    </row>
    <row r="2930">
      <c r="A2930">
        <v>1157459</v>
      </c>
      <c r="B2930" t="str">
        <v>Asian Pears</v>
      </c>
      <c r="C2930" t="str">
        <v>MISSING VENDOR</v>
      </c>
      <c r="D2930">
        <v>1001260</v>
      </c>
      <c r="E2930" t="str">
        <v>1 lb</v>
      </c>
      <c r="F2930" t="str">
        <v>Herd Share Members</v>
      </c>
      <c r="G2930" t="str">
        <v>Yes</v>
      </c>
      <c r="H2930" s="1">
        <v>0</v>
      </c>
      <c r="I2930" s="1">
        <v>2.8</v>
      </c>
      <c r="J2930" s="1">
        <v>2.8</v>
      </c>
      <c r="K2930" s="1">
        <v>2</v>
      </c>
      <c r="L2930" s="2">
        <v>0.4</v>
      </c>
      <c r="M2930" s="2">
        <v>0.3999999999999999</v>
      </c>
      <c r="N2930" s="2">
        <v>1</v>
      </c>
      <c r="O2930" t="str">
        <v>Yes</v>
      </c>
      <c r="P2930" s="1">
        <f>IF(O2930="Yes",J2930,ROUND(J2930*(1+Model!$B$3),2))</f>
        <v>2.8</v>
      </c>
      <c r="Q2930" s="2">
        <f>ROUND(P2930/(K2930*N2930)-1,4)</f>
        <v>0.4</v>
      </c>
      <c r="R2930" t="str">
        <v/>
      </c>
      <c r="S2930" t="str">
        <v>2026-10-01 10:41:27 UTC</v>
      </c>
      <c r="T2930" t="str">
        <v>Local Line cache</v>
      </c>
      <c r="U2930" t="str">
        <v>HOLD: missing local vendor</v>
      </c>
    </row>
    <row r="2931">
      <c r="A2931">
        <v>1157459</v>
      </c>
      <c r="B2931" t="str">
        <v>Asian Pears</v>
      </c>
      <c r="C2931" t="str">
        <v>MISSING VENDOR</v>
      </c>
      <c r="D2931">
        <v>1001260</v>
      </c>
      <c r="E2931" t="str">
        <v>1 lb</v>
      </c>
      <c r="F2931" t="str">
        <v>SNAP</v>
      </c>
      <c r="G2931" t="str">
        <v>Yes</v>
      </c>
      <c r="H2931" s="1">
        <v>0</v>
      </c>
      <c r="I2931" s="1">
        <v>2.8</v>
      </c>
      <c r="J2931" s="1">
        <v>2.8</v>
      </c>
      <c r="K2931" s="1">
        <v>2</v>
      </c>
      <c r="L2931" s="2">
        <v>0.4</v>
      </c>
      <c r="M2931" s="2">
        <v>0.3999999999999999</v>
      </c>
      <c r="N2931" s="2">
        <v>1</v>
      </c>
      <c r="O2931" t="str">
        <v>Yes</v>
      </c>
      <c r="P2931" s="1">
        <f>IF(O2931="Yes",J2931,ROUND(J2931*(1+Model!$B$3),2))</f>
        <v>2.8</v>
      </c>
      <c r="Q2931" s="2">
        <f>ROUND(P2931/(K2931*N2931)-1,4)</f>
        <v>0.4</v>
      </c>
      <c r="R2931" t="str">
        <v/>
      </c>
      <c r="S2931" t="str">
        <v>2026-10-01 10:41:27 UTC</v>
      </c>
      <c r="T2931" t="str">
        <v>Local Line cache</v>
      </c>
      <c r="U2931" t="str">
        <v>HOLD: missing local vendor</v>
      </c>
    </row>
    <row r="2932">
      <c r="A2932">
        <v>1157461</v>
      </c>
      <c r="B2932" t="str">
        <v>Brooks Plums</v>
      </c>
      <c r="C2932" t="str">
        <v>MISSING VENDOR</v>
      </c>
      <c r="D2932">
        <v>1001262</v>
      </c>
      <c r="E2932" t="str">
        <v>1 lb</v>
      </c>
      <c r="F2932" t="str">
        <v>Guest Basket</v>
      </c>
      <c r="G2932" t="str">
        <v>No</v>
      </c>
      <c r="H2932" s="1">
        <v>0</v>
      </c>
      <c r="I2932" s="1">
        <v>3.1</v>
      </c>
      <c r="J2932" s="1">
        <v>2.8</v>
      </c>
      <c r="K2932" s="1">
        <v>2</v>
      </c>
      <c r="L2932" s="2">
        <v>0.55</v>
      </c>
      <c r="M2932" s="2">
        <v>0.3999999999999999</v>
      </c>
      <c r="N2932" s="2">
        <v>1</v>
      </c>
      <c r="O2932" t="str">
        <v>Yes</v>
      </c>
      <c r="P2932" s="1">
        <f>IF(O2932="Yes",J2932,ROUND(J2932*(1+Model!$B$3),2))</f>
        <v>2.8</v>
      </c>
      <c r="Q2932" s="2">
        <f>ROUND(P2932/(K2932*N2932)-1,4)</f>
        <v>0.4</v>
      </c>
      <c r="R2932" t="str">
        <v>Review</v>
      </c>
      <c r="S2932" t="str">
        <v>2026-10-01 10:41:27 UTC</v>
      </c>
      <c r="T2932" t="str">
        <v>Local Line cache</v>
      </c>
      <c r="U2932" t="str">
        <v>HOLD: missing local vendor</v>
      </c>
    </row>
    <row r="2933">
      <c r="A2933">
        <v>1157461</v>
      </c>
      <c r="B2933" t="str">
        <v>Brooks Plums</v>
      </c>
      <c r="C2933" t="str">
        <v>MISSING VENDOR</v>
      </c>
      <c r="D2933">
        <v>1001262</v>
      </c>
      <c r="E2933" t="str">
        <v>1 lb</v>
      </c>
      <c r="F2933" t="str">
        <v>Herd Share Members</v>
      </c>
      <c r="G2933" t="str">
        <v>No</v>
      </c>
      <c r="H2933" s="1">
        <v>0</v>
      </c>
      <c r="I2933" s="1">
        <v>2.8</v>
      </c>
      <c r="J2933" s="1">
        <v>2.8</v>
      </c>
      <c r="K2933" s="1">
        <v>2</v>
      </c>
      <c r="L2933" s="2">
        <v>0.4</v>
      </c>
      <c r="M2933" s="2">
        <v>0.3999999999999999</v>
      </c>
      <c r="N2933" s="2">
        <v>1</v>
      </c>
      <c r="O2933" t="str">
        <v>Yes</v>
      </c>
      <c r="P2933" s="1">
        <f>IF(O2933="Yes",J2933,ROUND(J2933*(1+Model!$B$3),2))</f>
        <v>2.8</v>
      </c>
      <c r="Q2933" s="2">
        <f>ROUND(P2933/(K2933*N2933)-1,4)</f>
        <v>0.4</v>
      </c>
      <c r="R2933" t="str">
        <v/>
      </c>
      <c r="S2933" t="str">
        <v>2026-10-01 10:41:27 UTC</v>
      </c>
      <c r="T2933" t="str">
        <v>Local Line cache</v>
      </c>
      <c r="U2933" t="str">
        <v>HOLD: missing local vendor</v>
      </c>
    </row>
    <row r="2934">
      <c r="A2934">
        <v>1157461</v>
      </c>
      <c r="B2934" t="str">
        <v>Brooks Plums</v>
      </c>
      <c r="C2934" t="str">
        <v>MISSING VENDOR</v>
      </c>
      <c r="D2934">
        <v>1001262</v>
      </c>
      <c r="E2934" t="str">
        <v>1 lb</v>
      </c>
      <c r="F2934" t="str">
        <v>SNAP</v>
      </c>
      <c r="G2934" t="str">
        <v>No</v>
      </c>
      <c r="H2934" s="1">
        <v>0</v>
      </c>
      <c r="I2934" s="1">
        <v>2.8</v>
      </c>
      <c r="J2934" s="1">
        <v>2.8</v>
      </c>
      <c r="K2934" s="1">
        <v>2</v>
      </c>
      <c r="L2934" s="2">
        <v>0.4</v>
      </c>
      <c r="M2934" s="2">
        <v>0.3999999999999999</v>
      </c>
      <c r="N2934" s="2">
        <v>1</v>
      </c>
      <c r="O2934" t="str">
        <v>Yes</v>
      </c>
      <c r="P2934" s="1">
        <f>IF(O2934="Yes",J2934,ROUND(J2934*(1+Model!$B$3),2))</f>
        <v>2.8</v>
      </c>
      <c r="Q2934" s="2">
        <f>ROUND(P2934/(K2934*N2934)-1,4)</f>
        <v>0.4</v>
      </c>
      <c r="R2934" t="str">
        <v/>
      </c>
      <c r="S2934" t="str">
        <v>2026-10-01 10:41:27 UTC</v>
      </c>
      <c r="T2934" t="str">
        <v>Local Line cache</v>
      </c>
      <c r="U2934" t="str">
        <v>HOLD: missing local vendor</v>
      </c>
    </row>
    <row r="2935">
      <c r="A2935">
        <v>1157463</v>
      </c>
      <c r="B2935" t="str">
        <v>Italian Plum</v>
      </c>
      <c r="C2935" t="str">
        <v>MISSING VENDOR</v>
      </c>
      <c r="D2935">
        <v>1001264</v>
      </c>
      <c r="E2935" t="str">
        <v>lb</v>
      </c>
      <c r="F2935" t="str">
        <v>Guest Basket</v>
      </c>
      <c r="G2935" t="str">
        <v>No</v>
      </c>
      <c r="H2935" s="1">
        <v>0</v>
      </c>
      <c r="I2935" s="1">
        <v>3.1</v>
      </c>
      <c r="J2935" s="1">
        <v>2.8</v>
      </c>
      <c r="K2935" s="1">
        <v>2</v>
      </c>
      <c r="L2935" s="2">
        <v>0.55</v>
      </c>
      <c r="M2935" s="2">
        <v>0.3999999999999999</v>
      </c>
      <c r="N2935" s="2">
        <v>1</v>
      </c>
      <c r="O2935" t="str">
        <v>Yes</v>
      </c>
      <c r="P2935" s="1">
        <f>IF(O2935="Yes",J2935,ROUND(J2935*(1+Model!$B$3),2))</f>
        <v>2.8</v>
      </c>
      <c r="Q2935" s="2">
        <f>ROUND(P2935/(K2935*N2935)-1,4)</f>
        <v>0.4</v>
      </c>
      <c r="R2935" t="str">
        <v>Review</v>
      </c>
      <c r="S2935" t="str">
        <v>2026-10-01 10:41:27 UTC</v>
      </c>
      <c r="T2935" t="str">
        <v>Local Line cache</v>
      </c>
      <c r="U2935" t="str">
        <v>HOLD: missing local vendor</v>
      </c>
    </row>
    <row r="2936">
      <c r="A2936">
        <v>1157463</v>
      </c>
      <c r="B2936" t="str">
        <v>Italian Plum</v>
      </c>
      <c r="C2936" t="str">
        <v>MISSING VENDOR</v>
      </c>
      <c r="D2936">
        <v>1001264</v>
      </c>
      <c r="E2936" t="str">
        <v>lb</v>
      </c>
      <c r="F2936" t="str">
        <v>Herd Share Members</v>
      </c>
      <c r="G2936" t="str">
        <v>No</v>
      </c>
      <c r="H2936" s="1">
        <v>0</v>
      </c>
      <c r="I2936" s="1">
        <v>2.8</v>
      </c>
      <c r="J2936" s="1">
        <v>2.8</v>
      </c>
      <c r="K2936" s="1">
        <v>2</v>
      </c>
      <c r="L2936" s="2">
        <v>0.4</v>
      </c>
      <c r="M2936" s="2">
        <v>0.3999999999999999</v>
      </c>
      <c r="N2936" s="2">
        <v>1</v>
      </c>
      <c r="O2936" t="str">
        <v>Yes</v>
      </c>
      <c r="P2936" s="1">
        <f>IF(O2936="Yes",J2936,ROUND(J2936*(1+Model!$B$3),2))</f>
        <v>2.8</v>
      </c>
      <c r="Q2936" s="2">
        <f>ROUND(P2936/(K2936*N2936)-1,4)</f>
        <v>0.4</v>
      </c>
      <c r="R2936" t="str">
        <v/>
      </c>
      <c r="S2936" t="str">
        <v>2026-10-01 10:41:27 UTC</v>
      </c>
      <c r="T2936" t="str">
        <v>Local Line cache</v>
      </c>
      <c r="U2936" t="str">
        <v>HOLD: missing local vendor</v>
      </c>
    </row>
    <row r="2937">
      <c r="A2937">
        <v>1157463</v>
      </c>
      <c r="B2937" t="str">
        <v>Italian Plum</v>
      </c>
      <c r="C2937" t="str">
        <v>MISSING VENDOR</v>
      </c>
      <c r="D2937">
        <v>1001264</v>
      </c>
      <c r="E2937" t="str">
        <v>lb</v>
      </c>
      <c r="F2937" t="str">
        <v>SNAP</v>
      </c>
      <c r="G2937" t="str">
        <v>No</v>
      </c>
      <c r="H2937" s="1">
        <v>0</v>
      </c>
      <c r="I2937" s="1">
        <v>2.8</v>
      </c>
      <c r="J2937" s="1">
        <v>2.8</v>
      </c>
      <c r="K2937" s="1">
        <v>2</v>
      </c>
      <c r="L2937" s="2">
        <v>0.4</v>
      </c>
      <c r="M2937" s="2">
        <v>0.3999999999999999</v>
      </c>
      <c r="N2937" s="2">
        <v>1</v>
      </c>
      <c r="O2937" t="str">
        <v>Yes</v>
      </c>
      <c r="P2937" s="1">
        <f>IF(O2937="Yes",J2937,ROUND(J2937*(1+Model!$B$3),2))</f>
        <v>2.8</v>
      </c>
      <c r="Q2937" s="2">
        <f>ROUND(P2937/(K2937*N2937)-1,4)</f>
        <v>0.4</v>
      </c>
      <c r="R2937" t="str">
        <v/>
      </c>
      <c r="S2937" t="str">
        <v>2026-10-01 10:41:27 UTC</v>
      </c>
      <c r="T2937" t="str">
        <v>Local Line cache</v>
      </c>
      <c r="U2937" t="str">
        <v>HOLD: missing local vendor</v>
      </c>
    </row>
    <row r="2938">
      <c r="A2938">
        <v>1157464</v>
      </c>
      <c r="B2938" t="str">
        <v>Green Gage Plums</v>
      </c>
      <c r="C2938" t="str">
        <v>MISSING VENDOR</v>
      </c>
      <c r="D2938">
        <v>1001265</v>
      </c>
      <c r="E2938" t="str">
        <v>1 lb</v>
      </c>
      <c r="F2938" t="str">
        <v>Guest Basket</v>
      </c>
      <c r="G2938" t="str">
        <v>No</v>
      </c>
      <c r="H2938" s="1">
        <v>0</v>
      </c>
      <c r="I2938" s="1">
        <v>3.1</v>
      </c>
      <c r="J2938" s="1">
        <v>2.8</v>
      </c>
      <c r="K2938" s="1">
        <v>2</v>
      </c>
      <c r="L2938" s="2">
        <v>0.55</v>
      </c>
      <c r="M2938" s="2">
        <v>0.3999999999999999</v>
      </c>
      <c r="N2938" s="2">
        <v>1</v>
      </c>
      <c r="O2938" t="str">
        <v>Yes</v>
      </c>
      <c r="P2938" s="1">
        <f>IF(O2938="Yes",J2938,ROUND(J2938*(1+Model!$B$3),2))</f>
        <v>2.8</v>
      </c>
      <c r="Q2938" s="2">
        <f>ROUND(P2938/(K2938*N2938)-1,4)</f>
        <v>0.4</v>
      </c>
      <c r="R2938" t="str">
        <v>Review</v>
      </c>
      <c r="S2938" t="str">
        <v>2026-10-01 10:41:27 UTC</v>
      </c>
      <c r="T2938" t="str">
        <v>Local Line cache</v>
      </c>
      <c r="U2938" t="str">
        <v>HOLD: missing local vendor</v>
      </c>
    </row>
    <row r="2939">
      <c r="A2939">
        <v>1157464</v>
      </c>
      <c r="B2939" t="str">
        <v>Green Gage Plums</v>
      </c>
      <c r="C2939" t="str">
        <v>MISSING VENDOR</v>
      </c>
      <c r="D2939">
        <v>1001265</v>
      </c>
      <c r="E2939" t="str">
        <v>1 lb</v>
      </c>
      <c r="F2939" t="str">
        <v>Herd Share Members</v>
      </c>
      <c r="G2939" t="str">
        <v>No</v>
      </c>
      <c r="H2939" s="1">
        <v>0</v>
      </c>
      <c r="I2939" s="1">
        <v>2.8</v>
      </c>
      <c r="J2939" s="1">
        <v>2.8</v>
      </c>
      <c r="K2939" s="1">
        <v>2</v>
      </c>
      <c r="L2939" s="2">
        <v>0.4</v>
      </c>
      <c r="M2939" s="2">
        <v>0.3999999999999999</v>
      </c>
      <c r="N2939" s="2">
        <v>1</v>
      </c>
      <c r="O2939" t="str">
        <v>Yes</v>
      </c>
      <c r="P2939" s="1">
        <f>IF(O2939="Yes",J2939,ROUND(J2939*(1+Model!$B$3),2))</f>
        <v>2.8</v>
      </c>
      <c r="Q2939" s="2">
        <f>ROUND(P2939/(K2939*N2939)-1,4)</f>
        <v>0.4</v>
      </c>
      <c r="R2939" t="str">
        <v/>
      </c>
      <c r="S2939" t="str">
        <v>2026-10-01 10:41:27 UTC</v>
      </c>
      <c r="T2939" t="str">
        <v>Local Line cache</v>
      </c>
      <c r="U2939" t="str">
        <v>HOLD: missing local vendor</v>
      </c>
    </row>
    <row r="2940">
      <c r="A2940">
        <v>1157464</v>
      </c>
      <c r="B2940" t="str">
        <v>Green Gage Plums</v>
      </c>
      <c r="C2940" t="str">
        <v>MISSING VENDOR</v>
      </c>
      <c r="D2940">
        <v>1001265</v>
      </c>
      <c r="E2940" t="str">
        <v>1 lb</v>
      </c>
      <c r="F2940" t="str">
        <v>SNAP</v>
      </c>
      <c r="G2940" t="str">
        <v>No</v>
      </c>
      <c r="H2940" s="1">
        <v>0</v>
      </c>
      <c r="I2940" s="1">
        <v>2.8</v>
      </c>
      <c r="J2940" s="1">
        <v>2.8</v>
      </c>
      <c r="K2940" s="1">
        <v>2</v>
      </c>
      <c r="L2940" s="2">
        <v>0.4</v>
      </c>
      <c r="M2940" s="2">
        <v>0.3999999999999999</v>
      </c>
      <c r="N2940" s="2">
        <v>1</v>
      </c>
      <c r="O2940" t="str">
        <v>Yes</v>
      </c>
      <c r="P2940" s="1">
        <f>IF(O2940="Yes",J2940,ROUND(J2940*(1+Model!$B$3),2))</f>
        <v>2.8</v>
      </c>
      <c r="Q2940" s="2">
        <f>ROUND(P2940/(K2940*N2940)-1,4)</f>
        <v>0.4</v>
      </c>
      <c r="R2940" t="str">
        <v/>
      </c>
      <c r="S2940" t="str">
        <v>2026-10-01 10:41:27 UTC</v>
      </c>
      <c r="T2940" t="str">
        <v>Local Line cache</v>
      </c>
      <c r="U2940" t="str">
        <v>HOLD: missing local vendor</v>
      </c>
    </row>
    <row r="2941">
      <c r="A2941">
        <v>1157469</v>
      </c>
      <c r="B2941" t="str">
        <v>Fresh Frozen Elderberries</v>
      </c>
      <c r="C2941" t="str">
        <v>MISSING VENDOR</v>
      </c>
      <c r="D2941">
        <v>1001274</v>
      </c>
      <c r="E2941" t="str">
        <v>3 lb bag</v>
      </c>
      <c r="F2941" t="str">
        <v>Guest Basket</v>
      </c>
      <c r="G2941" t="str">
        <v>Yes</v>
      </c>
      <c r="H2941" s="1">
        <v>0</v>
      </c>
      <c r="I2941" s="1">
        <v>69.75</v>
      </c>
      <c r="J2941" s="1">
        <v>63</v>
      </c>
      <c r="K2941" s="1">
        <v>45</v>
      </c>
      <c r="L2941" s="2">
        <v>0.55</v>
      </c>
      <c r="M2941" s="2">
        <v>0.3999999999999999</v>
      </c>
      <c r="N2941" s="2">
        <v>1</v>
      </c>
      <c r="O2941" t="str">
        <v>Yes</v>
      </c>
      <c r="P2941" s="1">
        <f>IF(O2941="Yes",J2941,ROUND(J2941*(1+Model!$B$3),2))</f>
        <v>63</v>
      </c>
      <c r="Q2941" s="2">
        <f>ROUND(P2941/(K2941*N2941)-1,4)</f>
        <v>0.4</v>
      </c>
      <c r="R2941" t="str">
        <v>Review</v>
      </c>
      <c r="S2941" t="str">
        <v>2026-10-01 10:41:27 UTC</v>
      </c>
      <c r="T2941" t="str">
        <v>Local Line cache</v>
      </c>
      <c r="U2941" t="str">
        <v>HOLD: missing local vendor</v>
      </c>
    </row>
    <row r="2942">
      <c r="A2942">
        <v>1157469</v>
      </c>
      <c r="B2942" t="str">
        <v>Fresh Frozen Elderberries</v>
      </c>
      <c r="C2942" t="str">
        <v>MISSING VENDOR</v>
      </c>
      <c r="D2942">
        <v>1001274</v>
      </c>
      <c r="E2942" t="str">
        <v>3 lb bag</v>
      </c>
      <c r="F2942" t="str">
        <v>Herd Share Members</v>
      </c>
      <c r="G2942" t="str">
        <v>Yes</v>
      </c>
      <c r="H2942" s="1">
        <v>0</v>
      </c>
      <c r="I2942" s="1">
        <v>63</v>
      </c>
      <c r="J2942" s="1">
        <v>63</v>
      </c>
      <c r="K2942" s="1">
        <v>45</v>
      </c>
      <c r="L2942" s="2">
        <v>0.4</v>
      </c>
      <c r="M2942" s="2">
        <v>0.3999999999999999</v>
      </c>
      <c r="N2942" s="2">
        <v>1</v>
      </c>
      <c r="O2942" t="str">
        <v>Yes</v>
      </c>
      <c r="P2942" s="1">
        <f>IF(O2942="Yes",J2942,ROUND(J2942*(1+Model!$B$3),2))</f>
        <v>63</v>
      </c>
      <c r="Q2942" s="2">
        <f>ROUND(P2942/(K2942*N2942)-1,4)</f>
        <v>0.4</v>
      </c>
      <c r="R2942" t="str">
        <v/>
      </c>
      <c r="S2942" t="str">
        <v>2026-10-01 10:41:27 UTC</v>
      </c>
      <c r="T2942" t="str">
        <v>Local Line cache</v>
      </c>
      <c r="U2942" t="str">
        <v>HOLD: missing local vendor</v>
      </c>
    </row>
    <row r="2943">
      <c r="A2943">
        <v>1157469</v>
      </c>
      <c r="B2943" t="str">
        <v>Fresh Frozen Elderberries</v>
      </c>
      <c r="C2943" t="str">
        <v>MISSING VENDOR</v>
      </c>
      <c r="D2943">
        <v>1001274</v>
      </c>
      <c r="E2943" t="str">
        <v>3 lb bag</v>
      </c>
      <c r="F2943" t="str">
        <v>SNAP</v>
      </c>
      <c r="G2943" t="str">
        <v>Yes</v>
      </c>
      <c r="H2943" s="1">
        <v>0</v>
      </c>
      <c r="I2943" s="1">
        <v>63</v>
      </c>
      <c r="J2943" s="1">
        <v>63</v>
      </c>
      <c r="K2943" s="1">
        <v>45</v>
      </c>
      <c r="L2943" s="2">
        <v>0.4</v>
      </c>
      <c r="M2943" s="2">
        <v>0.3999999999999999</v>
      </c>
      <c r="N2943" s="2">
        <v>1</v>
      </c>
      <c r="O2943" t="str">
        <v>Yes</v>
      </c>
      <c r="P2943" s="1">
        <f>IF(O2943="Yes",J2943,ROUND(J2943*(1+Model!$B$3),2))</f>
        <v>63</v>
      </c>
      <c r="Q2943" s="2">
        <f>ROUND(P2943/(K2943*N2943)-1,4)</f>
        <v>0.4</v>
      </c>
      <c r="R2943" t="str">
        <v/>
      </c>
      <c r="S2943" t="str">
        <v>2026-10-01 10:41:27 UTC</v>
      </c>
      <c r="T2943" t="str">
        <v>Local Line cache</v>
      </c>
      <c r="U2943" t="str">
        <v>HOLD: missing local vendor</v>
      </c>
    </row>
    <row r="2944">
      <c r="A2944">
        <v>1159145</v>
      </c>
      <c r="B2944" t="str">
        <v>Frozen Raspberries</v>
      </c>
      <c r="C2944" t="str">
        <v>MISSING VENDOR</v>
      </c>
      <c r="D2944">
        <v>1003819</v>
      </c>
      <c r="E2944" t="str">
        <v>1 lb</v>
      </c>
      <c r="F2944" t="str">
        <v>SNAP</v>
      </c>
      <c r="G2944" t="str">
        <v>No</v>
      </c>
      <c r="H2944" s="1">
        <v>0</v>
      </c>
      <c r="I2944" s="1">
        <v>11.2</v>
      </c>
      <c r="J2944" s="1">
        <v>11.2</v>
      </c>
      <c r="K2944" s="1">
        <v>8</v>
      </c>
      <c r="L2944" s="2">
        <v>0.4</v>
      </c>
      <c r="M2944" s="2">
        <v>0.3999999999999999</v>
      </c>
      <c r="N2944" s="2">
        <v>1</v>
      </c>
      <c r="O2944" t="str">
        <v>Yes</v>
      </c>
      <c r="P2944" s="1">
        <f>IF(O2944="Yes",J2944,ROUND(J2944*(1+Model!$B$3),2))</f>
        <v>11.2</v>
      </c>
      <c r="Q2944" s="2">
        <f>ROUND(P2944/(K2944*N2944)-1,4)</f>
        <v>0.4</v>
      </c>
      <c r="R2944" t="str">
        <v/>
      </c>
      <c r="S2944" t="str">
        <v>2026-10-01 10:41:27 UTC</v>
      </c>
      <c r="T2944" t="str">
        <v>Local Line cache</v>
      </c>
      <c r="U2944" t="str">
        <v>HOLD: missing local vendor</v>
      </c>
    </row>
    <row r="2945">
      <c r="A2945">
        <v>1159145</v>
      </c>
      <c r="B2945" t="str">
        <v>Frozen Raspberries</v>
      </c>
      <c r="C2945" t="str">
        <v>MISSING VENDOR</v>
      </c>
      <c r="D2945">
        <v>1003819</v>
      </c>
      <c r="E2945" t="str">
        <v>1 lb</v>
      </c>
      <c r="F2945" t="str">
        <v>CSA Members</v>
      </c>
      <c r="G2945" t="str">
        <v>No</v>
      </c>
      <c r="H2945" s="1">
        <v>0</v>
      </c>
      <c r="I2945" s="1">
        <v>11.2</v>
      </c>
      <c r="J2945" s="1">
        <v>11.2</v>
      </c>
      <c r="K2945" s="1">
        <v>8</v>
      </c>
      <c r="L2945" s="2">
        <v>0.4</v>
      </c>
      <c r="M2945" s="2">
        <v>0.3999999999999999</v>
      </c>
      <c r="N2945" s="2">
        <v>1</v>
      </c>
      <c r="O2945" t="str">
        <v>Yes</v>
      </c>
      <c r="P2945" s="1">
        <f>IF(O2945="Yes",J2945,ROUND(J2945*(1+Model!$B$3),2))</f>
        <v>11.2</v>
      </c>
      <c r="Q2945" s="2">
        <f>ROUND(P2945/(K2945*N2945)-1,4)</f>
        <v>0.4</v>
      </c>
      <c r="R2945" t="str">
        <v/>
      </c>
      <c r="S2945" t="str">
        <v>2026-10-01 10:41:27 UTC</v>
      </c>
      <c r="T2945" t="str">
        <v>Local Line cache</v>
      </c>
      <c r="U2945" t="str">
        <v>HOLD: missing local vendor</v>
      </c>
    </row>
    <row r="2946">
      <c r="A2946">
        <v>1159145</v>
      </c>
      <c r="B2946" t="str">
        <v>Frozen Raspberries</v>
      </c>
      <c r="C2946" t="str">
        <v>MISSING VENDOR</v>
      </c>
      <c r="D2946">
        <v>1003819</v>
      </c>
      <c r="E2946" t="str">
        <v>1 lb</v>
      </c>
      <c r="F2946" t="str">
        <v>Guest Basket</v>
      </c>
      <c r="G2946" t="str">
        <v>No</v>
      </c>
      <c r="H2946" s="1">
        <v>0</v>
      </c>
      <c r="I2946" s="1">
        <v>12.4</v>
      </c>
      <c r="J2946" s="1">
        <v>11.2</v>
      </c>
      <c r="K2946" s="1">
        <v>8</v>
      </c>
      <c r="L2946" s="2">
        <v>0.55</v>
      </c>
      <c r="M2946" s="2">
        <v>0.3999999999999999</v>
      </c>
      <c r="N2946" s="2">
        <v>1</v>
      </c>
      <c r="O2946" t="str">
        <v>Yes</v>
      </c>
      <c r="P2946" s="1">
        <f>IF(O2946="Yes",J2946,ROUND(J2946*(1+Model!$B$3),2))</f>
        <v>11.2</v>
      </c>
      <c r="Q2946" s="2">
        <f>ROUND(P2946/(K2946*N2946)-1,4)</f>
        <v>0.4</v>
      </c>
      <c r="R2946" t="str">
        <v>Review</v>
      </c>
      <c r="S2946" t="str">
        <v>2026-10-01 10:41:27 UTC</v>
      </c>
      <c r="T2946" t="str">
        <v>Local Line cache</v>
      </c>
      <c r="U2946" t="str">
        <v>HOLD: missing local vendor</v>
      </c>
    </row>
    <row r="2947">
      <c r="A2947">
        <v>1159145</v>
      </c>
      <c r="B2947" t="str">
        <v>Frozen Raspberries</v>
      </c>
      <c r="C2947" t="str">
        <v>MISSING VENDOR</v>
      </c>
      <c r="D2947">
        <v>1003819</v>
      </c>
      <c r="E2947" t="str">
        <v>1 lb</v>
      </c>
      <c r="F2947" t="str">
        <v>Herd Share Members</v>
      </c>
      <c r="G2947" t="str">
        <v>No</v>
      </c>
      <c r="H2947" s="1">
        <v>0</v>
      </c>
      <c r="I2947" s="1">
        <v>11.2</v>
      </c>
      <c r="J2947" s="1">
        <v>11.2</v>
      </c>
      <c r="K2947" s="1">
        <v>8</v>
      </c>
      <c r="L2947" s="2">
        <v>0.4</v>
      </c>
      <c r="M2947" s="2">
        <v>0.3999999999999999</v>
      </c>
      <c r="N2947" s="2">
        <v>1</v>
      </c>
      <c r="O2947" t="str">
        <v>Yes</v>
      </c>
      <c r="P2947" s="1">
        <f>IF(O2947="Yes",J2947,ROUND(J2947*(1+Model!$B$3),2))</f>
        <v>11.2</v>
      </c>
      <c r="Q2947" s="2">
        <f>ROUND(P2947/(K2947*N2947)-1,4)</f>
        <v>0.4</v>
      </c>
      <c r="R2947" t="str">
        <v/>
      </c>
      <c r="S2947" t="str">
        <v>2026-10-01 10:41:27 UTC</v>
      </c>
      <c r="T2947" t="str">
        <v>Local Line cache</v>
      </c>
      <c r="U2947" t="str">
        <v>HOLD: missing local vendor</v>
      </c>
    </row>
    <row r="2948">
      <c r="A2948">
        <v>1161243</v>
      </c>
      <c r="B2948" t="str">
        <v>Naravilla and Laturilla Figs</v>
      </c>
      <c r="C2948" t="str">
        <v>MISSING VENDOR</v>
      </c>
      <c r="D2948">
        <v>1006816</v>
      </c>
      <c r="E2948" t="str">
        <v>pack</v>
      </c>
      <c r="F2948" t="str">
        <v>Guest Basket</v>
      </c>
      <c r="G2948" t="str">
        <v>Yes</v>
      </c>
      <c r="H2948" s="1">
        <v>0</v>
      </c>
      <c r="I2948" s="1">
        <v>9.3</v>
      </c>
      <c r="J2948" s="1">
        <v>8.4</v>
      </c>
      <c r="K2948" s="1">
        <v>6</v>
      </c>
      <c r="L2948" s="2">
        <v>0.55</v>
      </c>
      <c r="M2948" s="2">
        <v>0.40000000000000013</v>
      </c>
      <c r="N2948" s="2">
        <v>1</v>
      </c>
      <c r="O2948" t="str">
        <v>Yes</v>
      </c>
      <c r="P2948" s="1">
        <f>IF(O2948="Yes",J2948,ROUND(J2948*(1+Model!$B$3),2))</f>
        <v>8.4</v>
      </c>
      <c r="Q2948" s="2">
        <f>ROUND(P2948/(K2948*N2948)-1,4)</f>
        <v>0.4</v>
      </c>
      <c r="R2948" t="str">
        <v>Review</v>
      </c>
      <c r="S2948" t="str">
        <v>2026-10-01 10:41:27 UTC</v>
      </c>
      <c r="T2948" t="str">
        <v>Local Line cache</v>
      </c>
      <c r="U2948" t="str">
        <v>HOLD: missing local vendor</v>
      </c>
    </row>
    <row r="2949">
      <c r="A2949">
        <v>1161243</v>
      </c>
      <c r="B2949" t="str">
        <v>Naravilla and Laturilla Figs</v>
      </c>
      <c r="C2949" t="str">
        <v>MISSING VENDOR</v>
      </c>
      <c r="D2949">
        <v>1006816</v>
      </c>
      <c r="E2949" t="str">
        <v>pack</v>
      </c>
      <c r="F2949" t="str">
        <v>Herd Share Members</v>
      </c>
      <c r="G2949" t="str">
        <v>Yes</v>
      </c>
      <c r="H2949" s="1">
        <v>0</v>
      </c>
      <c r="I2949" s="1">
        <v>8.4</v>
      </c>
      <c r="J2949" s="1">
        <v>8.4</v>
      </c>
      <c r="K2949" s="1">
        <v>6</v>
      </c>
      <c r="L2949" s="2">
        <v>0.4</v>
      </c>
      <c r="M2949" s="2">
        <v>0.40000000000000013</v>
      </c>
      <c r="N2949" s="2">
        <v>1</v>
      </c>
      <c r="O2949" t="str">
        <v>Yes</v>
      </c>
      <c r="P2949" s="1">
        <f>IF(O2949="Yes",J2949,ROUND(J2949*(1+Model!$B$3),2))</f>
        <v>8.4</v>
      </c>
      <c r="Q2949" s="2">
        <f>ROUND(P2949/(K2949*N2949)-1,4)</f>
        <v>0.4</v>
      </c>
      <c r="R2949" t="str">
        <v/>
      </c>
      <c r="S2949" t="str">
        <v>2026-10-01 10:41:27 UTC</v>
      </c>
      <c r="T2949" t="str">
        <v>Local Line cache</v>
      </c>
      <c r="U2949" t="str">
        <v>HOLD: missing local vendor</v>
      </c>
    </row>
    <row r="2950">
      <c r="A2950">
        <v>1161243</v>
      </c>
      <c r="B2950" t="str">
        <v>Naravilla and Laturilla Figs</v>
      </c>
      <c r="C2950" t="str">
        <v>MISSING VENDOR</v>
      </c>
      <c r="D2950">
        <v>1006816</v>
      </c>
      <c r="E2950" t="str">
        <v>pack</v>
      </c>
      <c r="F2950" t="str">
        <v>SNAP</v>
      </c>
      <c r="G2950" t="str">
        <v>Yes</v>
      </c>
      <c r="H2950" s="1">
        <v>0</v>
      </c>
      <c r="I2950" s="1">
        <v>8.4</v>
      </c>
      <c r="J2950" s="1">
        <v>8.4</v>
      </c>
      <c r="K2950" s="1">
        <v>6</v>
      </c>
      <c r="L2950" s="2">
        <v>0.4</v>
      </c>
      <c r="M2950" s="2">
        <v>0.40000000000000013</v>
      </c>
      <c r="N2950" s="2">
        <v>1</v>
      </c>
      <c r="O2950" t="str">
        <v>Yes</v>
      </c>
      <c r="P2950" s="1">
        <f>IF(O2950="Yes",J2950,ROUND(J2950*(1+Model!$B$3),2))</f>
        <v>8.4</v>
      </c>
      <c r="Q2950" s="2">
        <f>ROUND(P2950/(K2950*N2950)-1,4)</f>
        <v>0.4</v>
      </c>
      <c r="R2950" t="str">
        <v/>
      </c>
      <c r="S2950" t="str">
        <v>2026-10-01 10:41:27 UTC</v>
      </c>
      <c r="T2950" t="str">
        <v>Local Line cache</v>
      </c>
      <c r="U2950" t="str">
        <v>HOLD: missing local vendor</v>
      </c>
    </row>
    <row r="2951">
      <c r="A2951">
        <v>1161246</v>
      </c>
      <c r="B2951" t="str">
        <v>Seckel Pears</v>
      </c>
      <c r="C2951" t="str">
        <v>MISSING VENDOR</v>
      </c>
      <c r="D2951">
        <v>1006818</v>
      </c>
      <c r="E2951" t="str">
        <v>lb</v>
      </c>
      <c r="F2951" t="str">
        <v>Guest Basket</v>
      </c>
      <c r="G2951" t="str">
        <v>Yes</v>
      </c>
      <c r="H2951" s="1">
        <v>0</v>
      </c>
      <c r="I2951" s="1">
        <v>4.65</v>
      </c>
      <c r="J2951" s="1">
        <v>4.2</v>
      </c>
      <c r="K2951" s="1">
        <v>3</v>
      </c>
      <c r="L2951" s="2">
        <v>0.55</v>
      </c>
      <c r="M2951" s="2">
        <v>0.40000000000000013</v>
      </c>
      <c r="N2951" s="2">
        <v>1</v>
      </c>
      <c r="O2951" t="str">
        <v>Yes</v>
      </c>
      <c r="P2951" s="1">
        <f>IF(O2951="Yes",J2951,ROUND(J2951*(1+Model!$B$3),2))</f>
        <v>4.2</v>
      </c>
      <c r="Q2951" s="2">
        <f>ROUND(P2951/(K2951*N2951)-1,4)</f>
        <v>0.4</v>
      </c>
      <c r="R2951" t="str">
        <v>Review</v>
      </c>
      <c r="S2951" t="str">
        <v>2026-10-01 10:41:27 UTC</v>
      </c>
      <c r="T2951" t="str">
        <v>Local Line cache</v>
      </c>
      <c r="U2951" t="str">
        <v>HOLD: missing local vendor</v>
      </c>
    </row>
    <row r="2952">
      <c r="A2952">
        <v>1161246</v>
      </c>
      <c r="B2952" t="str">
        <v>Seckel Pears</v>
      </c>
      <c r="C2952" t="str">
        <v>MISSING VENDOR</v>
      </c>
      <c r="D2952">
        <v>1006818</v>
      </c>
      <c r="E2952" t="str">
        <v>lb</v>
      </c>
      <c r="F2952" t="str">
        <v>Herd Share Members</v>
      </c>
      <c r="G2952" t="str">
        <v>Yes</v>
      </c>
      <c r="H2952" s="1">
        <v>0</v>
      </c>
      <c r="I2952" s="1">
        <v>4.2</v>
      </c>
      <c r="J2952" s="1">
        <v>4.2</v>
      </c>
      <c r="K2952" s="1">
        <v>3</v>
      </c>
      <c r="L2952" s="2">
        <v>0.4</v>
      </c>
      <c r="M2952" s="2">
        <v>0.40000000000000013</v>
      </c>
      <c r="N2952" s="2">
        <v>1</v>
      </c>
      <c r="O2952" t="str">
        <v>Yes</v>
      </c>
      <c r="P2952" s="1">
        <f>IF(O2952="Yes",J2952,ROUND(J2952*(1+Model!$B$3),2))</f>
        <v>4.2</v>
      </c>
      <c r="Q2952" s="2">
        <f>ROUND(P2952/(K2952*N2952)-1,4)</f>
        <v>0.4</v>
      </c>
      <c r="R2952" t="str">
        <v/>
      </c>
      <c r="S2952" t="str">
        <v>2026-10-01 10:41:27 UTC</v>
      </c>
      <c r="T2952" t="str">
        <v>Local Line cache</v>
      </c>
      <c r="U2952" t="str">
        <v>HOLD: missing local vendor</v>
      </c>
    </row>
    <row r="2953">
      <c r="A2953">
        <v>1161246</v>
      </c>
      <c r="B2953" t="str">
        <v>Seckel Pears</v>
      </c>
      <c r="C2953" t="str">
        <v>MISSING VENDOR</v>
      </c>
      <c r="D2953">
        <v>1006818</v>
      </c>
      <c r="E2953" t="str">
        <v>lb</v>
      </c>
      <c r="F2953" t="str">
        <v>SNAP</v>
      </c>
      <c r="G2953" t="str">
        <v>Yes</v>
      </c>
      <c r="H2953" s="1">
        <v>0</v>
      </c>
      <c r="I2953" s="1">
        <v>4.2</v>
      </c>
      <c r="J2953" s="1">
        <v>4.2</v>
      </c>
      <c r="K2953" s="1">
        <v>3</v>
      </c>
      <c r="L2953" s="2">
        <v>0.4</v>
      </c>
      <c r="M2953" s="2">
        <v>0.40000000000000013</v>
      </c>
      <c r="N2953" s="2">
        <v>1</v>
      </c>
      <c r="O2953" t="str">
        <v>Yes</v>
      </c>
      <c r="P2953" s="1">
        <f>IF(O2953="Yes",J2953,ROUND(J2953*(1+Model!$B$3),2))</f>
        <v>4.2</v>
      </c>
      <c r="Q2953" s="2">
        <f>ROUND(P2953/(K2953*N2953)-1,4)</f>
        <v>0.4</v>
      </c>
      <c r="R2953" t="str">
        <v/>
      </c>
      <c r="S2953" t="str">
        <v>2026-10-01 10:41:27 UTC</v>
      </c>
      <c r="T2953" t="str">
        <v>Local Line cache</v>
      </c>
      <c r="U2953" t="str">
        <v>HOLD: missing local vendor</v>
      </c>
    </row>
    <row r="2954">
      <c r="A2954">
        <v>1161247</v>
      </c>
      <c r="B2954" t="str">
        <v>Satsuma plums</v>
      </c>
      <c r="C2954" t="str">
        <v>MISSING VENDOR</v>
      </c>
      <c r="D2954">
        <v>1006819</v>
      </c>
      <c r="E2954" t="str">
        <v>lb</v>
      </c>
      <c r="F2954" t="str">
        <v>CSA Members</v>
      </c>
      <c r="G2954" t="str">
        <v>No</v>
      </c>
      <c r="H2954" s="1">
        <v>0</v>
      </c>
      <c r="I2954" s="1">
        <v>2.8</v>
      </c>
      <c r="J2954" s="1">
        <v>2.8</v>
      </c>
      <c r="K2954" s="1">
        <v>2</v>
      </c>
      <c r="L2954" s="2">
        <v>0.4</v>
      </c>
      <c r="M2954" s="2">
        <v>0.3999999999999999</v>
      </c>
      <c r="N2954" s="2">
        <v>1</v>
      </c>
      <c r="O2954" t="str">
        <v>Yes</v>
      </c>
      <c r="P2954" s="1">
        <f>IF(O2954="Yes",J2954,ROUND(J2954*(1+Model!$B$3),2))</f>
        <v>2.8</v>
      </c>
      <c r="Q2954" s="2">
        <f>ROUND(P2954/(K2954*N2954)-1,4)</f>
        <v>0.4</v>
      </c>
      <c r="R2954" t="str">
        <v/>
      </c>
      <c r="S2954" t="str">
        <v>2026-10-01 10:41:27 UTC</v>
      </c>
      <c r="T2954" t="str">
        <v>Local Line cache</v>
      </c>
      <c r="U2954" t="str">
        <v>HOLD: missing local vendor</v>
      </c>
    </row>
    <row r="2955">
      <c r="A2955">
        <v>1161247</v>
      </c>
      <c r="B2955" t="str">
        <v>Satsuma plums</v>
      </c>
      <c r="C2955" t="str">
        <v>MISSING VENDOR</v>
      </c>
      <c r="D2955">
        <v>1006819</v>
      </c>
      <c r="E2955" t="str">
        <v>lb</v>
      </c>
      <c r="F2955" t="str">
        <v>Guest Basket</v>
      </c>
      <c r="G2955" t="str">
        <v>No</v>
      </c>
      <c r="H2955" s="1">
        <v>0</v>
      </c>
      <c r="I2955" s="1">
        <v>3.1</v>
      </c>
      <c r="J2955" s="1">
        <v>2.8</v>
      </c>
      <c r="K2955" s="1">
        <v>2</v>
      </c>
      <c r="L2955" s="2">
        <v>0.55</v>
      </c>
      <c r="M2955" s="2">
        <v>0.3999999999999999</v>
      </c>
      <c r="N2955" s="2">
        <v>1</v>
      </c>
      <c r="O2955" t="str">
        <v>Yes</v>
      </c>
      <c r="P2955" s="1">
        <f>IF(O2955="Yes",J2955,ROUND(J2955*(1+Model!$B$3),2))</f>
        <v>2.8</v>
      </c>
      <c r="Q2955" s="2">
        <f>ROUND(P2955/(K2955*N2955)-1,4)</f>
        <v>0.4</v>
      </c>
      <c r="R2955" t="str">
        <v>Review</v>
      </c>
      <c r="S2955" t="str">
        <v>2026-10-01 10:41:27 UTC</v>
      </c>
      <c r="T2955" t="str">
        <v>Local Line cache</v>
      </c>
      <c r="U2955" t="str">
        <v>HOLD: missing local vendor</v>
      </c>
    </row>
    <row r="2956">
      <c r="A2956">
        <v>1161247</v>
      </c>
      <c r="B2956" t="str">
        <v>Satsuma plums</v>
      </c>
      <c r="C2956" t="str">
        <v>MISSING VENDOR</v>
      </c>
      <c r="D2956">
        <v>1006819</v>
      </c>
      <c r="E2956" t="str">
        <v>lb</v>
      </c>
      <c r="F2956" t="str">
        <v>Herd Share Members</v>
      </c>
      <c r="G2956" t="str">
        <v>No</v>
      </c>
      <c r="H2956" s="1">
        <v>0</v>
      </c>
      <c r="I2956" s="1">
        <v>2.8</v>
      </c>
      <c r="J2956" s="1">
        <v>2.8</v>
      </c>
      <c r="K2956" s="1">
        <v>2</v>
      </c>
      <c r="L2956" s="2">
        <v>0.4</v>
      </c>
      <c r="M2956" s="2">
        <v>0.3999999999999999</v>
      </c>
      <c r="N2956" s="2">
        <v>1</v>
      </c>
      <c r="O2956" t="str">
        <v>Yes</v>
      </c>
      <c r="P2956" s="1">
        <f>IF(O2956="Yes",J2956,ROUND(J2956*(1+Model!$B$3),2))</f>
        <v>2.8</v>
      </c>
      <c r="Q2956" s="2">
        <f>ROUND(P2956/(K2956*N2956)-1,4)</f>
        <v>0.4</v>
      </c>
      <c r="R2956" t="str">
        <v/>
      </c>
      <c r="S2956" t="str">
        <v>2026-10-01 10:41:27 UTC</v>
      </c>
      <c r="T2956" t="str">
        <v>Local Line cache</v>
      </c>
      <c r="U2956" t="str">
        <v>HOLD: missing local vendor</v>
      </c>
    </row>
    <row r="2957">
      <c r="A2957">
        <v>1161247</v>
      </c>
      <c r="B2957" t="str">
        <v>Satsuma plums</v>
      </c>
      <c r="C2957" t="str">
        <v>MISSING VENDOR</v>
      </c>
      <c r="D2957">
        <v>1006819</v>
      </c>
      <c r="E2957" t="str">
        <v>lb</v>
      </c>
      <c r="F2957" t="str">
        <v>SNAP</v>
      </c>
      <c r="G2957" t="str">
        <v>No</v>
      </c>
      <c r="H2957" s="1">
        <v>0</v>
      </c>
      <c r="I2957" s="1">
        <v>2.8</v>
      </c>
      <c r="J2957" s="1">
        <v>2.8</v>
      </c>
      <c r="K2957" s="1">
        <v>2</v>
      </c>
      <c r="L2957" s="2">
        <v>0.4</v>
      </c>
      <c r="M2957" s="2">
        <v>0.3999999999999999</v>
      </c>
      <c r="N2957" s="2">
        <v>1</v>
      </c>
      <c r="O2957" t="str">
        <v>Yes</v>
      </c>
      <c r="P2957" s="1">
        <f>IF(O2957="Yes",J2957,ROUND(J2957*(1+Model!$B$3),2))</f>
        <v>2.8</v>
      </c>
      <c r="Q2957" s="2">
        <f>ROUND(P2957/(K2957*N2957)-1,4)</f>
        <v>0.4</v>
      </c>
      <c r="R2957" t="str">
        <v/>
      </c>
      <c r="S2957" t="str">
        <v>2026-10-01 10:41:27 UTC</v>
      </c>
      <c r="T2957" t="str">
        <v>Local Line cache</v>
      </c>
      <c r="U2957" t="str">
        <v>HOLD: missing local vendor</v>
      </c>
    </row>
    <row r="2958">
      <c r="A2958">
        <v>1161250</v>
      </c>
      <c r="B2958" t="str">
        <v>Stanley Plums</v>
      </c>
      <c r="C2958" t="str">
        <v>MISSING VENDOR</v>
      </c>
      <c r="D2958">
        <v>1006822</v>
      </c>
      <c r="E2958" t="str">
        <v>lb</v>
      </c>
      <c r="F2958" t="str">
        <v>Guest Basket</v>
      </c>
      <c r="G2958" t="str">
        <v>No</v>
      </c>
      <c r="H2958" s="1">
        <v>0</v>
      </c>
      <c r="I2958" s="1">
        <v>3.1</v>
      </c>
      <c r="J2958" s="1">
        <v>2.8</v>
      </c>
      <c r="K2958" s="1">
        <v>2</v>
      </c>
      <c r="L2958" s="2">
        <v>0.55</v>
      </c>
      <c r="M2958" s="2">
        <v>0.3999999999999999</v>
      </c>
      <c r="N2958" s="2">
        <v>1</v>
      </c>
      <c r="O2958" t="str">
        <v>Yes</v>
      </c>
      <c r="P2958" s="1">
        <f>IF(O2958="Yes",J2958,ROUND(J2958*(1+Model!$B$3),2))</f>
        <v>2.8</v>
      </c>
      <c r="Q2958" s="2">
        <f>ROUND(P2958/(K2958*N2958)-1,4)</f>
        <v>0.4</v>
      </c>
      <c r="R2958" t="str">
        <v>Review</v>
      </c>
      <c r="S2958" t="str">
        <v>2026-10-01 10:41:27 UTC</v>
      </c>
      <c r="T2958" t="str">
        <v>Local Line cache</v>
      </c>
      <c r="U2958" t="str">
        <v>HOLD: missing local vendor</v>
      </c>
    </row>
    <row r="2959">
      <c r="A2959">
        <v>1161250</v>
      </c>
      <c r="B2959" t="str">
        <v>Stanley Plums</v>
      </c>
      <c r="C2959" t="str">
        <v>MISSING VENDOR</v>
      </c>
      <c r="D2959">
        <v>1006822</v>
      </c>
      <c r="E2959" t="str">
        <v>lb</v>
      </c>
      <c r="F2959" t="str">
        <v>Herd Share Members</v>
      </c>
      <c r="G2959" t="str">
        <v>No</v>
      </c>
      <c r="H2959" s="1">
        <v>0</v>
      </c>
      <c r="I2959" s="1">
        <v>2.8</v>
      </c>
      <c r="J2959" s="1">
        <v>2.8</v>
      </c>
      <c r="K2959" s="1">
        <v>2</v>
      </c>
      <c r="L2959" s="2">
        <v>0.4</v>
      </c>
      <c r="M2959" s="2">
        <v>0.3999999999999999</v>
      </c>
      <c r="N2959" s="2">
        <v>1</v>
      </c>
      <c r="O2959" t="str">
        <v>Yes</v>
      </c>
      <c r="P2959" s="1">
        <f>IF(O2959="Yes",J2959,ROUND(J2959*(1+Model!$B$3),2))</f>
        <v>2.8</v>
      </c>
      <c r="Q2959" s="2">
        <f>ROUND(P2959/(K2959*N2959)-1,4)</f>
        <v>0.4</v>
      </c>
      <c r="R2959" t="str">
        <v/>
      </c>
      <c r="S2959" t="str">
        <v>2026-10-01 10:41:27 UTC</v>
      </c>
      <c r="T2959" t="str">
        <v>Local Line cache</v>
      </c>
      <c r="U2959" t="str">
        <v>HOLD: missing local vendor</v>
      </c>
    </row>
    <row r="2960">
      <c r="A2960">
        <v>1161250</v>
      </c>
      <c r="B2960" t="str">
        <v>Stanley Plums</v>
      </c>
      <c r="C2960" t="str">
        <v>MISSING VENDOR</v>
      </c>
      <c r="D2960">
        <v>1006822</v>
      </c>
      <c r="E2960" t="str">
        <v>lb</v>
      </c>
      <c r="F2960" t="str">
        <v>SNAP</v>
      </c>
      <c r="G2960" t="str">
        <v>No</v>
      </c>
      <c r="H2960" s="1">
        <v>0</v>
      </c>
      <c r="I2960" s="1">
        <v>2.8</v>
      </c>
      <c r="J2960" s="1">
        <v>2.8</v>
      </c>
      <c r="K2960" s="1">
        <v>2</v>
      </c>
      <c r="L2960" s="2">
        <v>0.4</v>
      </c>
      <c r="M2960" s="2">
        <v>0.3999999999999999</v>
      </c>
      <c r="N2960" s="2">
        <v>1</v>
      </c>
      <c r="O2960" t="str">
        <v>Yes</v>
      </c>
      <c r="P2960" s="1">
        <f>IF(O2960="Yes",J2960,ROUND(J2960*(1+Model!$B$3),2))</f>
        <v>2.8</v>
      </c>
      <c r="Q2960" s="2">
        <f>ROUND(P2960/(K2960*N2960)-1,4)</f>
        <v>0.4</v>
      </c>
      <c r="R2960" t="str">
        <v/>
      </c>
      <c r="S2960" t="str">
        <v>2026-10-01 10:41:27 UTC</v>
      </c>
      <c r="T2960" t="str">
        <v>Local Line cache</v>
      </c>
      <c r="U2960" t="str">
        <v>HOLD: missing local vendor</v>
      </c>
    </row>
    <row r="2961">
      <c r="A2961">
        <v>1161251</v>
      </c>
      <c r="B2961" t="str">
        <v>Burbank Red Ace Plums</v>
      </c>
      <c r="C2961" t="str">
        <v>MISSING VENDOR</v>
      </c>
      <c r="D2961">
        <v>1006823</v>
      </c>
      <c r="E2961" t="str">
        <v>lb</v>
      </c>
      <c r="F2961" t="str">
        <v>Guest Basket</v>
      </c>
      <c r="G2961" t="str">
        <v>No</v>
      </c>
      <c r="H2961" s="1">
        <v>0</v>
      </c>
      <c r="I2961" s="1">
        <v>3.1</v>
      </c>
      <c r="J2961" s="1">
        <v>2.8</v>
      </c>
      <c r="K2961" s="1">
        <v>2</v>
      </c>
      <c r="L2961" s="2">
        <v>0.55</v>
      </c>
      <c r="M2961" s="2">
        <v>0.3999999999999999</v>
      </c>
      <c r="N2961" s="2">
        <v>1</v>
      </c>
      <c r="O2961" t="str">
        <v>Yes</v>
      </c>
      <c r="P2961" s="1">
        <f>IF(O2961="Yes",J2961,ROUND(J2961*(1+Model!$B$3),2))</f>
        <v>2.8</v>
      </c>
      <c r="Q2961" s="2">
        <f>ROUND(P2961/(K2961*N2961)-1,4)</f>
        <v>0.4</v>
      </c>
      <c r="R2961" t="str">
        <v>Review</v>
      </c>
      <c r="S2961" t="str">
        <v>2026-10-01 10:41:27 UTC</v>
      </c>
      <c r="T2961" t="str">
        <v>Local Line cache</v>
      </c>
      <c r="U2961" t="str">
        <v>HOLD: missing local vendor</v>
      </c>
    </row>
    <row r="2962">
      <c r="A2962">
        <v>1161251</v>
      </c>
      <c r="B2962" t="str">
        <v>Burbank Red Ace Plums</v>
      </c>
      <c r="C2962" t="str">
        <v>MISSING VENDOR</v>
      </c>
      <c r="D2962">
        <v>1006823</v>
      </c>
      <c r="E2962" t="str">
        <v>lb</v>
      </c>
      <c r="F2962" t="str">
        <v>Herd Share Members</v>
      </c>
      <c r="G2962" t="str">
        <v>No</v>
      </c>
      <c r="H2962" s="1">
        <v>0</v>
      </c>
      <c r="I2962" s="1">
        <v>2.8</v>
      </c>
      <c r="J2962" s="1">
        <v>2.8</v>
      </c>
      <c r="K2962" s="1">
        <v>2</v>
      </c>
      <c r="L2962" s="2">
        <v>0.4</v>
      </c>
      <c r="M2962" s="2">
        <v>0.3999999999999999</v>
      </c>
      <c r="N2962" s="2">
        <v>1</v>
      </c>
      <c r="O2962" t="str">
        <v>Yes</v>
      </c>
      <c r="P2962" s="1">
        <f>IF(O2962="Yes",J2962,ROUND(J2962*(1+Model!$B$3),2))</f>
        <v>2.8</v>
      </c>
      <c r="Q2962" s="2">
        <f>ROUND(P2962/(K2962*N2962)-1,4)</f>
        <v>0.4</v>
      </c>
      <c r="R2962" t="str">
        <v/>
      </c>
      <c r="S2962" t="str">
        <v>2026-10-01 10:41:27 UTC</v>
      </c>
      <c r="T2962" t="str">
        <v>Local Line cache</v>
      </c>
      <c r="U2962" t="str">
        <v>HOLD: missing local vendor</v>
      </c>
    </row>
    <row r="2963">
      <c r="A2963">
        <v>1161251</v>
      </c>
      <c r="B2963" t="str">
        <v>Burbank Red Ace Plums</v>
      </c>
      <c r="C2963" t="str">
        <v>MISSING VENDOR</v>
      </c>
      <c r="D2963">
        <v>1006823</v>
      </c>
      <c r="E2963" t="str">
        <v>lb</v>
      </c>
      <c r="F2963" t="str">
        <v>SNAP</v>
      </c>
      <c r="G2963" t="str">
        <v>No</v>
      </c>
      <c r="H2963" s="1">
        <v>0</v>
      </c>
      <c r="I2963" s="1">
        <v>2.8</v>
      </c>
      <c r="J2963" s="1">
        <v>2.8</v>
      </c>
      <c r="K2963" s="1">
        <v>2</v>
      </c>
      <c r="L2963" s="2">
        <v>0.4</v>
      </c>
      <c r="M2963" s="2">
        <v>0.3999999999999999</v>
      </c>
      <c r="N2963" s="2">
        <v>1</v>
      </c>
      <c r="O2963" t="str">
        <v>Yes</v>
      </c>
      <c r="P2963" s="1">
        <f>IF(O2963="Yes",J2963,ROUND(J2963*(1+Model!$B$3),2))</f>
        <v>2.8</v>
      </c>
      <c r="Q2963" s="2">
        <f>ROUND(P2963/(K2963*N2963)-1,4)</f>
        <v>0.4</v>
      </c>
      <c r="R2963" t="str">
        <v/>
      </c>
      <c r="S2963" t="str">
        <v>2026-10-01 10:41:27 UTC</v>
      </c>
      <c r="T2963" t="str">
        <v>Local Line cache</v>
      </c>
      <c r="U2963" t="str">
        <v>HOLD: missing local vendor</v>
      </c>
    </row>
    <row r="2964">
      <c r="A2964">
        <v>1161320</v>
      </c>
      <c r="B2964" t="str">
        <v>Green Italian Frying Pepper</v>
      </c>
      <c r="C2964" t="str">
        <v>MISSING VENDOR</v>
      </c>
      <c r="D2964">
        <v>1006916</v>
      </c>
      <c r="E2964" t="str">
        <v>each</v>
      </c>
      <c r="F2964" t="str">
        <v>CSA Members</v>
      </c>
      <c r="G2964" t="str">
        <v>Yes</v>
      </c>
      <c r="H2964" s="1">
        <v>0</v>
      </c>
      <c r="I2964" s="1">
        <v>3.5</v>
      </c>
      <c r="J2964" s="1">
        <v>3.5</v>
      </c>
      <c r="K2964" s="1">
        <v>2.5</v>
      </c>
      <c r="L2964" s="2">
        <v>0.4</v>
      </c>
      <c r="M2964" s="2">
        <v>0.3999999999999999</v>
      </c>
      <c r="N2964" s="2">
        <v>1</v>
      </c>
      <c r="O2964" t="str">
        <v>Yes</v>
      </c>
      <c r="P2964" s="1">
        <f>IF(O2964="Yes",J2964,ROUND(J2964*(1+Model!$B$3),2))</f>
        <v>3.5</v>
      </c>
      <c r="Q2964" s="2">
        <f>ROUND(P2964/(K2964*N2964)-1,4)</f>
        <v>0.4</v>
      </c>
      <c r="R2964" t="str">
        <v/>
      </c>
      <c r="S2964" t="str">
        <v>2026-10-01 10:41:27 UTC</v>
      </c>
      <c r="T2964" t="str">
        <v>Local Line cache</v>
      </c>
      <c r="U2964" t="str">
        <v>HOLD: missing local vendor</v>
      </c>
    </row>
    <row r="2965">
      <c r="A2965">
        <v>1161320</v>
      </c>
      <c r="B2965" t="str">
        <v>Green Italian Frying Pepper</v>
      </c>
      <c r="C2965" t="str">
        <v>MISSING VENDOR</v>
      </c>
      <c r="D2965">
        <v>1006916</v>
      </c>
      <c r="E2965" t="str">
        <v>each</v>
      </c>
      <c r="F2965" t="str">
        <v>Guest Basket</v>
      </c>
      <c r="G2965" t="str">
        <v>Yes</v>
      </c>
      <c r="H2965" s="1">
        <v>0</v>
      </c>
      <c r="I2965" s="1">
        <v>3.88</v>
      </c>
      <c r="J2965" s="1">
        <v>3.5</v>
      </c>
      <c r="K2965" s="1">
        <v>2.5</v>
      </c>
      <c r="L2965" s="2">
        <v>0.55</v>
      </c>
      <c r="M2965" s="2">
        <v>0.3999999999999999</v>
      </c>
      <c r="N2965" s="2">
        <v>1</v>
      </c>
      <c r="O2965" t="str">
        <v>Yes</v>
      </c>
      <c r="P2965" s="1">
        <f>IF(O2965="Yes",J2965,ROUND(J2965*(1+Model!$B$3),2))</f>
        <v>3.5</v>
      </c>
      <c r="Q2965" s="2">
        <f>ROUND(P2965/(K2965*N2965)-1,4)</f>
        <v>0.4</v>
      </c>
      <c r="R2965" t="str">
        <v>Review</v>
      </c>
      <c r="S2965" t="str">
        <v>2026-10-01 10:41:27 UTC</v>
      </c>
      <c r="T2965" t="str">
        <v>Local Line cache</v>
      </c>
      <c r="U2965" t="str">
        <v>HOLD: missing local vendor</v>
      </c>
    </row>
    <row r="2966">
      <c r="A2966">
        <v>1161320</v>
      </c>
      <c r="B2966" t="str">
        <v>Green Italian Frying Pepper</v>
      </c>
      <c r="C2966" t="str">
        <v>MISSING VENDOR</v>
      </c>
      <c r="D2966">
        <v>1006916</v>
      </c>
      <c r="E2966" t="str">
        <v>each</v>
      </c>
      <c r="F2966" t="str">
        <v>Herd Share Members</v>
      </c>
      <c r="G2966" t="str">
        <v>Yes</v>
      </c>
      <c r="H2966" s="1">
        <v>0</v>
      </c>
      <c r="I2966" s="1">
        <v>3.5</v>
      </c>
      <c r="J2966" s="1">
        <v>3.5</v>
      </c>
      <c r="K2966" s="1">
        <v>2.5</v>
      </c>
      <c r="L2966" s="2">
        <v>0.4</v>
      </c>
      <c r="M2966" s="2">
        <v>0.3999999999999999</v>
      </c>
      <c r="N2966" s="2">
        <v>1</v>
      </c>
      <c r="O2966" t="str">
        <v>Yes</v>
      </c>
      <c r="P2966" s="1">
        <f>IF(O2966="Yes",J2966,ROUND(J2966*(1+Model!$B$3),2))</f>
        <v>3.5</v>
      </c>
      <c r="Q2966" s="2">
        <f>ROUND(P2966/(K2966*N2966)-1,4)</f>
        <v>0.4</v>
      </c>
      <c r="R2966" t="str">
        <v/>
      </c>
      <c r="S2966" t="str">
        <v>2026-10-01 10:41:27 UTC</v>
      </c>
      <c r="T2966" t="str">
        <v>Local Line cache</v>
      </c>
      <c r="U2966" t="str">
        <v>HOLD: missing local vendor</v>
      </c>
    </row>
    <row r="2967">
      <c r="A2967">
        <v>1161320</v>
      </c>
      <c r="B2967" t="str">
        <v>Green Italian Frying Pepper</v>
      </c>
      <c r="C2967" t="str">
        <v>MISSING VENDOR</v>
      </c>
      <c r="D2967">
        <v>1006916</v>
      </c>
      <c r="E2967" t="str">
        <v>each</v>
      </c>
      <c r="F2967" t="str">
        <v>SNAP</v>
      </c>
      <c r="G2967" t="str">
        <v>Yes</v>
      </c>
      <c r="H2967" s="1">
        <v>0</v>
      </c>
      <c r="I2967" s="1">
        <v>3.5</v>
      </c>
      <c r="J2967" s="1">
        <v>3.5</v>
      </c>
      <c r="K2967" s="1">
        <v>2.5</v>
      </c>
      <c r="L2967" s="2">
        <v>0.4</v>
      </c>
      <c r="M2967" s="2">
        <v>0.3999999999999999</v>
      </c>
      <c r="N2967" s="2">
        <v>1</v>
      </c>
      <c r="O2967" t="str">
        <v>Yes</v>
      </c>
      <c r="P2967" s="1">
        <f>IF(O2967="Yes",J2967,ROUND(J2967*(1+Model!$B$3),2))</f>
        <v>3.5</v>
      </c>
      <c r="Q2967" s="2">
        <f>ROUND(P2967/(K2967*N2967)-1,4)</f>
        <v>0.4</v>
      </c>
      <c r="R2967" t="str">
        <v/>
      </c>
      <c r="S2967" t="str">
        <v>2026-10-01 10:41:27 UTC</v>
      </c>
      <c r="T2967" t="str">
        <v>Local Line cache</v>
      </c>
      <c r="U2967" t="str">
        <v>HOLD: missing local vendor</v>
      </c>
    </row>
    <row r="2968">
      <c r="A2968">
        <v>1162012</v>
      </c>
      <c r="B2968" t="str">
        <v>Yellow Potatoes (Vista Gold)</v>
      </c>
      <c r="C2968" t="str">
        <v>MISSING VENDOR</v>
      </c>
      <c r="D2968">
        <v>1008804</v>
      </c>
      <c r="E2968" t="str">
        <v>1 lb</v>
      </c>
      <c r="F2968" t="str">
        <v>CSA Members</v>
      </c>
      <c r="G2968" t="str">
        <v>Yes</v>
      </c>
      <c r="H2968" s="1">
        <v>0</v>
      </c>
      <c r="I2968" s="1">
        <v>2.1</v>
      </c>
      <c r="J2968" s="1">
        <v>2.1</v>
      </c>
      <c r="K2968" s="1">
        <v>1.5</v>
      </c>
      <c r="L2968" s="2">
        <v>0.4</v>
      </c>
      <c r="M2968" s="2">
        <v>0.40000000000000013</v>
      </c>
      <c r="N2968" s="2">
        <v>1</v>
      </c>
      <c r="O2968" t="str">
        <v>Yes</v>
      </c>
      <c r="P2968" s="1">
        <f>IF(O2968="Yes",J2968,ROUND(J2968*(1+Model!$B$3),2))</f>
        <v>2.1</v>
      </c>
      <c r="Q2968" s="2">
        <f>ROUND(P2968/(K2968*N2968)-1,4)</f>
        <v>0.4</v>
      </c>
      <c r="R2968" t="str">
        <v/>
      </c>
      <c r="S2968" t="str">
        <v>2026-10-01 10:41:27 UTC</v>
      </c>
      <c r="T2968" t="str">
        <v>Local Line cache</v>
      </c>
      <c r="U2968" t="str">
        <v>HOLD: missing local vendor</v>
      </c>
    </row>
    <row r="2969">
      <c r="A2969">
        <v>1162012</v>
      </c>
      <c r="B2969" t="str">
        <v>Yellow Potatoes (Vista Gold)</v>
      </c>
      <c r="C2969" t="str">
        <v>MISSING VENDOR</v>
      </c>
      <c r="D2969">
        <v>1008804</v>
      </c>
      <c r="E2969" t="str">
        <v>1 lb</v>
      </c>
      <c r="F2969" t="str">
        <v>Guest Basket</v>
      </c>
      <c r="G2969" t="str">
        <v>Yes</v>
      </c>
      <c r="H2969" s="1">
        <v>0</v>
      </c>
      <c r="I2969" s="1">
        <v>2.33</v>
      </c>
      <c r="J2969" s="1">
        <v>2.1</v>
      </c>
      <c r="K2969" s="1">
        <v>1.5</v>
      </c>
      <c r="L2969" s="2">
        <v>0.55</v>
      </c>
      <c r="M2969" s="2">
        <v>0.40000000000000013</v>
      </c>
      <c r="N2969" s="2">
        <v>1</v>
      </c>
      <c r="O2969" t="str">
        <v>Yes</v>
      </c>
      <c r="P2969" s="1">
        <f>IF(O2969="Yes",J2969,ROUND(J2969*(1+Model!$B$3),2))</f>
        <v>2.1</v>
      </c>
      <c r="Q2969" s="2">
        <f>ROUND(P2969/(K2969*N2969)-1,4)</f>
        <v>0.4</v>
      </c>
      <c r="R2969" t="str">
        <v>Review</v>
      </c>
      <c r="S2969" t="str">
        <v>2026-10-01 10:41:27 UTC</v>
      </c>
      <c r="T2969" t="str">
        <v>Local Line cache</v>
      </c>
      <c r="U2969" t="str">
        <v>HOLD: missing local vendor</v>
      </c>
    </row>
    <row r="2970">
      <c r="A2970">
        <v>1162012</v>
      </c>
      <c r="B2970" t="str">
        <v>Yellow Potatoes (Vista Gold)</v>
      </c>
      <c r="C2970" t="str">
        <v>MISSING VENDOR</v>
      </c>
      <c r="D2970">
        <v>1008804</v>
      </c>
      <c r="E2970" t="str">
        <v>1 lb</v>
      </c>
      <c r="F2970" t="str">
        <v>Herd Share Members</v>
      </c>
      <c r="G2970" t="str">
        <v>Yes</v>
      </c>
      <c r="H2970" s="1">
        <v>0</v>
      </c>
      <c r="I2970" s="1">
        <v>2.1</v>
      </c>
      <c r="J2970" s="1">
        <v>2.1</v>
      </c>
      <c r="K2970" s="1">
        <v>1.5</v>
      </c>
      <c r="L2970" s="2">
        <v>0.4</v>
      </c>
      <c r="M2970" s="2">
        <v>0.40000000000000013</v>
      </c>
      <c r="N2970" s="2">
        <v>1</v>
      </c>
      <c r="O2970" t="str">
        <v>Yes</v>
      </c>
      <c r="P2970" s="1">
        <f>IF(O2970="Yes",J2970,ROUND(J2970*(1+Model!$B$3),2))</f>
        <v>2.1</v>
      </c>
      <c r="Q2970" s="2">
        <f>ROUND(P2970/(K2970*N2970)-1,4)</f>
        <v>0.4</v>
      </c>
      <c r="R2970" t="str">
        <v/>
      </c>
      <c r="S2970" t="str">
        <v>2026-10-01 10:41:27 UTC</v>
      </c>
      <c r="T2970" t="str">
        <v>Local Line cache</v>
      </c>
      <c r="U2970" t="str">
        <v>HOLD: missing local vendor</v>
      </c>
    </row>
    <row r="2971">
      <c r="A2971">
        <v>1162012</v>
      </c>
      <c r="B2971" t="str">
        <v>Yellow Potatoes (Vista Gold)</v>
      </c>
      <c r="C2971" t="str">
        <v>MISSING VENDOR</v>
      </c>
      <c r="D2971">
        <v>1008804</v>
      </c>
      <c r="E2971" t="str">
        <v>1 lb</v>
      </c>
      <c r="F2971" t="str">
        <v>SNAP</v>
      </c>
      <c r="G2971" t="str">
        <v>Yes</v>
      </c>
      <c r="H2971" s="1">
        <v>0</v>
      </c>
      <c r="I2971" s="1">
        <v>2.1</v>
      </c>
      <c r="J2971" s="1">
        <v>2.1</v>
      </c>
      <c r="K2971" s="1">
        <v>1.5</v>
      </c>
      <c r="L2971" s="2">
        <v>0.4</v>
      </c>
      <c r="M2971" s="2">
        <v>0.40000000000000013</v>
      </c>
      <c r="N2971" s="2">
        <v>1</v>
      </c>
      <c r="O2971" t="str">
        <v>Yes</v>
      </c>
      <c r="P2971" s="1">
        <f>IF(O2971="Yes",J2971,ROUND(J2971*(1+Model!$B$3),2))</f>
        <v>2.1</v>
      </c>
      <c r="Q2971" s="2">
        <f>ROUND(P2971/(K2971*N2971)-1,4)</f>
        <v>0.4</v>
      </c>
      <c r="R2971" t="str">
        <v/>
      </c>
      <c r="S2971" t="str">
        <v>2026-10-01 10:41:27 UTC</v>
      </c>
      <c r="T2971" t="str">
        <v>Local Line cache</v>
      </c>
      <c r="U2971" t="str">
        <v>HOLD: missing local vendor</v>
      </c>
    </row>
    <row r="2972">
      <c r="A2972">
        <v>1162016</v>
      </c>
      <c r="B2972" t="str">
        <v>Organic Spelt Flour</v>
      </c>
      <c r="C2972" t="str">
        <v>MISSING VENDOR</v>
      </c>
      <c r="D2972">
        <v>1008808</v>
      </c>
      <c r="E2972" t="str">
        <v>4 lb. Bag</v>
      </c>
      <c r="F2972" t="str">
        <v>CSA Members</v>
      </c>
      <c r="G2972" t="str">
        <v>Yes</v>
      </c>
      <c r="H2972" s="1">
        <v>0</v>
      </c>
      <c r="I2972" s="1">
        <v>16.8</v>
      </c>
      <c r="J2972" s="1">
        <v>16.8</v>
      </c>
      <c r="K2972" s="1">
        <v>12</v>
      </c>
      <c r="L2972" s="2">
        <v>0.4</v>
      </c>
      <c r="M2972" s="2">
        <v>0.40000000000000013</v>
      </c>
      <c r="N2972" s="2">
        <v>1</v>
      </c>
      <c r="O2972" t="str">
        <v>Yes</v>
      </c>
      <c r="P2972" s="1">
        <f>IF(O2972="Yes",J2972,ROUND(J2972*(1+Model!$B$3),2))</f>
        <v>16.8</v>
      </c>
      <c r="Q2972" s="2">
        <f>ROUND(P2972/(K2972*N2972)-1,4)</f>
        <v>0.4</v>
      </c>
      <c r="R2972" t="str">
        <v/>
      </c>
      <c r="S2972" t="str">
        <v>2026-10-01 10:41:27 UTC</v>
      </c>
      <c r="T2972" t="str">
        <v>Local Line cache</v>
      </c>
      <c r="U2972" t="str">
        <v>HOLD: missing local vendor</v>
      </c>
    </row>
    <row r="2973">
      <c r="A2973">
        <v>1162016</v>
      </c>
      <c r="B2973" t="str">
        <v>Organic Spelt Flour</v>
      </c>
      <c r="C2973" t="str">
        <v>MISSING VENDOR</v>
      </c>
      <c r="D2973">
        <v>1008808</v>
      </c>
      <c r="E2973" t="str">
        <v>4 lb. Bag</v>
      </c>
      <c r="F2973" t="str">
        <v>Guest Basket</v>
      </c>
      <c r="G2973" t="str">
        <v>Yes</v>
      </c>
      <c r="H2973" s="1">
        <v>0</v>
      </c>
      <c r="I2973" s="1">
        <v>18.6</v>
      </c>
      <c r="J2973" s="1">
        <v>16.8</v>
      </c>
      <c r="K2973" s="1">
        <v>12</v>
      </c>
      <c r="L2973" s="2">
        <v>0.55</v>
      </c>
      <c r="M2973" s="2">
        <v>0.40000000000000013</v>
      </c>
      <c r="N2973" s="2">
        <v>1</v>
      </c>
      <c r="O2973" t="str">
        <v>Yes</v>
      </c>
      <c r="P2973" s="1">
        <f>IF(O2973="Yes",J2973,ROUND(J2973*(1+Model!$B$3),2))</f>
        <v>16.8</v>
      </c>
      <c r="Q2973" s="2">
        <f>ROUND(P2973/(K2973*N2973)-1,4)</f>
        <v>0.4</v>
      </c>
      <c r="R2973" t="str">
        <v>Review</v>
      </c>
      <c r="S2973" t="str">
        <v>2026-10-01 10:41:27 UTC</v>
      </c>
      <c r="T2973" t="str">
        <v>Local Line cache</v>
      </c>
      <c r="U2973" t="str">
        <v>HOLD: missing local vendor</v>
      </c>
    </row>
    <row r="2974">
      <c r="A2974">
        <v>1162016</v>
      </c>
      <c r="B2974" t="str">
        <v>Organic Spelt Flour</v>
      </c>
      <c r="C2974" t="str">
        <v>MISSING VENDOR</v>
      </c>
      <c r="D2974">
        <v>1008808</v>
      </c>
      <c r="E2974" t="str">
        <v>4 lb. Bag</v>
      </c>
      <c r="F2974" t="str">
        <v>Herd Share Members</v>
      </c>
      <c r="G2974" t="str">
        <v>Yes</v>
      </c>
      <c r="H2974" s="1">
        <v>0</v>
      </c>
      <c r="I2974" s="1">
        <v>16.8</v>
      </c>
      <c r="J2974" s="1">
        <v>16.8</v>
      </c>
      <c r="K2974" s="1">
        <v>12</v>
      </c>
      <c r="L2974" s="2">
        <v>0.4</v>
      </c>
      <c r="M2974" s="2">
        <v>0.40000000000000013</v>
      </c>
      <c r="N2974" s="2">
        <v>1</v>
      </c>
      <c r="O2974" t="str">
        <v>Yes</v>
      </c>
      <c r="P2974" s="1">
        <f>IF(O2974="Yes",J2974,ROUND(J2974*(1+Model!$B$3),2))</f>
        <v>16.8</v>
      </c>
      <c r="Q2974" s="2">
        <f>ROUND(P2974/(K2974*N2974)-1,4)</f>
        <v>0.4</v>
      </c>
      <c r="R2974" t="str">
        <v/>
      </c>
      <c r="S2974" t="str">
        <v>2026-10-01 10:41:27 UTC</v>
      </c>
      <c r="T2974" t="str">
        <v>Local Line cache</v>
      </c>
      <c r="U2974" t="str">
        <v>HOLD: missing local vendor</v>
      </c>
    </row>
    <row r="2975">
      <c r="A2975">
        <v>1162016</v>
      </c>
      <c r="B2975" t="str">
        <v>Organic Spelt Flour</v>
      </c>
      <c r="C2975" t="str">
        <v>MISSING VENDOR</v>
      </c>
      <c r="D2975">
        <v>1008808</v>
      </c>
      <c r="E2975" t="str">
        <v>4 lb. Bag</v>
      </c>
      <c r="F2975" t="str">
        <v>SNAP</v>
      </c>
      <c r="G2975" t="str">
        <v>Yes</v>
      </c>
      <c r="H2975" s="1">
        <v>0</v>
      </c>
      <c r="I2975" s="1">
        <v>16.8</v>
      </c>
      <c r="J2975" s="1">
        <v>16.8</v>
      </c>
      <c r="K2975" s="1">
        <v>12</v>
      </c>
      <c r="L2975" s="2">
        <v>0.4</v>
      </c>
      <c r="M2975" s="2">
        <v>0.40000000000000013</v>
      </c>
      <c r="N2975" s="2">
        <v>1</v>
      </c>
      <c r="O2975" t="str">
        <v>Yes</v>
      </c>
      <c r="P2975" s="1">
        <f>IF(O2975="Yes",J2975,ROUND(J2975*(1+Model!$B$3),2))</f>
        <v>16.8</v>
      </c>
      <c r="Q2975" s="2">
        <f>ROUND(P2975/(K2975*N2975)-1,4)</f>
        <v>0.4</v>
      </c>
      <c r="R2975" t="str">
        <v/>
      </c>
      <c r="S2975" t="str">
        <v>2026-10-01 10:41:27 UTC</v>
      </c>
      <c r="T2975" t="str">
        <v>Local Line cache</v>
      </c>
      <c r="U2975" t="str">
        <v>HOLD: missing local vendor</v>
      </c>
    </row>
    <row r="2976">
      <c r="A2976">
        <v>1162541</v>
      </c>
      <c r="B2976" t="str">
        <v>Gold Beets</v>
      </c>
      <c r="C2976" t="str">
        <v>MISSING VENDOR</v>
      </c>
      <c r="D2976">
        <v>1009634</v>
      </c>
      <c r="E2976" t="str">
        <v>bunch</v>
      </c>
      <c r="F2976" t="str">
        <v>CSA Members</v>
      </c>
      <c r="G2976" t="str">
        <v>No</v>
      </c>
      <c r="H2976" s="1">
        <v>0</v>
      </c>
      <c r="I2976" s="1">
        <v>1.89</v>
      </c>
      <c r="J2976" s="1">
        <v>1.89</v>
      </c>
      <c r="K2976" s="1">
        <v>1.35</v>
      </c>
      <c r="L2976" s="2">
        <v>0.4</v>
      </c>
      <c r="M2976" s="2">
        <v>0.3999999999999999</v>
      </c>
      <c r="N2976" s="2">
        <v>1</v>
      </c>
      <c r="O2976" t="str">
        <v>Yes</v>
      </c>
      <c r="P2976" s="1">
        <f>IF(O2976="Yes",J2976,ROUND(J2976*(1+Model!$B$3),2))</f>
        <v>1.89</v>
      </c>
      <c r="Q2976" s="2">
        <f>ROUND(P2976/(K2976*N2976)-1,4)</f>
        <v>0.4</v>
      </c>
      <c r="R2976" t="str">
        <v/>
      </c>
      <c r="S2976" t="str">
        <v>2026-10-01 10:41:27 UTC</v>
      </c>
      <c r="T2976" t="str">
        <v>Local Line cache</v>
      </c>
      <c r="U2976" t="str">
        <v>HOLD: missing local vendor</v>
      </c>
    </row>
    <row r="2977">
      <c r="A2977">
        <v>1162541</v>
      </c>
      <c r="B2977" t="str">
        <v>Gold Beets</v>
      </c>
      <c r="C2977" t="str">
        <v>MISSING VENDOR</v>
      </c>
      <c r="D2977">
        <v>1009634</v>
      </c>
      <c r="E2977" t="str">
        <v>bunch</v>
      </c>
      <c r="F2977" t="str">
        <v>Guest Basket</v>
      </c>
      <c r="G2977" t="str">
        <v>No</v>
      </c>
      <c r="H2977" s="1">
        <v>0</v>
      </c>
      <c r="I2977" s="1">
        <v>2.09</v>
      </c>
      <c r="J2977" s="1">
        <v>1.89</v>
      </c>
      <c r="K2977" s="1">
        <v>1.35</v>
      </c>
      <c r="L2977" s="2">
        <v>0.55</v>
      </c>
      <c r="M2977" s="2">
        <v>0.3999999999999999</v>
      </c>
      <c r="N2977" s="2">
        <v>1</v>
      </c>
      <c r="O2977" t="str">
        <v>Yes</v>
      </c>
      <c r="P2977" s="1">
        <f>IF(O2977="Yes",J2977,ROUND(J2977*(1+Model!$B$3),2))</f>
        <v>1.89</v>
      </c>
      <c r="Q2977" s="2">
        <f>ROUND(P2977/(K2977*N2977)-1,4)</f>
        <v>0.4</v>
      </c>
      <c r="R2977" t="str">
        <v>Review</v>
      </c>
      <c r="S2977" t="str">
        <v>2026-10-01 10:41:27 UTC</v>
      </c>
      <c r="T2977" t="str">
        <v>Local Line cache</v>
      </c>
      <c r="U2977" t="str">
        <v>HOLD: missing local vendor</v>
      </c>
    </row>
    <row r="2978">
      <c r="A2978">
        <v>1162541</v>
      </c>
      <c r="B2978" t="str">
        <v>Gold Beets</v>
      </c>
      <c r="C2978" t="str">
        <v>MISSING VENDOR</v>
      </c>
      <c r="D2978">
        <v>1009634</v>
      </c>
      <c r="E2978" t="str">
        <v>bunch</v>
      </c>
      <c r="F2978" t="str">
        <v>Herd Share Members</v>
      </c>
      <c r="G2978" t="str">
        <v>No</v>
      </c>
      <c r="H2978" s="1">
        <v>0</v>
      </c>
      <c r="I2978" s="1">
        <v>1.89</v>
      </c>
      <c r="J2978" s="1">
        <v>1.89</v>
      </c>
      <c r="K2978" s="1">
        <v>1.35</v>
      </c>
      <c r="L2978" s="2">
        <v>0.4</v>
      </c>
      <c r="M2978" s="2">
        <v>0.3999999999999999</v>
      </c>
      <c r="N2978" s="2">
        <v>1</v>
      </c>
      <c r="O2978" t="str">
        <v>Yes</v>
      </c>
      <c r="P2978" s="1">
        <f>IF(O2978="Yes",J2978,ROUND(J2978*(1+Model!$B$3),2))</f>
        <v>1.89</v>
      </c>
      <c r="Q2978" s="2">
        <f>ROUND(P2978/(K2978*N2978)-1,4)</f>
        <v>0.4</v>
      </c>
      <c r="R2978" t="str">
        <v/>
      </c>
      <c r="S2978" t="str">
        <v>2026-10-01 10:41:27 UTC</v>
      </c>
      <c r="T2978" t="str">
        <v>Local Line cache</v>
      </c>
      <c r="U2978" t="str">
        <v>HOLD: missing local vendor</v>
      </c>
    </row>
    <row r="2979">
      <c r="A2979">
        <v>1162541</v>
      </c>
      <c r="B2979" t="str">
        <v>Gold Beets</v>
      </c>
      <c r="C2979" t="str">
        <v>MISSING VENDOR</v>
      </c>
      <c r="D2979">
        <v>1009634</v>
      </c>
      <c r="E2979" t="str">
        <v>bunch</v>
      </c>
      <c r="F2979" t="str">
        <v>SNAP</v>
      </c>
      <c r="G2979" t="str">
        <v>No</v>
      </c>
      <c r="H2979" s="1">
        <v>0</v>
      </c>
      <c r="I2979" s="1">
        <v>1.89</v>
      </c>
      <c r="J2979" s="1">
        <v>1.89</v>
      </c>
      <c r="K2979" s="1">
        <v>1.35</v>
      </c>
      <c r="L2979" s="2">
        <v>0.4</v>
      </c>
      <c r="M2979" s="2">
        <v>0.3999999999999999</v>
      </c>
      <c r="N2979" s="2">
        <v>1</v>
      </c>
      <c r="O2979" t="str">
        <v>Yes</v>
      </c>
      <c r="P2979" s="1">
        <f>IF(O2979="Yes",J2979,ROUND(J2979*(1+Model!$B$3),2))</f>
        <v>1.89</v>
      </c>
      <c r="Q2979" s="2">
        <f>ROUND(P2979/(K2979*N2979)-1,4)</f>
        <v>0.4</v>
      </c>
      <c r="R2979" t="str">
        <v/>
      </c>
      <c r="S2979" t="str">
        <v>2026-10-01 10:41:27 UTC</v>
      </c>
      <c r="T2979" t="str">
        <v>Local Line cache</v>
      </c>
      <c r="U2979" t="str">
        <v>HOLD: missing local vendor</v>
      </c>
    </row>
    <row r="2980">
      <c r="A2980">
        <v>1163510</v>
      </c>
      <c r="B2980" t="str">
        <v>Bulk Mix Apples</v>
      </c>
      <c r="C2980" t="str">
        <v>MISSING VENDOR</v>
      </c>
      <c r="D2980">
        <v>1011059</v>
      </c>
      <c r="E2980" t="str">
        <v>5 lb bag</v>
      </c>
      <c r="F2980" t="str">
        <v>CSA Members</v>
      </c>
      <c r="G2980" t="str">
        <v>Yes</v>
      </c>
      <c r="H2980" s="1">
        <v>0</v>
      </c>
      <c r="I2980" s="1">
        <v>12.6</v>
      </c>
      <c r="J2980" s="1">
        <v>12.6</v>
      </c>
      <c r="K2980" s="1">
        <v>9</v>
      </c>
      <c r="L2980" s="2">
        <v>0.4</v>
      </c>
      <c r="M2980" s="2">
        <v>0.3999999999999999</v>
      </c>
      <c r="N2980" s="2">
        <v>1</v>
      </c>
      <c r="O2980" t="str">
        <v>Yes</v>
      </c>
      <c r="P2980" s="1">
        <f>IF(O2980="Yes",J2980,ROUND(J2980*(1+Model!$B$3),2))</f>
        <v>12.6</v>
      </c>
      <c r="Q2980" s="2">
        <f>ROUND(P2980/(K2980*N2980)-1,4)</f>
        <v>0.4</v>
      </c>
      <c r="R2980" t="str">
        <v/>
      </c>
      <c r="S2980" t="str">
        <v>2026-10-01 10:41:27 UTC</v>
      </c>
      <c r="T2980" t="str">
        <v>Local Line cache</v>
      </c>
      <c r="U2980" t="str">
        <v>HOLD: missing local vendor</v>
      </c>
    </row>
    <row r="2981">
      <c r="A2981">
        <v>1163510</v>
      </c>
      <c r="B2981" t="str">
        <v>Bulk Mix Apples</v>
      </c>
      <c r="C2981" t="str">
        <v>MISSING VENDOR</v>
      </c>
      <c r="D2981">
        <v>1011059</v>
      </c>
      <c r="E2981" t="str">
        <v>5 lb bag</v>
      </c>
      <c r="F2981" t="str">
        <v>Guest Basket</v>
      </c>
      <c r="G2981" t="str">
        <v>Yes</v>
      </c>
      <c r="H2981" s="1">
        <v>0</v>
      </c>
      <c r="I2981" s="1">
        <v>13.95</v>
      </c>
      <c r="J2981" s="1">
        <v>12.6</v>
      </c>
      <c r="K2981" s="1">
        <v>9</v>
      </c>
      <c r="L2981" s="2">
        <v>0.55</v>
      </c>
      <c r="M2981" s="2">
        <v>0.3999999999999999</v>
      </c>
      <c r="N2981" s="2">
        <v>1</v>
      </c>
      <c r="O2981" t="str">
        <v>Yes</v>
      </c>
      <c r="P2981" s="1">
        <f>IF(O2981="Yes",J2981,ROUND(J2981*(1+Model!$B$3),2))</f>
        <v>12.6</v>
      </c>
      <c r="Q2981" s="2">
        <f>ROUND(P2981/(K2981*N2981)-1,4)</f>
        <v>0.4</v>
      </c>
      <c r="R2981" t="str">
        <v>Review</v>
      </c>
      <c r="S2981" t="str">
        <v>2026-10-01 10:41:27 UTC</v>
      </c>
      <c r="T2981" t="str">
        <v>Local Line cache</v>
      </c>
      <c r="U2981" t="str">
        <v>HOLD: missing local vendor</v>
      </c>
    </row>
    <row r="2982">
      <c r="A2982">
        <v>1163510</v>
      </c>
      <c r="B2982" t="str">
        <v>Bulk Mix Apples</v>
      </c>
      <c r="C2982" t="str">
        <v>MISSING VENDOR</v>
      </c>
      <c r="D2982">
        <v>1011059</v>
      </c>
      <c r="E2982" t="str">
        <v>5 lb bag</v>
      </c>
      <c r="F2982" t="str">
        <v>Herd Share Members</v>
      </c>
      <c r="G2982" t="str">
        <v>Yes</v>
      </c>
      <c r="H2982" s="1">
        <v>0</v>
      </c>
      <c r="I2982" s="1">
        <v>12.6</v>
      </c>
      <c r="J2982" s="1">
        <v>12.6</v>
      </c>
      <c r="K2982" s="1">
        <v>9</v>
      </c>
      <c r="L2982" s="2">
        <v>0.4</v>
      </c>
      <c r="M2982" s="2">
        <v>0.3999999999999999</v>
      </c>
      <c r="N2982" s="2">
        <v>1</v>
      </c>
      <c r="O2982" t="str">
        <v>Yes</v>
      </c>
      <c r="P2982" s="1">
        <f>IF(O2982="Yes",J2982,ROUND(J2982*(1+Model!$B$3),2))</f>
        <v>12.6</v>
      </c>
      <c r="Q2982" s="2">
        <f>ROUND(P2982/(K2982*N2982)-1,4)</f>
        <v>0.4</v>
      </c>
      <c r="R2982" t="str">
        <v/>
      </c>
      <c r="S2982" t="str">
        <v>2026-10-01 10:41:27 UTC</v>
      </c>
      <c r="T2982" t="str">
        <v>Local Line cache</v>
      </c>
      <c r="U2982" t="str">
        <v>HOLD: missing local vendor</v>
      </c>
    </row>
    <row r="2983">
      <c r="A2983">
        <v>1163510</v>
      </c>
      <c r="B2983" t="str">
        <v>Bulk Mix Apples</v>
      </c>
      <c r="C2983" t="str">
        <v>MISSING VENDOR</v>
      </c>
      <c r="D2983">
        <v>1011059</v>
      </c>
      <c r="E2983" t="str">
        <v>5 lb bag</v>
      </c>
      <c r="F2983" t="str">
        <v>SNAP</v>
      </c>
      <c r="G2983" t="str">
        <v>Yes</v>
      </c>
      <c r="H2983" s="1">
        <v>0</v>
      </c>
      <c r="I2983" s="1">
        <v>12.6</v>
      </c>
      <c r="J2983" s="1">
        <v>12.6</v>
      </c>
      <c r="K2983" s="1">
        <v>9</v>
      </c>
      <c r="L2983" s="2">
        <v>0.4</v>
      </c>
      <c r="M2983" s="2">
        <v>0.3999999999999999</v>
      </c>
      <c r="N2983" s="2">
        <v>1</v>
      </c>
      <c r="O2983" t="str">
        <v>Yes</v>
      </c>
      <c r="P2983" s="1">
        <f>IF(O2983="Yes",J2983,ROUND(J2983*(1+Model!$B$3),2))</f>
        <v>12.6</v>
      </c>
      <c r="Q2983" s="2">
        <f>ROUND(P2983/(K2983*N2983)-1,4)</f>
        <v>0.4</v>
      </c>
      <c r="R2983" t="str">
        <v/>
      </c>
      <c r="S2983" t="str">
        <v>2026-10-01 10:41:27 UTC</v>
      </c>
      <c r="T2983" t="str">
        <v>Local Line cache</v>
      </c>
      <c r="U2983" t="str">
        <v>HOLD: missing local vendor</v>
      </c>
    </row>
    <row r="2984">
      <c r="A2984">
        <v>1163510</v>
      </c>
      <c r="B2984" t="str">
        <v>Bulk Mix Apples</v>
      </c>
      <c r="C2984" t="str">
        <v>MISSING VENDOR</v>
      </c>
      <c r="D2984">
        <v>1011060</v>
      </c>
      <c r="E2984" t="str">
        <v>10 lb bag</v>
      </c>
      <c r="F2984" t="str">
        <v>Guest Basket</v>
      </c>
      <c r="G2984" t="str">
        <v>Yes</v>
      </c>
      <c r="H2984" s="1">
        <v>0</v>
      </c>
      <c r="I2984" s="1">
        <v>26.35</v>
      </c>
      <c r="J2984" s="1">
        <v>23.8</v>
      </c>
      <c r="K2984" s="1">
        <v>17</v>
      </c>
      <c r="L2984" s="2">
        <v>0.55</v>
      </c>
      <c r="M2984" s="2">
        <v>0.40000000000000013</v>
      </c>
      <c r="N2984" s="2">
        <v>1</v>
      </c>
      <c r="O2984" t="str">
        <v>Yes</v>
      </c>
      <c r="P2984" s="1">
        <f>IF(O2984="Yes",J2984,ROUND(J2984*(1+Model!$B$3),2))</f>
        <v>23.8</v>
      </c>
      <c r="Q2984" s="2">
        <f>ROUND(P2984/(K2984*N2984)-1,4)</f>
        <v>0.4</v>
      </c>
      <c r="R2984" t="str">
        <v>Review</v>
      </c>
      <c r="S2984" t="str">
        <v>2026-10-01 10:41:27 UTC</v>
      </c>
      <c r="T2984" t="str">
        <v>Local Line cache</v>
      </c>
      <c r="U2984" t="str">
        <v>HOLD: missing local vendor</v>
      </c>
    </row>
    <row r="2985">
      <c r="A2985">
        <v>1163510</v>
      </c>
      <c r="B2985" t="str">
        <v>Bulk Mix Apples</v>
      </c>
      <c r="C2985" t="str">
        <v>MISSING VENDOR</v>
      </c>
      <c r="D2985">
        <v>1011060</v>
      </c>
      <c r="E2985" t="str">
        <v>10 lb bag</v>
      </c>
      <c r="F2985" t="str">
        <v>Herd Share Members</v>
      </c>
      <c r="G2985" t="str">
        <v>Yes</v>
      </c>
      <c r="H2985" s="1">
        <v>0</v>
      </c>
      <c r="I2985" s="1">
        <v>23.8</v>
      </c>
      <c r="J2985" s="1">
        <v>23.8</v>
      </c>
      <c r="K2985" s="1">
        <v>17</v>
      </c>
      <c r="L2985" s="2">
        <v>0.4</v>
      </c>
      <c r="M2985" s="2">
        <v>0.40000000000000013</v>
      </c>
      <c r="N2985" s="2">
        <v>1</v>
      </c>
      <c r="O2985" t="str">
        <v>Yes</v>
      </c>
      <c r="P2985" s="1">
        <f>IF(O2985="Yes",J2985,ROUND(J2985*(1+Model!$B$3),2))</f>
        <v>23.8</v>
      </c>
      <c r="Q2985" s="2">
        <f>ROUND(P2985/(K2985*N2985)-1,4)</f>
        <v>0.4</v>
      </c>
      <c r="R2985" t="str">
        <v/>
      </c>
      <c r="S2985" t="str">
        <v>2026-10-01 10:41:27 UTC</v>
      </c>
      <c r="T2985" t="str">
        <v>Local Line cache</v>
      </c>
      <c r="U2985" t="str">
        <v>HOLD: missing local vendor</v>
      </c>
    </row>
    <row r="2986">
      <c r="A2986">
        <v>1163510</v>
      </c>
      <c r="B2986" t="str">
        <v>Bulk Mix Apples</v>
      </c>
      <c r="C2986" t="str">
        <v>MISSING VENDOR</v>
      </c>
      <c r="D2986">
        <v>1011060</v>
      </c>
      <c r="E2986" t="str">
        <v>10 lb bag</v>
      </c>
      <c r="F2986" t="str">
        <v>SNAP</v>
      </c>
      <c r="G2986" t="str">
        <v>Yes</v>
      </c>
      <c r="H2986" s="1">
        <v>0</v>
      </c>
      <c r="I2986" s="1">
        <v>23.8</v>
      </c>
      <c r="J2986" s="1">
        <v>23.8</v>
      </c>
      <c r="K2986" s="1">
        <v>17</v>
      </c>
      <c r="L2986" s="2">
        <v>0.4</v>
      </c>
      <c r="M2986" s="2">
        <v>0.40000000000000013</v>
      </c>
      <c r="N2986" s="2">
        <v>1</v>
      </c>
      <c r="O2986" t="str">
        <v>Yes</v>
      </c>
      <c r="P2986" s="1">
        <f>IF(O2986="Yes",J2986,ROUND(J2986*(1+Model!$B$3),2))</f>
        <v>23.8</v>
      </c>
      <c r="Q2986" s="2">
        <f>ROUND(P2986/(K2986*N2986)-1,4)</f>
        <v>0.4</v>
      </c>
      <c r="R2986" t="str">
        <v/>
      </c>
      <c r="S2986" t="str">
        <v>2026-10-01 10:41:27 UTC</v>
      </c>
      <c r="T2986" t="str">
        <v>Local Line cache</v>
      </c>
      <c r="U2986" t="str">
        <v>HOLD: missing local vendor</v>
      </c>
    </row>
    <row r="2987">
      <c r="A2987">
        <v>1163511</v>
      </c>
      <c r="B2987" t="str">
        <v>Bulk Mix Pears</v>
      </c>
      <c r="C2987" t="str">
        <v>MISSING VENDOR</v>
      </c>
      <c r="D2987">
        <v>1011061</v>
      </c>
      <c r="E2987" t="str">
        <v>5 lb bag</v>
      </c>
      <c r="F2987" t="str">
        <v>Guest Basket</v>
      </c>
      <c r="G2987" t="str">
        <v>Yes</v>
      </c>
      <c r="H2987" s="1">
        <v>0</v>
      </c>
      <c r="I2987" s="1">
        <v>13.95</v>
      </c>
      <c r="J2987" s="1">
        <v>12.6</v>
      </c>
      <c r="K2987" s="1">
        <v>9</v>
      </c>
      <c r="L2987" s="2">
        <v>0.55</v>
      </c>
      <c r="M2987" s="2">
        <v>0.3999999999999999</v>
      </c>
      <c r="N2987" s="2">
        <v>1</v>
      </c>
      <c r="O2987" t="str">
        <v>Yes</v>
      </c>
      <c r="P2987" s="1">
        <f>IF(O2987="Yes",J2987,ROUND(J2987*(1+Model!$B$3),2))</f>
        <v>12.6</v>
      </c>
      <c r="Q2987" s="2">
        <f>ROUND(P2987/(K2987*N2987)-1,4)</f>
        <v>0.4</v>
      </c>
      <c r="R2987" t="str">
        <v>Review</v>
      </c>
      <c r="S2987" t="str">
        <v>2026-10-01 10:41:27 UTC</v>
      </c>
      <c r="T2987" t="str">
        <v>Local Line cache</v>
      </c>
      <c r="U2987" t="str">
        <v>HOLD: missing local vendor</v>
      </c>
    </row>
    <row r="2988">
      <c r="A2988">
        <v>1163511</v>
      </c>
      <c r="B2988" t="str">
        <v>Bulk Mix Pears</v>
      </c>
      <c r="C2988" t="str">
        <v>MISSING VENDOR</v>
      </c>
      <c r="D2988">
        <v>1011061</v>
      </c>
      <c r="E2988" t="str">
        <v>5 lb bag</v>
      </c>
      <c r="F2988" t="str">
        <v>Herd Share Members</v>
      </c>
      <c r="G2988" t="str">
        <v>Yes</v>
      </c>
      <c r="H2988" s="1">
        <v>0</v>
      </c>
      <c r="I2988" s="1">
        <v>12.6</v>
      </c>
      <c r="J2988" s="1">
        <v>12.6</v>
      </c>
      <c r="K2988" s="1">
        <v>9</v>
      </c>
      <c r="L2988" s="2">
        <v>0.4</v>
      </c>
      <c r="M2988" s="2">
        <v>0.3999999999999999</v>
      </c>
      <c r="N2988" s="2">
        <v>1</v>
      </c>
      <c r="O2988" t="str">
        <v>Yes</v>
      </c>
      <c r="P2988" s="1">
        <f>IF(O2988="Yes",J2988,ROUND(J2988*(1+Model!$B$3),2))</f>
        <v>12.6</v>
      </c>
      <c r="Q2988" s="2">
        <f>ROUND(P2988/(K2988*N2988)-1,4)</f>
        <v>0.4</v>
      </c>
      <c r="R2988" t="str">
        <v/>
      </c>
      <c r="S2988" t="str">
        <v>2026-10-01 10:41:27 UTC</v>
      </c>
      <c r="T2988" t="str">
        <v>Local Line cache</v>
      </c>
      <c r="U2988" t="str">
        <v>HOLD: missing local vendor</v>
      </c>
    </row>
    <row r="2989">
      <c r="A2989">
        <v>1163511</v>
      </c>
      <c r="B2989" t="str">
        <v>Bulk Mix Pears</v>
      </c>
      <c r="C2989" t="str">
        <v>MISSING VENDOR</v>
      </c>
      <c r="D2989">
        <v>1011061</v>
      </c>
      <c r="E2989" t="str">
        <v>5 lb bag</v>
      </c>
      <c r="F2989" t="str">
        <v>SNAP</v>
      </c>
      <c r="G2989" t="str">
        <v>Yes</v>
      </c>
      <c r="H2989" s="1">
        <v>0</v>
      </c>
      <c r="I2989" s="1">
        <v>12.6</v>
      </c>
      <c r="J2989" s="1">
        <v>12.6</v>
      </c>
      <c r="K2989" s="1">
        <v>9</v>
      </c>
      <c r="L2989" s="2">
        <v>0.4</v>
      </c>
      <c r="M2989" s="2">
        <v>0.3999999999999999</v>
      </c>
      <c r="N2989" s="2">
        <v>1</v>
      </c>
      <c r="O2989" t="str">
        <v>Yes</v>
      </c>
      <c r="P2989" s="1">
        <f>IF(O2989="Yes",J2989,ROUND(J2989*(1+Model!$B$3),2))</f>
        <v>12.6</v>
      </c>
      <c r="Q2989" s="2">
        <f>ROUND(P2989/(K2989*N2989)-1,4)</f>
        <v>0.4</v>
      </c>
      <c r="R2989" t="str">
        <v/>
      </c>
      <c r="S2989" t="str">
        <v>2026-10-01 10:41:27 UTC</v>
      </c>
      <c r="T2989" t="str">
        <v>Local Line cache</v>
      </c>
      <c r="U2989" t="str">
        <v>HOLD: missing local vendor</v>
      </c>
    </row>
    <row r="2990">
      <c r="A2990">
        <v>1163511</v>
      </c>
      <c r="B2990" t="str">
        <v>Bulk Mix Pears</v>
      </c>
      <c r="C2990" t="str">
        <v>MISSING VENDOR</v>
      </c>
      <c r="D2990">
        <v>1011062</v>
      </c>
      <c r="E2990" t="str">
        <v>10 lb bag</v>
      </c>
      <c r="F2990" t="str">
        <v>Guest Basket</v>
      </c>
      <c r="G2990" t="str">
        <v>Yes</v>
      </c>
      <c r="H2990" s="1">
        <v>0</v>
      </c>
      <c r="I2990" s="1">
        <v>26.35</v>
      </c>
      <c r="J2990" s="1">
        <v>23.8</v>
      </c>
      <c r="K2990" s="1">
        <v>17</v>
      </c>
      <c r="L2990" s="2">
        <v>0.55</v>
      </c>
      <c r="M2990" s="2">
        <v>0.40000000000000013</v>
      </c>
      <c r="N2990" s="2">
        <v>1</v>
      </c>
      <c r="O2990" t="str">
        <v>Yes</v>
      </c>
      <c r="P2990" s="1">
        <f>IF(O2990="Yes",J2990,ROUND(J2990*(1+Model!$B$3),2))</f>
        <v>23.8</v>
      </c>
      <c r="Q2990" s="2">
        <f>ROUND(P2990/(K2990*N2990)-1,4)</f>
        <v>0.4</v>
      </c>
      <c r="R2990" t="str">
        <v>Review</v>
      </c>
      <c r="S2990" t="str">
        <v>2026-10-01 10:41:27 UTC</v>
      </c>
      <c r="T2990" t="str">
        <v>Local Line cache</v>
      </c>
      <c r="U2990" t="str">
        <v>HOLD: missing local vendor</v>
      </c>
    </row>
    <row r="2991">
      <c r="A2991">
        <v>1163511</v>
      </c>
      <c r="B2991" t="str">
        <v>Bulk Mix Pears</v>
      </c>
      <c r="C2991" t="str">
        <v>MISSING VENDOR</v>
      </c>
      <c r="D2991">
        <v>1011062</v>
      </c>
      <c r="E2991" t="str">
        <v>10 lb bag</v>
      </c>
      <c r="F2991" t="str">
        <v>Herd Share Members</v>
      </c>
      <c r="G2991" t="str">
        <v>Yes</v>
      </c>
      <c r="H2991" s="1">
        <v>0</v>
      </c>
      <c r="I2991" s="1">
        <v>23.8</v>
      </c>
      <c r="J2991" s="1">
        <v>23.8</v>
      </c>
      <c r="K2991" s="1">
        <v>17</v>
      </c>
      <c r="L2991" s="2">
        <v>0.4</v>
      </c>
      <c r="M2991" s="2">
        <v>0.40000000000000013</v>
      </c>
      <c r="N2991" s="2">
        <v>1</v>
      </c>
      <c r="O2991" t="str">
        <v>Yes</v>
      </c>
      <c r="P2991" s="1">
        <f>IF(O2991="Yes",J2991,ROUND(J2991*(1+Model!$B$3),2))</f>
        <v>23.8</v>
      </c>
      <c r="Q2991" s="2">
        <f>ROUND(P2991/(K2991*N2991)-1,4)</f>
        <v>0.4</v>
      </c>
      <c r="R2991" t="str">
        <v/>
      </c>
      <c r="S2991" t="str">
        <v>2026-10-01 10:41:27 UTC</v>
      </c>
      <c r="T2991" t="str">
        <v>Local Line cache</v>
      </c>
      <c r="U2991" t="str">
        <v>HOLD: missing local vendor</v>
      </c>
    </row>
    <row r="2992">
      <c r="A2992">
        <v>1163511</v>
      </c>
      <c r="B2992" t="str">
        <v>Bulk Mix Pears</v>
      </c>
      <c r="C2992" t="str">
        <v>MISSING VENDOR</v>
      </c>
      <c r="D2992">
        <v>1011062</v>
      </c>
      <c r="E2992" t="str">
        <v>10 lb bag</v>
      </c>
      <c r="F2992" t="str">
        <v>SNAP</v>
      </c>
      <c r="G2992" t="str">
        <v>Yes</v>
      </c>
      <c r="H2992" s="1">
        <v>0</v>
      </c>
      <c r="I2992" s="1">
        <v>23.8</v>
      </c>
      <c r="J2992" s="1">
        <v>23.8</v>
      </c>
      <c r="K2992" s="1">
        <v>17</v>
      </c>
      <c r="L2992" s="2">
        <v>0.4</v>
      </c>
      <c r="M2992" s="2">
        <v>0.40000000000000013</v>
      </c>
      <c r="N2992" s="2">
        <v>1</v>
      </c>
      <c r="O2992" t="str">
        <v>Yes</v>
      </c>
      <c r="P2992" s="1">
        <f>IF(O2992="Yes",J2992,ROUND(J2992*(1+Model!$B$3),2))</f>
        <v>23.8</v>
      </c>
      <c r="Q2992" s="2">
        <f>ROUND(P2992/(K2992*N2992)-1,4)</f>
        <v>0.4</v>
      </c>
      <c r="R2992" t="str">
        <v/>
      </c>
      <c r="S2992" t="str">
        <v>2026-10-01 10:41:27 UTC</v>
      </c>
      <c r="T2992" t="str">
        <v>Local Line cache</v>
      </c>
      <c r="U2992" t="str">
        <v>HOLD: missing local vendor</v>
      </c>
    </row>
    <row r="2993">
      <c r="A2993">
        <v>1163512</v>
      </c>
      <c r="B2993" t="str">
        <v>Kiwi Berries</v>
      </c>
      <c r="C2993" t="str">
        <v>MISSING VENDOR</v>
      </c>
      <c r="D2993">
        <v>1011063</v>
      </c>
      <c r="E2993" t="str">
        <v>1/2 pt</v>
      </c>
      <c r="F2993" t="str">
        <v>Guest Basket</v>
      </c>
      <c r="G2993" t="str">
        <v>Yes</v>
      </c>
      <c r="H2993" s="1">
        <v>0</v>
      </c>
      <c r="I2993" s="1">
        <v>7.75</v>
      </c>
      <c r="J2993" s="1">
        <v>7</v>
      </c>
      <c r="K2993" s="1">
        <v>5</v>
      </c>
      <c r="L2993" s="2">
        <v>0.55</v>
      </c>
      <c r="M2993" s="2">
        <v>0.3999999999999999</v>
      </c>
      <c r="N2993" s="2">
        <v>1</v>
      </c>
      <c r="O2993" t="str">
        <v>Yes</v>
      </c>
      <c r="P2993" s="1">
        <f>IF(O2993="Yes",J2993,ROUND(J2993*(1+Model!$B$3),2))</f>
        <v>7</v>
      </c>
      <c r="Q2993" s="2">
        <f>ROUND(P2993/(K2993*N2993)-1,4)</f>
        <v>0.4</v>
      </c>
      <c r="R2993" t="str">
        <v>Review</v>
      </c>
      <c r="S2993" t="str">
        <v>2026-10-01 10:41:27 UTC</v>
      </c>
      <c r="T2993" t="str">
        <v>Local Line cache</v>
      </c>
      <c r="U2993" t="str">
        <v>HOLD: missing local vendor</v>
      </c>
    </row>
    <row r="2994">
      <c r="A2994">
        <v>1163512</v>
      </c>
      <c r="B2994" t="str">
        <v>Kiwi Berries</v>
      </c>
      <c r="C2994" t="str">
        <v>MISSING VENDOR</v>
      </c>
      <c r="D2994">
        <v>1011063</v>
      </c>
      <c r="E2994" t="str">
        <v>1/2 pt</v>
      </c>
      <c r="F2994" t="str">
        <v>Herd Share Members</v>
      </c>
      <c r="G2994" t="str">
        <v>Yes</v>
      </c>
      <c r="H2994" s="1">
        <v>0</v>
      </c>
      <c r="I2994" s="1">
        <v>7</v>
      </c>
      <c r="J2994" s="1">
        <v>7</v>
      </c>
      <c r="K2994" s="1">
        <v>5</v>
      </c>
      <c r="L2994" s="2">
        <v>0.4</v>
      </c>
      <c r="M2994" s="2">
        <v>0.3999999999999999</v>
      </c>
      <c r="N2994" s="2">
        <v>1</v>
      </c>
      <c r="O2994" t="str">
        <v>Yes</v>
      </c>
      <c r="P2994" s="1">
        <f>IF(O2994="Yes",J2994,ROUND(J2994*(1+Model!$B$3),2))</f>
        <v>7</v>
      </c>
      <c r="Q2994" s="2">
        <f>ROUND(P2994/(K2994*N2994)-1,4)</f>
        <v>0.4</v>
      </c>
      <c r="R2994" t="str">
        <v/>
      </c>
      <c r="S2994" t="str">
        <v>2026-10-01 10:41:27 UTC</v>
      </c>
      <c r="T2994" t="str">
        <v>Local Line cache</v>
      </c>
      <c r="U2994" t="str">
        <v>HOLD: missing local vendor</v>
      </c>
    </row>
    <row r="2995">
      <c r="A2995">
        <v>1163512</v>
      </c>
      <c r="B2995" t="str">
        <v>Kiwi Berries</v>
      </c>
      <c r="C2995" t="str">
        <v>MISSING VENDOR</v>
      </c>
      <c r="D2995">
        <v>1011063</v>
      </c>
      <c r="E2995" t="str">
        <v>1/2 pt</v>
      </c>
      <c r="F2995" t="str">
        <v>SNAP</v>
      </c>
      <c r="G2995" t="str">
        <v>Yes</v>
      </c>
      <c r="H2995" s="1">
        <v>0</v>
      </c>
      <c r="I2995" s="1">
        <v>7</v>
      </c>
      <c r="J2995" s="1">
        <v>7</v>
      </c>
      <c r="K2995" s="1">
        <v>5</v>
      </c>
      <c r="L2995" s="2">
        <v>0.4</v>
      </c>
      <c r="M2995" s="2">
        <v>0.3999999999999999</v>
      </c>
      <c r="N2995" s="2">
        <v>1</v>
      </c>
      <c r="O2995" t="str">
        <v>Yes</v>
      </c>
      <c r="P2995" s="1">
        <f>IF(O2995="Yes",J2995,ROUND(J2995*(1+Model!$B$3),2))</f>
        <v>7</v>
      </c>
      <c r="Q2995" s="2">
        <f>ROUND(P2995/(K2995*N2995)-1,4)</f>
        <v>0.4</v>
      </c>
      <c r="R2995" t="str">
        <v/>
      </c>
      <c r="S2995" t="str">
        <v>2026-10-01 10:41:27 UTC</v>
      </c>
      <c r="T2995" t="str">
        <v>Local Line cache</v>
      </c>
      <c r="U2995" t="str">
        <v>HOLD: missing local vendor</v>
      </c>
    </row>
    <row r="2996">
      <c r="A2996">
        <v>1163513</v>
      </c>
      <c r="B2996" t="str">
        <v>Mix of Pears</v>
      </c>
      <c r="C2996" t="str">
        <v>MISSING VENDOR</v>
      </c>
      <c r="D2996">
        <v>1011064</v>
      </c>
      <c r="E2996" t="str">
        <v>ea</v>
      </c>
      <c r="F2996" t="str">
        <v>CSA Members</v>
      </c>
      <c r="G2996" t="str">
        <v>Yes</v>
      </c>
      <c r="H2996" s="1">
        <v>0</v>
      </c>
      <c r="I2996" s="1">
        <v>1.4</v>
      </c>
      <c r="J2996" s="1">
        <v>1.4</v>
      </c>
      <c r="K2996" s="1">
        <v>1</v>
      </c>
      <c r="L2996" s="2">
        <v>0.4</v>
      </c>
      <c r="M2996" s="2">
        <v>0.3999999999999999</v>
      </c>
      <c r="N2996" s="2">
        <v>1</v>
      </c>
      <c r="O2996" t="str">
        <v>Yes</v>
      </c>
      <c r="P2996" s="1">
        <f>IF(O2996="Yes",J2996,ROUND(J2996*(1+Model!$B$3),2))</f>
        <v>1.4</v>
      </c>
      <c r="Q2996" s="2">
        <f>ROUND(P2996/(K2996*N2996)-1,4)</f>
        <v>0.4</v>
      </c>
      <c r="R2996" t="str">
        <v/>
      </c>
      <c r="S2996" t="str">
        <v>2026-10-01 10:41:27 UTC</v>
      </c>
      <c r="T2996" t="str">
        <v>Local Line cache</v>
      </c>
      <c r="U2996" t="str">
        <v>HOLD: missing local vendor</v>
      </c>
    </row>
    <row r="2997">
      <c r="A2997">
        <v>1163513</v>
      </c>
      <c r="B2997" t="str">
        <v>Mix of Pears</v>
      </c>
      <c r="C2997" t="str">
        <v>MISSING VENDOR</v>
      </c>
      <c r="D2997">
        <v>1011064</v>
      </c>
      <c r="E2997" t="str">
        <v>ea</v>
      </c>
      <c r="F2997" t="str">
        <v>Guest Basket</v>
      </c>
      <c r="G2997" t="str">
        <v>Yes</v>
      </c>
      <c r="H2997" s="1">
        <v>0</v>
      </c>
      <c r="I2997" s="1">
        <v>1.55</v>
      </c>
      <c r="J2997" s="1">
        <v>1.4</v>
      </c>
      <c r="K2997" s="1">
        <v>1</v>
      </c>
      <c r="L2997" s="2">
        <v>0.55</v>
      </c>
      <c r="M2997" s="2">
        <v>0.3999999999999999</v>
      </c>
      <c r="N2997" s="2">
        <v>1</v>
      </c>
      <c r="O2997" t="str">
        <v>Yes</v>
      </c>
      <c r="P2997" s="1">
        <f>IF(O2997="Yes",J2997,ROUND(J2997*(1+Model!$B$3),2))</f>
        <v>1.4</v>
      </c>
      <c r="Q2997" s="2">
        <f>ROUND(P2997/(K2997*N2997)-1,4)</f>
        <v>0.4</v>
      </c>
      <c r="R2997" t="str">
        <v>Review</v>
      </c>
      <c r="S2997" t="str">
        <v>2026-10-01 10:41:27 UTC</v>
      </c>
      <c r="T2997" t="str">
        <v>Local Line cache</v>
      </c>
      <c r="U2997" t="str">
        <v>HOLD: missing local vendor</v>
      </c>
    </row>
    <row r="2998">
      <c r="A2998">
        <v>1163513</v>
      </c>
      <c r="B2998" t="str">
        <v>Mix of Pears</v>
      </c>
      <c r="C2998" t="str">
        <v>MISSING VENDOR</v>
      </c>
      <c r="D2998">
        <v>1011064</v>
      </c>
      <c r="E2998" t="str">
        <v>ea</v>
      </c>
      <c r="F2998" t="str">
        <v>Herd Share Members</v>
      </c>
      <c r="G2998" t="str">
        <v>Yes</v>
      </c>
      <c r="H2998" s="1">
        <v>0</v>
      </c>
      <c r="I2998" s="1">
        <v>1.4</v>
      </c>
      <c r="J2998" s="1">
        <v>1.4</v>
      </c>
      <c r="K2998" s="1">
        <v>1</v>
      </c>
      <c r="L2998" s="2">
        <v>0.4</v>
      </c>
      <c r="M2998" s="2">
        <v>0.3999999999999999</v>
      </c>
      <c r="N2998" s="2">
        <v>1</v>
      </c>
      <c r="O2998" t="str">
        <v>Yes</v>
      </c>
      <c r="P2998" s="1">
        <f>IF(O2998="Yes",J2998,ROUND(J2998*(1+Model!$B$3),2))</f>
        <v>1.4</v>
      </c>
      <c r="Q2998" s="2">
        <f>ROUND(P2998/(K2998*N2998)-1,4)</f>
        <v>0.4</v>
      </c>
      <c r="R2998" t="str">
        <v/>
      </c>
      <c r="S2998" t="str">
        <v>2026-10-01 10:41:27 UTC</v>
      </c>
      <c r="T2998" t="str">
        <v>Local Line cache</v>
      </c>
      <c r="U2998" t="str">
        <v>HOLD: missing local vendor</v>
      </c>
    </row>
    <row r="2999">
      <c r="A2999">
        <v>1163513</v>
      </c>
      <c r="B2999" t="str">
        <v>Mix of Pears</v>
      </c>
      <c r="C2999" t="str">
        <v>MISSING VENDOR</v>
      </c>
      <c r="D2999">
        <v>1011064</v>
      </c>
      <c r="E2999" t="str">
        <v>ea</v>
      </c>
      <c r="F2999" t="str">
        <v>SNAP</v>
      </c>
      <c r="G2999" t="str">
        <v>Yes</v>
      </c>
      <c r="H2999" s="1">
        <v>0</v>
      </c>
      <c r="I2999" s="1">
        <v>1.4</v>
      </c>
      <c r="J2999" s="1">
        <v>1.4</v>
      </c>
      <c r="K2999" s="1">
        <v>1</v>
      </c>
      <c r="L2999" s="2">
        <v>0.4</v>
      </c>
      <c r="M2999" s="2">
        <v>0.3999999999999999</v>
      </c>
      <c r="N2999" s="2">
        <v>1</v>
      </c>
      <c r="O2999" t="str">
        <v>Yes</v>
      </c>
      <c r="P2999" s="1">
        <f>IF(O2999="Yes",J2999,ROUND(J2999*(1+Model!$B$3),2))</f>
        <v>1.4</v>
      </c>
      <c r="Q2999" s="2">
        <f>ROUND(P2999/(K2999*N2999)-1,4)</f>
        <v>0.4</v>
      </c>
      <c r="R2999" t="str">
        <v/>
      </c>
      <c r="S2999" t="str">
        <v>2026-10-01 10:41:27 UTC</v>
      </c>
      <c r="T2999" t="str">
        <v>Local Line cache</v>
      </c>
      <c r="U2999" t="str">
        <v>HOLD: missing local vendor</v>
      </c>
    </row>
    <row r="3000">
      <c r="A3000">
        <v>1163727</v>
      </c>
      <c r="B3000" t="str">
        <v>Gold Beets</v>
      </c>
      <c r="C3000" t="str">
        <v>MISSING VENDOR</v>
      </c>
      <c r="D3000">
        <v>1011353</v>
      </c>
      <c r="E3000" t="str">
        <v>bunch</v>
      </c>
      <c r="F3000" t="str">
        <v>CSA Members</v>
      </c>
      <c r="G3000" t="str">
        <v>Yes</v>
      </c>
      <c r="H3000" s="1">
        <v>0</v>
      </c>
      <c r="I3000" s="1">
        <v>3.29</v>
      </c>
      <c r="J3000" s="1">
        <v>3.29</v>
      </c>
      <c r="K3000" s="1">
        <v>2.35</v>
      </c>
      <c r="L3000" s="2">
        <v>0.4</v>
      </c>
      <c r="M3000" s="2">
        <v>0.3999999999999999</v>
      </c>
      <c r="N3000" s="2">
        <v>1</v>
      </c>
      <c r="O3000" t="str">
        <v>Yes</v>
      </c>
      <c r="P3000" s="1">
        <f>IF(O3000="Yes",J3000,ROUND(J3000*(1+Model!$B$3),2))</f>
        <v>3.29</v>
      </c>
      <c r="Q3000" s="2">
        <f>ROUND(P3000/(K3000*N3000)-1,4)</f>
        <v>0.4</v>
      </c>
      <c r="R3000" t="str">
        <v/>
      </c>
      <c r="S3000" t="str">
        <v>2026-10-01 10:41:27 UTC</v>
      </c>
      <c r="T3000" t="str">
        <v>Local Line cache</v>
      </c>
      <c r="U3000" t="str">
        <v>HOLD: missing local vendor</v>
      </c>
    </row>
    <row r="3001">
      <c r="A3001">
        <v>1163727</v>
      </c>
      <c r="B3001" t="str">
        <v>Gold Beets</v>
      </c>
      <c r="C3001" t="str">
        <v>MISSING VENDOR</v>
      </c>
      <c r="D3001">
        <v>1011353</v>
      </c>
      <c r="E3001" t="str">
        <v>bunch</v>
      </c>
      <c r="F3001" t="str">
        <v>Guest Basket</v>
      </c>
      <c r="G3001" t="str">
        <v>Yes</v>
      </c>
      <c r="H3001" s="1">
        <v>0</v>
      </c>
      <c r="I3001" s="1">
        <v>3.64</v>
      </c>
      <c r="J3001" s="1">
        <v>3.29</v>
      </c>
      <c r="K3001" s="1">
        <v>2.35</v>
      </c>
      <c r="L3001" s="2">
        <v>0.55</v>
      </c>
      <c r="M3001" s="2">
        <v>0.3999999999999999</v>
      </c>
      <c r="N3001" s="2">
        <v>1</v>
      </c>
      <c r="O3001" t="str">
        <v>Yes</v>
      </c>
      <c r="P3001" s="1">
        <f>IF(O3001="Yes",J3001,ROUND(J3001*(1+Model!$B$3),2))</f>
        <v>3.29</v>
      </c>
      <c r="Q3001" s="2">
        <f>ROUND(P3001/(K3001*N3001)-1,4)</f>
        <v>0.4</v>
      </c>
      <c r="R3001" t="str">
        <v>Review</v>
      </c>
      <c r="S3001" t="str">
        <v>2026-10-01 10:41:27 UTC</v>
      </c>
      <c r="T3001" t="str">
        <v>Local Line cache</v>
      </c>
      <c r="U3001" t="str">
        <v>HOLD: missing local vendor</v>
      </c>
    </row>
    <row r="3002">
      <c r="A3002">
        <v>1163727</v>
      </c>
      <c r="B3002" t="str">
        <v>Gold Beets</v>
      </c>
      <c r="C3002" t="str">
        <v>MISSING VENDOR</v>
      </c>
      <c r="D3002">
        <v>1011353</v>
      </c>
      <c r="E3002" t="str">
        <v>bunch</v>
      </c>
      <c r="F3002" t="str">
        <v>Herd Share Members</v>
      </c>
      <c r="G3002" t="str">
        <v>Yes</v>
      </c>
      <c r="H3002" s="1">
        <v>0</v>
      </c>
      <c r="I3002" s="1">
        <v>3.29</v>
      </c>
      <c r="J3002" s="1">
        <v>3.29</v>
      </c>
      <c r="K3002" s="1">
        <v>2.35</v>
      </c>
      <c r="L3002" s="2">
        <v>0.4</v>
      </c>
      <c r="M3002" s="2">
        <v>0.3999999999999999</v>
      </c>
      <c r="N3002" s="2">
        <v>1</v>
      </c>
      <c r="O3002" t="str">
        <v>Yes</v>
      </c>
      <c r="P3002" s="1">
        <f>IF(O3002="Yes",J3002,ROUND(J3002*(1+Model!$B$3),2))</f>
        <v>3.29</v>
      </c>
      <c r="Q3002" s="2">
        <f>ROUND(P3002/(K3002*N3002)-1,4)</f>
        <v>0.4</v>
      </c>
      <c r="R3002" t="str">
        <v/>
      </c>
      <c r="S3002" t="str">
        <v>2026-10-01 10:41:27 UTC</v>
      </c>
      <c r="T3002" t="str">
        <v>Local Line cache</v>
      </c>
      <c r="U3002" t="str">
        <v>HOLD: missing local vendor</v>
      </c>
    </row>
    <row r="3003">
      <c r="A3003">
        <v>1163727</v>
      </c>
      <c r="B3003" t="str">
        <v>Gold Beets</v>
      </c>
      <c r="C3003" t="str">
        <v>MISSING VENDOR</v>
      </c>
      <c r="D3003">
        <v>1011353</v>
      </c>
      <c r="E3003" t="str">
        <v>bunch</v>
      </c>
      <c r="F3003" t="str">
        <v>SNAP</v>
      </c>
      <c r="G3003" t="str">
        <v>Yes</v>
      </c>
      <c r="H3003" s="1">
        <v>0</v>
      </c>
      <c r="I3003" s="1">
        <v>3.29</v>
      </c>
      <c r="J3003" s="1">
        <v>3.29</v>
      </c>
      <c r="K3003" s="1">
        <v>2.35</v>
      </c>
      <c r="L3003" s="2">
        <v>0.4</v>
      </c>
      <c r="M3003" s="2">
        <v>0.3999999999999999</v>
      </c>
      <c r="N3003" s="2">
        <v>1</v>
      </c>
      <c r="O3003" t="str">
        <v>Yes</v>
      </c>
      <c r="P3003" s="1">
        <f>IF(O3003="Yes",J3003,ROUND(J3003*(1+Model!$B$3),2))</f>
        <v>3.29</v>
      </c>
      <c r="Q3003" s="2">
        <f>ROUND(P3003/(K3003*N3003)-1,4)</f>
        <v>0.4</v>
      </c>
      <c r="R3003" t="str">
        <v/>
      </c>
      <c r="S3003" t="str">
        <v>2026-10-01 10:41:27 UTC</v>
      </c>
      <c r="T3003" t="str">
        <v>Local Line cache</v>
      </c>
      <c r="U3003" t="str">
        <v>HOLD: missing local vendor</v>
      </c>
    </row>
    <row r="3004">
      <c r="A3004">
        <v>1164989</v>
      </c>
      <c r="B3004" t="str">
        <v>Bulgarian Pepper, Hot</v>
      </c>
      <c r="C3004" t="str">
        <v>MISSING VENDOR</v>
      </c>
      <c r="D3004">
        <v>1013014</v>
      </c>
      <c r="E3004" t="str">
        <v>1 lb</v>
      </c>
      <c r="F3004" t="str">
        <v>Guest Basket</v>
      </c>
      <c r="G3004" t="str">
        <v>Yes</v>
      </c>
      <c r="H3004" s="1">
        <v>0</v>
      </c>
      <c r="I3004" s="1">
        <v>7.75</v>
      </c>
      <c r="J3004" s="1">
        <v>7</v>
      </c>
      <c r="K3004" s="1">
        <v>5</v>
      </c>
      <c r="L3004" s="2">
        <v>0.55</v>
      </c>
      <c r="M3004" s="2">
        <v>0.3999999999999999</v>
      </c>
      <c r="N3004" s="2">
        <v>1</v>
      </c>
      <c r="O3004" t="str">
        <v>Yes</v>
      </c>
      <c r="P3004" s="1">
        <f>IF(O3004="Yes",J3004,ROUND(J3004*(1+Model!$B$3),2))</f>
        <v>7</v>
      </c>
      <c r="Q3004" s="2">
        <f>ROUND(P3004/(K3004*N3004)-1,4)</f>
        <v>0.4</v>
      </c>
      <c r="R3004" t="str">
        <v>Review</v>
      </c>
      <c r="S3004" t="str">
        <v>2026-10-01 10:41:27 UTC</v>
      </c>
      <c r="T3004" t="str">
        <v>Local Line cache</v>
      </c>
      <c r="U3004" t="str">
        <v>HOLD: missing local vendor</v>
      </c>
    </row>
    <row r="3005">
      <c r="A3005">
        <v>1164989</v>
      </c>
      <c r="B3005" t="str">
        <v>Bulgarian Pepper, Hot</v>
      </c>
      <c r="C3005" t="str">
        <v>MISSING VENDOR</v>
      </c>
      <c r="D3005">
        <v>1013014</v>
      </c>
      <c r="E3005" t="str">
        <v>1 lb</v>
      </c>
      <c r="F3005" t="str">
        <v>Herd Share Members</v>
      </c>
      <c r="G3005" t="str">
        <v>Yes</v>
      </c>
      <c r="H3005" s="1">
        <v>0</v>
      </c>
      <c r="I3005" s="1">
        <v>7</v>
      </c>
      <c r="J3005" s="1">
        <v>7</v>
      </c>
      <c r="K3005" s="1">
        <v>5</v>
      </c>
      <c r="L3005" s="2">
        <v>0.4</v>
      </c>
      <c r="M3005" s="2">
        <v>0.3999999999999999</v>
      </c>
      <c r="N3005" s="2">
        <v>1</v>
      </c>
      <c r="O3005" t="str">
        <v>Yes</v>
      </c>
      <c r="P3005" s="1">
        <f>IF(O3005="Yes",J3005,ROUND(J3005*(1+Model!$B$3),2))</f>
        <v>7</v>
      </c>
      <c r="Q3005" s="2">
        <f>ROUND(P3005/(K3005*N3005)-1,4)</f>
        <v>0.4</v>
      </c>
      <c r="R3005" t="str">
        <v/>
      </c>
      <c r="S3005" t="str">
        <v>2026-10-01 10:41:27 UTC</v>
      </c>
      <c r="T3005" t="str">
        <v>Local Line cache</v>
      </c>
      <c r="U3005" t="str">
        <v>HOLD: missing local vendor</v>
      </c>
    </row>
    <row r="3006">
      <c r="A3006">
        <v>1164989</v>
      </c>
      <c r="B3006" t="str">
        <v>Bulgarian Pepper, Hot</v>
      </c>
      <c r="C3006" t="str">
        <v>MISSING VENDOR</v>
      </c>
      <c r="D3006">
        <v>1013014</v>
      </c>
      <c r="E3006" t="str">
        <v>1 lb</v>
      </c>
      <c r="F3006" t="str">
        <v>SNAP</v>
      </c>
      <c r="G3006" t="str">
        <v>Yes</v>
      </c>
      <c r="H3006" s="1">
        <v>0</v>
      </c>
      <c r="I3006" s="1">
        <v>7</v>
      </c>
      <c r="J3006" s="1">
        <v>7</v>
      </c>
      <c r="K3006" s="1">
        <v>5</v>
      </c>
      <c r="L3006" s="2">
        <v>0.4</v>
      </c>
      <c r="M3006" s="2">
        <v>0.3999999999999999</v>
      </c>
      <c r="N3006" s="2">
        <v>1</v>
      </c>
      <c r="O3006" t="str">
        <v>Yes</v>
      </c>
      <c r="P3006" s="1">
        <f>IF(O3006="Yes",J3006,ROUND(J3006*(1+Model!$B$3),2))</f>
        <v>7</v>
      </c>
      <c r="Q3006" s="2">
        <f>ROUND(P3006/(K3006*N3006)-1,4)</f>
        <v>0.4</v>
      </c>
      <c r="R3006" t="str">
        <v/>
      </c>
      <c r="S3006" t="str">
        <v>2026-10-01 10:41:27 UTC</v>
      </c>
      <c r="T3006" t="str">
        <v>Local Line cache</v>
      </c>
      <c r="U3006" t="str">
        <v>HOLD: missing local vendor</v>
      </c>
    </row>
    <row r="3007">
      <c r="A3007">
        <v>1164990</v>
      </c>
      <c r="B3007" t="str">
        <v>Yellow Italian Frying Pepper</v>
      </c>
      <c r="C3007" t="str">
        <v>MISSING VENDOR</v>
      </c>
      <c r="D3007">
        <v>1013017</v>
      </c>
      <c r="E3007" t="str">
        <v>1 lb</v>
      </c>
      <c r="F3007" t="str">
        <v>CSA Members</v>
      </c>
      <c r="G3007" t="str">
        <v>Yes</v>
      </c>
      <c r="H3007" s="1">
        <v>0</v>
      </c>
      <c r="I3007" s="1">
        <v>3.85</v>
      </c>
      <c r="J3007" s="1">
        <v>3.85</v>
      </c>
      <c r="K3007" s="1">
        <v>2.75</v>
      </c>
      <c r="L3007" s="2">
        <v>0.4</v>
      </c>
      <c r="M3007" s="2">
        <v>0.40000000000000013</v>
      </c>
      <c r="N3007" s="2">
        <v>1</v>
      </c>
      <c r="O3007" t="str">
        <v>Yes</v>
      </c>
      <c r="P3007" s="1">
        <f>IF(O3007="Yes",J3007,ROUND(J3007*(1+Model!$B$3),2))</f>
        <v>3.85</v>
      </c>
      <c r="Q3007" s="2">
        <f>ROUND(P3007/(K3007*N3007)-1,4)</f>
        <v>0.4</v>
      </c>
      <c r="R3007" t="str">
        <v/>
      </c>
      <c r="S3007" t="str">
        <v>2026-10-01 10:41:27 UTC</v>
      </c>
      <c r="T3007" t="str">
        <v>Local Line cache</v>
      </c>
      <c r="U3007" t="str">
        <v>HOLD: missing local vendor</v>
      </c>
    </row>
    <row r="3008">
      <c r="A3008">
        <v>1164990</v>
      </c>
      <c r="B3008" t="str">
        <v>Yellow Italian Frying Pepper</v>
      </c>
      <c r="C3008" t="str">
        <v>MISSING VENDOR</v>
      </c>
      <c r="D3008">
        <v>1013017</v>
      </c>
      <c r="E3008" t="str">
        <v>1 lb</v>
      </c>
      <c r="F3008" t="str">
        <v>Guest Basket</v>
      </c>
      <c r="G3008" t="str">
        <v>Yes</v>
      </c>
      <c r="H3008" s="1">
        <v>0</v>
      </c>
      <c r="I3008" s="1">
        <v>4.26</v>
      </c>
      <c r="J3008" s="1">
        <v>3.85</v>
      </c>
      <c r="K3008" s="1">
        <v>2.75</v>
      </c>
      <c r="L3008" s="2">
        <v>0.55</v>
      </c>
      <c r="M3008" s="2">
        <v>0.40000000000000013</v>
      </c>
      <c r="N3008" s="2">
        <v>1</v>
      </c>
      <c r="O3008" t="str">
        <v>Yes</v>
      </c>
      <c r="P3008" s="1">
        <f>IF(O3008="Yes",J3008,ROUND(J3008*(1+Model!$B$3),2))</f>
        <v>3.85</v>
      </c>
      <c r="Q3008" s="2">
        <f>ROUND(P3008/(K3008*N3008)-1,4)</f>
        <v>0.4</v>
      </c>
      <c r="R3008" t="str">
        <v>Review</v>
      </c>
      <c r="S3008" t="str">
        <v>2026-10-01 10:41:27 UTC</v>
      </c>
      <c r="T3008" t="str">
        <v>Local Line cache</v>
      </c>
      <c r="U3008" t="str">
        <v>HOLD: missing local vendor</v>
      </c>
    </row>
    <row r="3009">
      <c r="A3009">
        <v>1164990</v>
      </c>
      <c r="B3009" t="str">
        <v>Yellow Italian Frying Pepper</v>
      </c>
      <c r="C3009" t="str">
        <v>MISSING VENDOR</v>
      </c>
      <c r="D3009">
        <v>1013017</v>
      </c>
      <c r="E3009" t="str">
        <v>1 lb</v>
      </c>
      <c r="F3009" t="str">
        <v>Herd Share Members</v>
      </c>
      <c r="G3009" t="str">
        <v>Yes</v>
      </c>
      <c r="H3009" s="1">
        <v>0</v>
      </c>
      <c r="I3009" s="1">
        <v>3.85</v>
      </c>
      <c r="J3009" s="1">
        <v>3.85</v>
      </c>
      <c r="K3009" s="1">
        <v>2.75</v>
      </c>
      <c r="L3009" s="2">
        <v>0.4</v>
      </c>
      <c r="M3009" s="2">
        <v>0.40000000000000013</v>
      </c>
      <c r="N3009" s="2">
        <v>1</v>
      </c>
      <c r="O3009" t="str">
        <v>Yes</v>
      </c>
      <c r="P3009" s="1">
        <f>IF(O3009="Yes",J3009,ROUND(J3009*(1+Model!$B$3),2))</f>
        <v>3.85</v>
      </c>
      <c r="Q3009" s="2">
        <f>ROUND(P3009/(K3009*N3009)-1,4)</f>
        <v>0.4</v>
      </c>
      <c r="R3009" t="str">
        <v/>
      </c>
      <c r="S3009" t="str">
        <v>2026-10-01 10:41:27 UTC</v>
      </c>
      <c r="T3009" t="str">
        <v>Local Line cache</v>
      </c>
      <c r="U3009" t="str">
        <v>HOLD: missing local vendor</v>
      </c>
    </row>
    <row r="3010">
      <c r="A3010">
        <v>1164990</v>
      </c>
      <c r="B3010" t="str">
        <v>Yellow Italian Frying Pepper</v>
      </c>
      <c r="C3010" t="str">
        <v>MISSING VENDOR</v>
      </c>
      <c r="D3010">
        <v>1013017</v>
      </c>
      <c r="E3010" t="str">
        <v>1 lb</v>
      </c>
      <c r="F3010" t="str">
        <v>SNAP</v>
      </c>
      <c r="G3010" t="str">
        <v>Yes</v>
      </c>
      <c r="H3010" s="1">
        <v>0</v>
      </c>
      <c r="I3010" s="1">
        <v>3.85</v>
      </c>
      <c r="J3010" s="1">
        <v>3.85</v>
      </c>
      <c r="K3010" s="1">
        <v>2.75</v>
      </c>
      <c r="L3010" s="2">
        <v>0.4</v>
      </c>
      <c r="M3010" s="2">
        <v>0.40000000000000013</v>
      </c>
      <c r="N3010" s="2">
        <v>1</v>
      </c>
      <c r="O3010" t="str">
        <v>Yes</v>
      </c>
      <c r="P3010" s="1">
        <f>IF(O3010="Yes",J3010,ROUND(J3010*(1+Model!$B$3),2))</f>
        <v>3.85</v>
      </c>
      <c r="Q3010" s="2">
        <f>ROUND(P3010/(K3010*N3010)-1,4)</f>
        <v>0.4</v>
      </c>
      <c r="R3010" t="str">
        <v/>
      </c>
      <c r="S3010" t="str">
        <v>2026-10-01 10:41:27 UTC</v>
      </c>
      <c r="T3010" t="str">
        <v>Local Line cache</v>
      </c>
      <c r="U3010" t="str">
        <v>HOLD: missing local vendor</v>
      </c>
    </row>
    <row r="3011">
      <c r="A3011">
        <v>1164992</v>
      </c>
      <c r="B3011" t="str">
        <v>Turkish Long Eggplant</v>
      </c>
      <c r="C3011" t="str">
        <v>MISSING VENDOR</v>
      </c>
      <c r="D3011">
        <v>1013033</v>
      </c>
      <c r="E3011" t="str">
        <v>1 lb</v>
      </c>
      <c r="F3011" t="str">
        <v>Guest Basket</v>
      </c>
      <c r="G3011" t="str">
        <v>Yes</v>
      </c>
      <c r="H3011" s="1">
        <v>0</v>
      </c>
      <c r="I3011" s="1">
        <v>4.34</v>
      </c>
      <c r="J3011" s="1">
        <v>3.92</v>
      </c>
      <c r="K3011" s="1">
        <v>2.8</v>
      </c>
      <c r="L3011" s="2">
        <v>0.55</v>
      </c>
      <c r="M3011" s="2">
        <v>0.40000000000000013</v>
      </c>
      <c r="N3011" s="2">
        <v>1</v>
      </c>
      <c r="O3011" t="str">
        <v>Yes</v>
      </c>
      <c r="P3011" s="1">
        <f>IF(O3011="Yes",J3011,ROUND(J3011*(1+Model!$B$3),2))</f>
        <v>3.92</v>
      </c>
      <c r="Q3011" s="2">
        <f>ROUND(P3011/(K3011*N3011)-1,4)</f>
        <v>0.4</v>
      </c>
      <c r="R3011" t="str">
        <v>Review</v>
      </c>
      <c r="S3011" t="str">
        <v>2026-10-01 10:41:27 UTC</v>
      </c>
      <c r="T3011" t="str">
        <v>Local Line cache</v>
      </c>
      <c r="U3011" t="str">
        <v>HOLD: missing local vendor</v>
      </c>
    </row>
    <row r="3012">
      <c r="A3012">
        <v>1164992</v>
      </c>
      <c r="B3012" t="str">
        <v>Turkish Long Eggplant</v>
      </c>
      <c r="C3012" t="str">
        <v>MISSING VENDOR</v>
      </c>
      <c r="D3012">
        <v>1013033</v>
      </c>
      <c r="E3012" t="str">
        <v>1 lb</v>
      </c>
      <c r="F3012" t="str">
        <v>Herd Share Members</v>
      </c>
      <c r="G3012" t="str">
        <v>Yes</v>
      </c>
      <c r="H3012" s="1">
        <v>0</v>
      </c>
      <c r="I3012" s="1">
        <v>3.92</v>
      </c>
      <c r="J3012" s="1">
        <v>3.92</v>
      </c>
      <c r="K3012" s="1">
        <v>2.8</v>
      </c>
      <c r="L3012" s="2">
        <v>0.4</v>
      </c>
      <c r="M3012" s="2">
        <v>0.40000000000000013</v>
      </c>
      <c r="N3012" s="2">
        <v>1</v>
      </c>
      <c r="O3012" t="str">
        <v>Yes</v>
      </c>
      <c r="P3012" s="1">
        <f>IF(O3012="Yes",J3012,ROUND(J3012*(1+Model!$B$3),2))</f>
        <v>3.92</v>
      </c>
      <c r="Q3012" s="2">
        <f>ROUND(P3012/(K3012*N3012)-1,4)</f>
        <v>0.4</v>
      </c>
      <c r="R3012" t="str">
        <v/>
      </c>
      <c r="S3012" t="str">
        <v>2026-10-01 10:41:27 UTC</v>
      </c>
      <c r="T3012" t="str">
        <v>Local Line cache</v>
      </c>
      <c r="U3012" t="str">
        <v>HOLD: missing local vendor</v>
      </c>
    </row>
    <row r="3013">
      <c r="A3013">
        <v>1164992</v>
      </c>
      <c r="B3013" t="str">
        <v>Turkish Long Eggplant</v>
      </c>
      <c r="C3013" t="str">
        <v>MISSING VENDOR</v>
      </c>
      <c r="D3013">
        <v>1013033</v>
      </c>
      <c r="E3013" t="str">
        <v>1 lb</v>
      </c>
      <c r="F3013" t="str">
        <v>SNAP</v>
      </c>
      <c r="G3013" t="str">
        <v>Yes</v>
      </c>
      <c r="H3013" s="1">
        <v>0</v>
      </c>
      <c r="I3013" s="1">
        <v>3.92</v>
      </c>
      <c r="J3013" s="1">
        <v>3.92</v>
      </c>
      <c r="K3013" s="1">
        <v>2.8</v>
      </c>
      <c r="L3013" s="2">
        <v>0.4</v>
      </c>
      <c r="M3013" s="2">
        <v>0.40000000000000013</v>
      </c>
      <c r="N3013" s="2">
        <v>1</v>
      </c>
      <c r="O3013" t="str">
        <v>Yes</v>
      </c>
      <c r="P3013" s="1">
        <f>IF(O3013="Yes",J3013,ROUND(J3013*(1+Model!$B$3),2))</f>
        <v>3.92</v>
      </c>
      <c r="Q3013" s="2">
        <f>ROUND(P3013/(K3013*N3013)-1,4)</f>
        <v>0.4</v>
      </c>
      <c r="R3013" t="str">
        <v/>
      </c>
      <c r="S3013" t="str">
        <v>2026-10-01 10:41:27 UTC</v>
      </c>
      <c r="T3013" t="str">
        <v>Local Line cache</v>
      </c>
      <c r="U3013" t="str">
        <v>HOLD: missing local vendor</v>
      </c>
    </row>
  </sheetData>
  <autoFilter ref="A1:U3013"/>
  <ignoredErrors>
    <ignoredError numberStoredAsText="1" sqref="A1:U3013"/>
  </ignoredErrors>
</worksheet>
</file>

<file path=xl/worksheets/sheet5.xml><?xml version="1.0" encoding="utf-8"?>
<worksheet xmlns="http://schemas.openxmlformats.org/spreadsheetml/2006/main" xmlns:r="http://schemas.openxmlformats.org/officeDocument/2006/relationships">
  <dimension ref="A1:E37"/>
  <sheetViews>
    <sheetView workbookViewId="0"/>
  </sheetViews>
  <cols>
    <col min="1" max="1" width="22.83203125" customWidth="1"/>
    <col min="2" max="2" width="24.83203125" customWidth="1"/>
    <col min="3" max="3" width="44.83203125" customWidth="1"/>
    <col min="4" max="4" width="44.83203125" customWidth="1"/>
    <col min="5" max="5" width="28.83203125" customWidth="1"/>
  </cols>
  <sheetData>
    <row r="1">
      <c r="A1" t="str">
        <v>Price increase</v>
      </c>
      <c r="B1" t="str">
        <v>Unit volume decline</v>
      </c>
      <c r="C1" t="str">
        <v>Additional profit: purchasing falls with units</v>
      </c>
      <c r="D1" t="str">
        <v>Additional profit: no purchasing savings</v>
      </c>
      <c r="E1" t="str">
        <v>Change in sales revenue</v>
      </c>
    </row>
    <row r="2">
      <c r="A2" s="2">
        <v>0.04</v>
      </c>
      <c r="B2" s="2">
        <v>0</v>
      </c>
      <c r="C2" s="1">
        <v>21270.893319999945</v>
      </c>
      <c r="D2" s="1">
        <v>21270.893319999945</v>
      </c>
      <c r="E2" s="1">
        <v>21928.755999999943</v>
      </c>
    </row>
    <row r="3">
      <c r="A3" s="2">
        <v>0.04</v>
      </c>
      <c r="B3" s="2">
        <v>0.025</v>
      </c>
      <c r="C3" s="1">
        <v>16573.49266199999</v>
      </c>
      <c r="D3" s="1">
        <v>7444.81266199998</v>
      </c>
      <c r="E3" s="1">
        <v>7675.06459999998</v>
      </c>
    </row>
    <row r="4">
      <c r="A4" s="2">
        <v>0.04</v>
      </c>
      <c r="B4" s="2">
        <v>0.05</v>
      </c>
      <c r="C4" s="1">
        <v>11876.092004000031</v>
      </c>
      <c r="D4" s="1">
        <v>-6381.267995999983</v>
      </c>
      <c r="E4" s="1">
        <v>-6578.626799999983</v>
      </c>
    </row>
    <row r="5">
      <c r="A5" s="2">
        <v>0.04</v>
      </c>
      <c r="B5" s="2">
        <v>0.1</v>
      </c>
      <c r="C5" s="1">
        <v>2481.290688000183</v>
      </c>
      <c r="D5" s="1">
        <v>-34033.42931199985</v>
      </c>
      <c r="E5" s="1">
        <v>-35086.009599999845</v>
      </c>
    </row>
    <row r="6">
      <c r="A6" s="2">
        <v>0.05</v>
      </c>
      <c r="B6" s="2">
        <v>0</v>
      </c>
      <c r="C6" s="1">
        <v>26588.616649999927</v>
      </c>
      <c r="D6" s="1">
        <v>26588.616649999927</v>
      </c>
      <c r="E6" s="1">
        <v>27410.944999999927</v>
      </c>
    </row>
    <row r="7">
      <c r="A7" s="2">
        <v>0.05</v>
      </c>
      <c r="B7" s="2">
        <v>0.025</v>
      </c>
      <c r="C7" s="1">
        <v>21758.272908749932</v>
      </c>
      <c r="D7" s="1">
        <v>12629.592908749923</v>
      </c>
      <c r="E7" s="1">
        <v>13020.19887499992</v>
      </c>
    </row>
    <row r="8">
      <c r="A8" s="2">
        <v>0.05</v>
      </c>
      <c r="B8" s="2">
        <v>0.05</v>
      </c>
      <c r="C8" s="1">
        <v>16927.929167499988</v>
      </c>
      <c r="D8" s="1">
        <v>-1329.4308325000259</v>
      </c>
      <c r="E8" s="1">
        <v>-1370.5472500000267</v>
      </c>
    </row>
    <row r="9">
      <c r="A9" s="2">
        <v>0.05</v>
      </c>
      <c r="B9" s="2">
        <v>0.1</v>
      </c>
      <c r="C9" s="1">
        <v>7267.241685000168</v>
      </c>
      <c r="D9" s="1">
        <v>-29247.478314999862</v>
      </c>
      <c r="E9" s="1">
        <v>-30152.039499999857</v>
      </c>
    </row>
    <row r="10">
      <c r="A10" s="2">
        <v>0.06</v>
      </c>
      <c r="B10" s="2">
        <v>0</v>
      </c>
      <c r="C10" s="1">
        <v>31906.339979999913</v>
      </c>
      <c r="D10" s="1">
        <v>31906.339979999913</v>
      </c>
      <c r="E10" s="1">
        <v>32893.13399999991</v>
      </c>
    </row>
    <row r="11">
      <c r="A11" s="2">
        <v>0.06</v>
      </c>
      <c r="B11" s="2">
        <v>0.025</v>
      </c>
      <c r="C11" s="1">
        <v>26943.053155499987</v>
      </c>
      <c r="D11" s="1">
        <v>17814.37315549998</v>
      </c>
      <c r="E11" s="1">
        <v>18365.33314999998</v>
      </c>
    </row>
    <row r="12">
      <c r="A12" s="2">
        <v>0.06</v>
      </c>
      <c r="B12" s="2">
        <v>0.05</v>
      </c>
      <c r="C12" s="1">
        <v>21979.766330999948</v>
      </c>
      <c r="D12" s="1">
        <v>3722.406330999931</v>
      </c>
      <c r="E12" s="1">
        <v>3837.532299999929</v>
      </c>
    </row>
    <row r="13">
      <c r="A13" s="2">
        <v>0.06</v>
      </c>
      <c r="B13" s="2">
        <v>0.1</v>
      </c>
      <c r="C13" s="1">
        <v>12053.192682000154</v>
      </c>
      <c r="D13" s="1">
        <v>-24461.527317999877</v>
      </c>
      <c r="E13" s="1">
        <v>-25218.069399999873</v>
      </c>
    </row>
    <row r="14">
      <c r="A14" s="2">
        <v>0.065</v>
      </c>
      <c r="B14" s="2">
        <v>0</v>
      </c>
      <c r="C14" s="1">
        <v>34565.20164499985</v>
      </c>
      <c r="D14" s="1">
        <v>34565.20164499985</v>
      </c>
      <c r="E14" s="1">
        <v>35634.228499999845</v>
      </c>
    </row>
    <row r="15">
      <c r="A15" s="2">
        <v>0.065</v>
      </c>
      <c r="B15" s="2">
        <v>0.025</v>
      </c>
      <c r="C15" s="1">
        <v>29535.44327887484</v>
      </c>
      <c r="D15" s="1">
        <v>20406.763278874834</v>
      </c>
      <c r="E15" s="1">
        <v>21037.90028749983</v>
      </c>
    </row>
    <row r="16">
      <c r="A16" s="2">
        <v>0.065</v>
      </c>
      <c r="B16" s="2">
        <v>0.05</v>
      </c>
      <c r="C16" s="1">
        <v>24505.684912749955</v>
      </c>
      <c r="D16" s="1">
        <v>6248.324912749939</v>
      </c>
      <c r="E16" s="1">
        <v>6441.572074999937</v>
      </c>
    </row>
    <row r="17">
      <c r="A17" s="2">
        <v>0.065</v>
      </c>
      <c r="B17" s="2">
        <v>0.1</v>
      </c>
      <c r="C17" s="1">
        <v>14446.168180500117</v>
      </c>
      <c r="D17" s="1">
        <v>-22068.551819499913</v>
      </c>
      <c r="E17" s="1">
        <v>-22751.08434999991</v>
      </c>
    </row>
    <row r="18">
      <c r="A18" s="2">
        <v>0.07</v>
      </c>
      <c r="B18" s="2">
        <v>0</v>
      </c>
      <c r="C18" s="1">
        <v>37224.063309999896</v>
      </c>
      <c r="D18" s="1">
        <v>37224.063309999896</v>
      </c>
      <c r="E18" s="1">
        <v>38375.322999999895</v>
      </c>
    </row>
    <row r="19">
      <c r="A19" s="2">
        <v>0.07</v>
      </c>
      <c r="B19" s="2">
        <v>0.025</v>
      </c>
      <c r="C19" s="1">
        <v>32127.833402249933</v>
      </c>
      <c r="D19" s="1">
        <v>22999.153402249925</v>
      </c>
      <c r="E19" s="1">
        <v>23710.467424999923</v>
      </c>
    </row>
    <row r="20">
      <c r="A20" s="2">
        <v>0.07</v>
      </c>
      <c r="B20" s="2">
        <v>0.05</v>
      </c>
      <c r="C20" s="1">
        <v>27031.603494499963</v>
      </c>
      <c r="D20" s="1">
        <v>8774.243494499946</v>
      </c>
      <c r="E20" s="1">
        <v>9045.611849999945</v>
      </c>
    </row>
    <row r="21">
      <c r="A21" s="2">
        <v>0.07</v>
      </c>
      <c r="B21" s="2">
        <v>0.1</v>
      </c>
      <c r="C21" s="1">
        <v>16839.143679000143</v>
      </c>
      <c r="D21" s="1">
        <v>-19675.576320999888</v>
      </c>
      <c r="E21" s="1">
        <v>-20284.099299999885</v>
      </c>
    </row>
    <row r="22">
      <c r="A22" s="2">
        <v>0.075</v>
      </c>
      <c r="B22" s="2">
        <v>0</v>
      </c>
      <c r="C22" s="1">
        <v>39882.924974999834</v>
      </c>
      <c r="D22" s="1">
        <v>39882.924974999834</v>
      </c>
      <c r="E22" s="1">
        <v>41116.41749999983</v>
      </c>
    </row>
    <row r="23">
      <c r="A23" s="2">
        <v>0.075</v>
      </c>
      <c r="B23" s="2">
        <v>0.025</v>
      </c>
      <c r="C23" s="1">
        <v>34720.2235256249</v>
      </c>
      <c r="D23" s="1">
        <v>25591.543525624893</v>
      </c>
      <c r="E23" s="1">
        <v>26383.03456249989</v>
      </c>
    </row>
    <row r="24">
      <c r="A24" s="2">
        <v>0.075</v>
      </c>
      <c r="B24" s="2">
        <v>0.05</v>
      </c>
      <c r="C24" s="1">
        <v>29557.522076249967</v>
      </c>
      <c r="D24" s="1">
        <v>11300.162076249953</v>
      </c>
      <c r="E24" s="1">
        <v>11649.651624999953</v>
      </c>
    </row>
    <row r="25">
      <c r="A25" s="2">
        <v>0.075</v>
      </c>
      <c r="B25" s="2">
        <v>0.1</v>
      </c>
      <c r="C25" s="1">
        <v>19232.119177500106</v>
      </c>
      <c r="D25" s="1">
        <v>-17282.600822499924</v>
      </c>
      <c r="E25" s="1">
        <v>-17817.114249999922</v>
      </c>
    </row>
    <row r="26">
      <c r="A26" s="2">
        <v>0.08</v>
      </c>
      <c r="B26" s="2">
        <v>0</v>
      </c>
      <c r="C26" s="1">
        <v>42541.78663999989</v>
      </c>
      <c r="D26" s="1">
        <v>42541.78663999989</v>
      </c>
      <c r="E26" s="1">
        <v>43857.511999999886</v>
      </c>
    </row>
    <row r="27">
      <c r="A27" s="2">
        <v>0.08</v>
      </c>
      <c r="B27" s="2">
        <v>0.025</v>
      </c>
      <c r="C27" s="1">
        <v>37312.613648999875</v>
      </c>
      <c r="D27" s="1">
        <v>28183.933648999864</v>
      </c>
      <c r="E27" s="1">
        <v>29055.60169999986</v>
      </c>
    </row>
    <row r="28">
      <c r="A28" s="2">
        <v>0.08</v>
      </c>
      <c r="B28" s="2">
        <v>0.05</v>
      </c>
      <c r="C28" s="1">
        <v>32083.440657999978</v>
      </c>
      <c r="D28" s="1">
        <v>13826.080657999963</v>
      </c>
      <c r="E28" s="1">
        <v>14253.691399999962</v>
      </c>
    </row>
    <row r="29">
      <c r="A29" s="2">
        <v>0.08</v>
      </c>
      <c r="B29" s="2">
        <v>0.1</v>
      </c>
      <c r="C29" s="1">
        <v>21625.09467600013</v>
      </c>
      <c r="D29" s="1">
        <v>-14889.6253239999</v>
      </c>
      <c r="E29" s="1">
        <v>-15350.129199999898</v>
      </c>
    </row>
    <row r="30">
      <c r="A30" s="2">
        <v>0.09</v>
      </c>
      <c r="B30" s="2">
        <v>0</v>
      </c>
      <c r="C30" s="1">
        <v>47859.509969999875</v>
      </c>
      <c r="D30" s="1">
        <v>47859.509969999875</v>
      </c>
      <c r="E30" s="1">
        <v>49339.70099999987</v>
      </c>
    </row>
    <row r="31">
      <c r="A31" s="2">
        <v>0.09</v>
      </c>
      <c r="B31" s="2">
        <v>0.025</v>
      </c>
      <c r="C31" s="1">
        <v>42497.393895749934</v>
      </c>
      <c r="D31" s="1">
        <v>33368.71389574993</v>
      </c>
      <c r="E31" s="1">
        <v>34400.73597499992</v>
      </c>
    </row>
    <row r="32">
      <c r="A32" s="2">
        <v>0.09</v>
      </c>
      <c r="B32" s="2">
        <v>0.05</v>
      </c>
      <c r="C32" s="1">
        <v>37135.2778215</v>
      </c>
      <c r="D32" s="1">
        <v>18877.91782149998</v>
      </c>
      <c r="E32" s="1">
        <v>19461.77094999998</v>
      </c>
    </row>
    <row r="33">
      <c r="A33" s="2">
        <v>0.09</v>
      </c>
      <c r="B33" s="2">
        <v>0.1</v>
      </c>
      <c r="C33" s="1">
        <v>26411.045673000117</v>
      </c>
      <c r="D33" s="1">
        <v>-10103.674326999913</v>
      </c>
      <c r="E33" s="1">
        <v>-10416.159099999912</v>
      </c>
    </row>
    <row r="34">
      <c r="A34" s="2">
        <v>0.1</v>
      </c>
      <c r="B34" s="2">
        <v>0</v>
      </c>
      <c r="C34" s="1">
        <v>53177.233299999854</v>
      </c>
      <c r="D34" s="1">
        <v>53177.233299999854</v>
      </c>
      <c r="E34" s="1">
        <v>54821.889999999854</v>
      </c>
    </row>
    <row r="35">
      <c r="A35" s="2">
        <v>0.1</v>
      </c>
      <c r="B35" s="2">
        <v>0.025</v>
      </c>
      <c r="C35" s="1">
        <v>47682.17414249987</v>
      </c>
      <c r="D35" s="1">
        <v>38553.49414249986</v>
      </c>
      <c r="E35" s="1">
        <v>39745.87024999986</v>
      </c>
    </row>
    <row r="36">
      <c r="A36" s="2">
        <v>0.1</v>
      </c>
      <c r="B36" s="2">
        <v>0.05</v>
      </c>
      <c r="C36" s="1">
        <v>42187.11498499989</v>
      </c>
      <c r="D36" s="1">
        <v>23929.754984999876</v>
      </c>
      <c r="E36" s="1">
        <v>24669.850499999873</v>
      </c>
    </row>
    <row r="37">
      <c r="A37" s="2">
        <v>0.1</v>
      </c>
      <c r="B37" s="2">
        <v>0.1</v>
      </c>
      <c r="C37" s="1">
        <v>31196.996670000102</v>
      </c>
      <c r="D37" s="1">
        <v>-5317.723329999927</v>
      </c>
      <c r="E37" s="1">
        <v>-5482.188999999925</v>
      </c>
    </row>
  </sheetData>
  <autoFilter ref="A1:E37"/>
  <ignoredErrors>
    <ignoredError numberStoredAsText="1" sqref="A1:E37"/>
  </ignoredErrors>
</worksheet>
</file>

<file path=xl/worksheets/sheet6.xml><?xml version="1.0" encoding="utf-8"?>
<worksheet xmlns="http://schemas.openxmlformats.org/spreadsheetml/2006/main" xmlns:r="http://schemas.openxmlformats.org/officeDocument/2006/relationships">
  <dimension ref="A1:D10"/>
  <sheetViews>
    <sheetView workbookViewId="0"/>
  </sheetViews>
  <cols>
    <col min="1" max="1" width="55.83203125" customWidth="1"/>
    <col min="2" max="2" width="25.83203125" customWidth="1"/>
    <col min="3" max="3" width="28.83203125" customWidth="1"/>
    <col min="4" max="4" width="20.83203125" customWidth="1"/>
  </cols>
  <sheetData>
    <row r="1">
      <c r="A1" t="str">
        <v>Excluded group (sequential, no overlap)</v>
      </c>
      <c r="B1" t="str">
        <v>Export revenue</v>
      </c>
      <c r="C1" t="str">
        <v>Cached purchase proxy</v>
      </c>
      <c r="D1" t="str">
        <v>Export lines</v>
      </c>
    </row>
    <row r="2">
      <c r="A2" t="str">
        <v>Cancelled, refunded or unpaid</v>
      </c>
      <c r="B2" s="1">
        <v>24364.060000000023</v>
      </c>
      <c r="C2" s="1">
        <v>23553.199999999993</v>
      </c>
      <c r="D2">
        <v>285</v>
      </c>
    </row>
    <row r="3">
      <c r="A3" t="str">
        <v>No exact current product/package match</v>
      </c>
      <c r="B3" s="1">
        <v>21696.949999999997</v>
      </c>
      <c r="C3" s="1">
        <v>2870.7099999999996</v>
      </c>
      <c r="D3">
        <v>289</v>
      </c>
    </row>
    <row r="4">
      <c r="A4" t="str">
        <v>Membership payments</v>
      </c>
      <c r="B4" s="1">
        <v>463820</v>
      </c>
      <c r="C4" s="1">
        <v>463820</v>
      </c>
      <c r="D4">
        <v>2113</v>
      </c>
    </row>
    <row r="5">
      <c r="A5" t="str">
        <v>Deposits and deposit credits</v>
      </c>
      <c r="B5" s="1">
        <v>2570</v>
      </c>
      <c r="C5" s="1">
        <v>5000</v>
      </c>
      <c r="D5">
        <v>39</v>
      </c>
    </row>
    <row r="6">
      <c r="A6" t="str">
        <v>SNAP held unchanged</v>
      </c>
      <c r="B6" s="1">
        <v>12708.54999999999</v>
      </c>
      <c r="C6" s="1">
        <v>8372.17</v>
      </c>
      <c r="D6">
        <v>753</v>
      </c>
    </row>
    <row r="7">
      <c r="A7" t="str">
        <v>No current vendor</v>
      </c>
      <c r="B7" s="1">
        <v>11635.83</v>
      </c>
      <c r="C7" s="1">
        <v>8480.099999999999</v>
      </c>
      <c r="D7">
        <v>1866</v>
      </c>
    </row>
    <row r="8">
      <c r="A8" t="str">
        <v>Missing current Local Line list/price</v>
      </c>
      <c r="B8" s="1">
        <v>12671.710000000003</v>
      </c>
      <c r="C8" s="1">
        <v>8062.0199999999995</v>
      </c>
      <c r="D8">
        <v>271</v>
      </c>
    </row>
    <row r="9">
      <c r="A9" t="str">
        <v>Eligible benchmark</v>
      </c>
      <c r="B9" s="1">
        <v>548218.899999998</v>
      </c>
      <c r="C9" s="1">
        <v>365147.2000000003</v>
      </c>
      <c r="D9">
        <v>43255</v>
      </c>
    </row>
    <row r="10">
      <c r="A10" t="str">
        <v>All Jan–Sep export rows</v>
      </c>
      <c r="B10" s="1">
        <v>1097685.9999999972</v>
      </c>
      <c r="C10" s="1">
        <v>885305.3999999992</v>
      </c>
      <c r="D10">
        <v>48871</v>
      </c>
    </row>
  </sheetData>
  <autoFilter ref="A1:D10"/>
  <ignoredErrors>
    <ignoredError numberStoredAsText="1" sqref="A1:D10"/>
  </ignoredErrors>
</worksheet>
</file>

<file path=xl/worksheets/sheet7.xml><?xml version="1.0" encoding="utf-8"?>
<worksheet xmlns="http://schemas.openxmlformats.org/spreadsheetml/2006/main" xmlns:r="http://schemas.openxmlformats.org/officeDocument/2006/relationships">
  <dimension ref="A1:E10"/>
  <sheetViews>
    <sheetView workbookViewId="0"/>
  </sheetViews>
  <cols>
    <col min="1" max="1" width="16.83203125" customWidth="1"/>
    <col min="2" max="2" width="23.83203125" customWidth="1"/>
    <col min="3" max="3" width="24.83203125" customWidth="1"/>
    <col min="4" max="4" width="24.83203125" customWidth="1"/>
    <col min="5" max="5" width="20.83203125" customWidth="1"/>
  </cols>
  <sheetData>
    <row r="1">
      <c r="A1" t="str">
        <v>Month</v>
      </c>
      <c r="B1" t="str">
        <v>Eligible revenue</v>
      </c>
      <c r="C1" t="str">
        <v>Cached purchase proxy</v>
      </c>
      <c r="D1" t="str">
        <v>Export quantity</v>
      </c>
      <c r="E1" t="str">
        <v>Export lines</v>
      </c>
    </row>
    <row r="2">
      <c r="A2" t="str">
        <v>2026-01</v>
      </c>
      <c r="B2" s="1">
        <v>61806.510000000075</v>
      </c>
      <c r="C2" s="1">
        <v>40036.49</v>
      </c>
      <c r="D2">
        <v>6917</v>
      </c>
      <c r="E2">
        <v>4664</v>
      </c>
    </row>
    <row r="3">
      <c r="A3" t="str">
        <v>2026-02</v>
      </c>
      <c r="B3" s="1">
        <v>48416.07999999997</v>
      </c>
      <c r="C3" s="1">
        <v>32319.969999999994</v>
      </c>
      <c r="D3">
        <v>5764</v>
      </c>
      <c r="E3">
        <v>3744</v>
      </c>
    </row>
    <row r="4">
      <c r="A4" t="str">
        <v>2026-03</v>
      </c>
      <c r="B4" s="1">
        <v>54522.60000000006</v>
      </c>
      <c r="C4" s="1">
        <v>36085.10999999997</v>
      </c>
      <c r="D4">
        <v>6121</v>
      </c>
      <c r="E4">
        <v>4076</v>
      </c>
    </row>
    <row r="5">
      <c r="A5" t="str">
        <v>2026-04</v>
      </c>
      <c r="B5" s="1">
        <v>57511.85000000003</v>
      </c>
      <c r="C5" s="1">
        <v>38417.920000000006</v>
      </c>
      <c r="D5">
        <v>6082</v>
      </c>
      <c r="E5">
        <v>4166</v>
      </c>
    </row>
    <row r="6">
      <c r="A6" t="str">
        <v>2026-05</v>
      </c>
      <c r="B6" s="1">
        <v>65804.93000000004</v>
      </c>
      <c r="C6" s="1">
        <v>45108.83999999999</v>
      </c>
      <c r="D6">
        <v>7444</v>
      </c>
      <c r="E6">
        <v>5149</v>
      </c>
    </row>
    <row r="7">
      <c r="A7" t="str">
        <v>2026-06</v>
      </c>
      <c r="B7" s="1">
        <v>63043.91999999996</v>
      </c>
      <c r="C7" s="1">
        <v>42743.74</v>
      </c>
      <c r="D7">
        <v>7484</v>
      </c>
      <c r="E7">
        <v>5367</v>
      </c>
    </row>
    <row r="8">
      <c r="A8" t="str">
        <v>2026-07</v>
      </c>
      <c r="B8" s="1">
        <v>58670.86000000002</v>
      </c>
      <c r="C8" s="1">
        <v>39371.579999999994</v>
      </c>
      <c r="D8">
        <v>6698</v>
      </c>
      <c r="E8">
        <v>4798</v>
      </c>
    </row>
    <row r="9">
      <c r="A9" t="str">
        <v>2026-08</v>
      </c>
      <c r="B9" s="1">
        <v>66062.15</v>
      </c>
      <c r="C9" s="1">
        <v>43755.14000000002</v>
      </c>
      <c r="D9">
        <v>8044</v>
      </c>
      <c r="E9">
        <v>5594</v>
      </c>
    </row>
    <row r="10">
      <c r="A10" t="str">
        <v>2026-09</v>
      </c>
      <c r="B10" s="1">
        <v>72380.00000000003</v>
      </c>
      <c r="C10" s="1">
        <v>47308.41000000002</v>
      </c>
      <c r="D10">
        <v>8253</v>
      </c>
      <c r="E10">
        <v>5697</v>
      </c>
    </row>
  </sheetData>
  <autoFilter ref="A1:E10"/>
  <ignoredErrors>
    <ignoredError numberStoredAsText="1" sqref="A1:E10"/>
  </ignoredErrors>
</worksheet>
</file>

<file path=xl/worksheets/sheet8.xml><?xml version="1.0" encoding="utf-8"?>
<worksheet xmlns="http://schemas.openxmlformats.org/spreadsheetml/2006/main" xmlns:r="http://schemas.openxmlformats.org/officeDocument/2006/relationships">
  <dimension ref="A1:U840"/>
  <sheetViews>
    <sheetView workbookViewId="0"/>
  </sheetViews>
  <cols>
    <col min="1" max="1" width="14.83203125" customWidth="1"/>
    <col min="2" max="2" width="55.83203125" customWidth="1"/>
    <col min="3" max="3" width="44.83203125" customWidth="1"/>
    <col min="4" max="4" width="14.83203125" customWidth="1"/>
    <col min="5" max="5" width="30.83203125" customWidth="1"/>
    <col min="6" max="6" width="42.83203125" customWidth="1"/>
    <col min="7" max="7" width="15.83203125" customWidth="1"/>
    <col min="8" max="8" width="17.83203125" customWidth="1"/>
    <col min="9" max="9" width="22.83203125" customWidth="1"/>
    <col min="10" max="10" width="20.83203125" customWidth="1"/>
    <col min="11" max="11" width="22.83203125" customWidth="1"/>
    <col min="12" max="12" width="20.83203125" customWidth="1"/>
    <col min="13" max="13" width="20.83203125" customWidth="1"/>
    <col min="14" max="14" width="20.83203125" customWidth="1"/>
    <col min="15" max="15" width="20.83203125" customWidth="1"/>
    <col min="16" max="16" width="20.83203125" customWidth="1"/>
    <col min="17" max="17" width="20.83203125" customWidth="1"/>
    <col min="18" max="18" width="20.83203125" customWidth="1"/>
    <col min="19" max="19" width="20.83203125" customWidth="1"/>
    <col min="20" max="20" width="15.83203125" customWidth="1"/>
    <col min="21" max="21" width="20.83203125" customWidth="1"/>
  </cols>
  <sheetData>
    <row r="1">
      <c r="A1" t="str">
        <v>Product ID</v>
      </c>
      <c r="B1" t="str">
        <v>Product</v>
      </c>
      <c r="C1" t="str">
        <v>Vendor</v>
      </c>
      <c r="D1" t="str">
        <v>Package ID</v>
      </c>
      <c r="E1" t="str">
        <v>Package</v>
      </c>
      <c r="F1" t="str">
        <v>Category</v>
      </c>
      <c r="G1" t="str">
        <v>Visible now</v>
      </c>
      <c r="H1" t="str">
        <v>Formula priced</v>
      </c>
      <c r="I1" t="str">
        <v>Vendor retail/unit</v>
      </c>
      <c r="J1" t="str">
        <v>FFCSA factor</v>
      </c>
      <c r="K1" t="str">
        <v>Local purchase/base</v>
      </c>
      <c r="L1" t="str">
        <v>Guest markup</v>
      </c>
      <c r="M1" t="str">
        <v>Member markup</v>
      </c>
      <c r="N1" t="str">
        <v>Herd markup</v>
      </c>
      <c r="O1" t="str">
        <v>SNAP markup</v>
      </c>
      <c r="P1" t="str">
        <v>Guest price</v>
      </c>
      <c r="Q1" t="str">
        <v>Member price</v>
      </c>
      <c r="R1" t="str">
        <v>Herd price</v>
      </c>
      <c r="S1" t="str">
        <v>SNAP price</v>
      </c>
      <c r="T1" t="str">
        <v>On sale</v>
      </c>
      <c r="U1" t="str">
        <v>Sale discount</v>
      </c>
    </row>
    <row r="2">
      <c r="A2">
        <v>804350</v>
      </c>
      <c r="B2" t="str">
        <v>Creamy Cow (Raw Dairy) Add On</v>
      </c>
      <c r="C2" t="str">
        <v>Creamy Cow, LLC</v>
      </c>
      <c r="D2">
        <v>525025</v>
      </c>
      <c r="E2" t="str">
        <v>Herd Share</v>
      </c>
      <c r="F2" t="str">
        <v>Raw Dairy (Unpasteurized) 🥛 🐄 🧀</v>
      </c>
      <c r="G2" t="str">
        <v>Yes</v>
      </c>
      <c r="H2" t="str">
        <v>Yes</v>
      </c>
      <c r="I2" s="1">
        <v>50</v>
      </c>
      <c r="J2">
        <v>1</v>
      </c>
      <c r="K2" s="1">
        <v>50</v>
      </c>
      <c r="L2" s="2">
        <v>0.4</v>
      </c>
      <c r="M2" s="2">
        <v>0.4</v>
      </c>
      <c r="N2" s="2">
        <v>0.4</v>
      </c>
      <c r="O2" s="2">
        <v>0.4</v>
      </c>
      <c r="P2" s="1">
        <v>70</v>
      </c>
      <c r="Q2" s="1">
        <v>70</v>
      </c>
      <c r="R2" s="1">
        <v>70</v>
      </c>
      <c r="S2" s="1">
        <v>70</v>
      </c>
      <c r="T2" t="str">
        <v>No</v>
      </c>
      <c r="U2" s="2">
        <v>0</v>
      </c>
    </row>
    <row r="3">
      <c r="A3">
        <v>805459</v>
      </c>
      <c r="B3" t="str">
        <v>Organic Pasture Raised Chicken Eggs, 1/2 dozen</v>
      </c>
      <c r="C3" t="str">
        <v>Deck Family Farm</v>
      </c>
      <c r="D3">
        <v>600222</v>
      </c>
      <c r="E3" t="str">
        <v>1/2 dozen</v>
      </c>
      <c r="F3" t="str">
        <v>Organic Eggs 🍳 🥚</v>
      </c>
      <c r="G3" t="str">
        <v>Yes</v>
      </c>
      <c r="H3" t="str">
        <v>Yes</v>
      </c>
      <c r="I3" s="1">
        <v>7</v>
      </c>
      <c r="J3">
        <v>0.5412</v>
      </c>
      <c r="K3" s="1">
        <v>3.79</v>
      </c>
      <c r="L3" s="2">
        <v>0.6574</v>
      </c>
      <c r="M3" s="2">
        <v>0.6574</v>
      </c>
      <c r="N3" s="2">
        <v>0.6574</v>
      </c>
      <c r="O3" s="2">
        <v>0.6574</v>
      </c>
      <c r="P3" s="1">
        <v>6.28</v>
      </c>
      <c r="Q3" s="1">
        <v>6.28</v>
      </c>
      <c r="R3" s="1">
        <v>6.28</v>
      </c>
      <c r="S3" s="1">
        <v>6.28</v>
      </c>
      <c r="T3" t="str">
        <v>No</v>
      </c>
      <c r="U3" s="2">
        <v>0</v>
      </c>
    </row>
    <row r="4">
      <c r="A4">
        <v>805461</v>
      </c>
      <c r="B4" t="str">
        <v>Raw A2/A2 Milk</v>
      </c>
      <c r="C4" t="str">
        <v>Creamy Cow, LLC</v>
      </c>
      <c r="D4">
        <v>526465</v>
      </c>
      <c r="E4" t="str">
        <v>1/2 gallon</v>
      </c>
      <c r="F4" t="str">
        <v>Raw Dairy (Unpasteurized) 🥛 🐄 🧀</v>
      </c>
      <c r="G4" t="str">
        <v>Yes</v>
      </c>
      <c r="H4" t="str">
        <v>Yes</v>
      </c>
      <c r="I4" s="1">
        <v>15</v>
      </c>
      <c r="J4">
        <v>1</v>
      </c>
      <c r="K4" s="1">
        <v>15</v>
      </c>
      <c r="L4" s="2">
        <v>0.4</v>
      </c>
      <c r="M4" s="2">
        <v>0.4</v>
      </c>
      <c r="N4" s="2">
        <v>0.4</v>
      </c>
      <c r="O4" s="2">
        <v>0.4</v>
      </c>
      <c r="P4" s="1">
        <v>21</v>
      </c>
      <c r="Q4" s="1">
        <v>21</v>
      </c>
      <c r="R4" s="1">
        <v>21</v>
      </c>
      <c r="S4" s="1">
        <v>21</v>
      </c>
      <c r="T4" t="str">
        <v>No</v>
      </c>
      <c r="U4" s="2">
        <v>0</v>
      </c>
    </row>
    <row r="5">
      <c r="A5">
        <v>805464</v>
      </c>
      <c r="B5" t="str">
        <v>Henni Penni Hispanico Cheese, 4 Month Aged,  5.9-6.9 oz</v>
      </c>
      <c r="C5" t="str">
        <v>Creamy Cow, LLC</v>
      </c>
      <c r="D5">
        <v>526468</v>
      </c>
      <c r="E5" t="str">
        <v>5.9-6.9 oz</v>
      </c>
      <c r="F5" t="str">
        <v>Raw Dairy (Unpasteurized) 🥛 🐄 🧀</v>
      </c>
      <c r="G5" t="str">
        <v>No</v>
      </c>
      <c r="H5" t="str">
        <v>Yes</v>
      </c>
      <c r="I5" s="1">
        <v>11.24</v>
      </c>
      <c r="J5">
        <v>1</v>
      </c>
      <c r="K5" s="1">
        <v>11.24</v>
      </c>
      <c r="L5" s="2">
        <v>0.4</v>
      </c>
      <c r="M5" s="2">
        <v>0.4</v>
      </c>
      <c r="N5" s="2">
        <v>0.4</v>
      </c>
      <c r="O5" s="2">
        <v>0.4</v>
      </c>
      <c r="P5" s="1">
        <v>15.74</v>
      </c>
      <c r="Q5" s="1">
        <v>15.74</v>
      </c>
      <c r="R5" s="1">
        <v>15.74</v>
      </c>
      <c r="S5" s="1">
        <v>15.74</v>
      </c>
      <c r="T5" t="str">
        <v>No</v>
      </c>
      <c r="U5" s="2">
        <v>0</v>
      </c>
    </row>
    <row r="6">
      <c r="A6">
        <v>805465</v>
      </c>
      <c r="B6" t="str">
        <v>Live Culture Yogurt, 1 quart</v>
      </c>
      <c r="C6" t="str">
        <v>Creamy Cow, LLC</v>
      </c>
      <c r="D6">
        <v>526469</v>
      </c>
      <c r="E6" t="str">
        <v>1 quart</v>
      </c>
      <c r="F6" t="str">
        <v>Raw Dairy (Unpasteurized) 🥛 🐄 🧀</v>
      </c>
      <c r="G6" t="str">
        <v>Yes</v>
      </c>
      <c r="H6" t="str">
        <v>Yes</v>
      </c>
      <c r="I6" s="1">
        <v>10</v>
      </c>
      <c r="J6">
        <v>1</v>
      </c>
      <c r="K6" s="1">
        <v>10</v>
      </c>
      <c r="L6" s="2">
        <v>0.4</v>
      </c>
      <c r="M6" s="2">
        <v>0.4</v>
      </c>
      <c r="N6" s="2">
        <v>0.4</v>
      </c>
      <c r="O6" s="2">
        <v>0.4</v>
      </c>
      <c r="P6" s="1">
        <v>14</v>
      </c>
      <c r="Q6" s="1">
        <v>14</v>
      </c>
      <c r="R6" s="1">
        <v>14</v>
      </c>
      <c r="S6" s="1">
        <v>14</v>
      </c>
      <c r="T6" t="str">
        <v>No</v>
      </c>
      <c r="U6" s="2">
        <v>0</v>
      </c>
    </row>
    <row r="7">
      <c r="A7">
        <v>805466</v>
      </c>
      <c r="B7" t="str">
        <v>Lucianna Toma Rustica Cheese, 4 Month Aged, 7-8 oz</v>
      </c>
      <c r="C7" t="str">
        <v>Creamy Cow, LLC</v>
      </c>
      <c r="D7">
        <v>526471</v>
      </c>
      <c r="E7" t="str">
        <v>7-8 oz</v>
      </c>
      <c r="F7" t="str">
        <v>Raw Dairy (Unpasteurized) 🥛 🐄 🧀</v>
      </c>
      <c r="G7" t="str">
        <v>No</v>
      </c>
      <c r="H7" t="str">
        <v>Yes</v>
      </c>
      <c r="I7" s="1">
        <v>11.84</v>
      </c>
      <c r="J7">
        <v>1</v>
      </c>
      <c r="K7" s="1">
        <v>11.84</v>
      </c>
      <c r="L7" s="2">
        <v>0.4</v>
      </c>
      <c r="M7" s="2">
        <v>0.4</v>
      </c>
      <c r="N7" s="2">
        <v>0.4</v>
      </c>
      <c r="O7" s="2">
        <v>0.4</v>
      </c>
      <c r="P7" s="1">
        <v>16.58</v>
      </c>
      <c r="Q7" s="1">
        <v>16.58</v>
      </c>
      <c r="R7" s="1">
        <v>16.58</v>
      </c>
      <c r="S7" s="1">
        <v>16.58</v>
      </c>
      <c r="T7" t="str">
        <v>No</v>
      </c>
      <c r="U7" s="2">
        <v>0</v>
      </c>
    </row>
    <row r="8">
      <c r="A8">
        <v>805469</v>
      </c>
      <c r="B8" t="str">
        <v>Ophelia Asiago Cheese - Special 12 month Aged, 4.8-5.8 oz</v>
      </c>
      <c r="C8" t="str">
        <v>Creamy Cow, LLC</v>
      </c>
      <c r="D8">
        <v>526475</v>
      </c>
      <c r="E8" t="str">
        <v>4.8-5.8 oz</v>
      </c>
      <c r="F8" t="str">
        <v>Raw Dairy (Unpasteurized) 🥛 🐄 🧀</v>
      </c>
      <c r="G8" t="str">
        <v>No</v>
      </c>
      <c r="H8" t="str">
        <v>Yes</v>
      </c>
      <c r="I8" s="1">
        <v>9.98</v>
      </c>
      <c r="J8">
        <v>1</v>
      </c>
      <c r="K8" s="1">
        <v>9.98</v>
      </c>
      <c r="L8" s="2">
        <v>0.4</v>
      </c>
      <c r="M8" s="2">
        <v>0.4</v>
      </c>
      <c r="N8" s="2">
        <v>0.4</v>
      </c>
      <c r="O8" s="2">
        <v>0.4</v>
      </c>
      <c r="P8" s="1">
        <v>13.97</v>
      </c>
      <c r="Q8" s="1">
        <v>13.97</v>
      </c>
      <c r="R8" s="1">
        <v>13.97</v>
      </c>
      <c r="S8" s="1">
        <v>13.97</v>
      </c>
      <c r="T8" t="str">
        <v>No</v>
      </c>
      <c r="U8" s="2">
        <v>0</v>
      </c>
    </row>
    <row r="9">
      <c r="A9">
        <v>805470</v>
      </c>
      <c r="B9" t="str">
        <v>Raw Cultured Butter</v>
      </c>
      <c r="C9" t="str">
        <v>Creamy Cow, LLC</v>
      </c>
      <c r="D9">
        <v>526476</v>
      </c>
      <c r="E9" t="str">
        <v>0.5 lbs</v>
      </c>
      <c r="F9" t="str">
        <v>Raw Dairy (Unpasteurized) 🥛 🐄 🧀</v>
      </c>
      <c r="G9" t="str">
        <v>Yes</v>
      </c>
      <c r="H9" t="str">
        <v>Yes</v>
      </c>
      <c r="I9" s="1">
        <v>14</v>
      </c>
      <c r="J9">
        <v>1</v>
      </c>
      <c r="K9" s="1">
        <v>14</v>
      </c>
      <c r="L9" s="2">
        <v>0.4</v>
      </c>
      <c r="M9" s="2">
        <v>0.4</v>
      </c>
      <c r="N9" s="2">
        <v>0.4</v>
      </c>
      <c r="O9" s="2">
        <v>0.4</v>
      </c>
      <c r="P9" s="1">
        <v>19.6</v>
      </c>
      <c r="Q9" s="1">
        <v>19.6</v>
      </c>
      <c r="R9" s="1">
        <v>19.6</v>
      </c>
      <c r="S9" s="1">
        <v>19.6</v>
      </c>
      <c r="T9" t="str">
        <v>No</v>
      </c>
      <c r="U9" s="2">
        <v>0</v>
      </c>
    </row>
    <row r="10">
      <c r="A10">
        <v>805471</v>
      </c>
      <c r="B10" t="str">
        <v>Raw Cultured Buttermilk</v>
      </c>
      <c r="C10" t="str">
        <v>Creamy Cow, LLC</v>
      </c>
      <c r="D10">
        <v>526477</v>
      </c>
      <c r="E10" t="str">
        <v>1 quart</v>
      </c>
      <c r="F10" t="str">
        <v>Raw Dairy (Unpasteurized) 🥛 🐄 🧀</v>
      </c>
      <c r="G10" t="str">
        <v>Yes</v>
      </c>
      <c r="H10" t="str">
        <v>Yes</v>
      </c>
      <c r="I10" s="1">
        <v>11</v>
      </c>
      <c r="J10">
        <v>1</v>
      </c>
      <c r="K10" s="1">
        <v>11</v>
      </c>
      <c r="L10" s="2">
        <v>0.4</v>
      </c>
      <c r="M10" s="2">
        <v>0.4</v>
      </c>
      <c r="N10" s="2">
        <v>0.4</v>
      </c>
      <c r="O10" s="2">
        <v>0.4</v>
      </c>
      <c r="P10" s="1">
        <v>15.4</v>
      </c>
      <c r="Q10" s="1">
        <v>15.4</v>
      </c>
      <c r="R10" s="1">
        <v>15.4</v>
      </c>
      <c r="S10" s="1">
        <v>15.4</v>
      </c>
      <c r="T10" t="str">
        <v>No</v>
      </c>
      <c r="U10" s="2">
        <v>0</v>
      </c>
    </row>
    <row r="11">
      <c r="A11">
        <v>805472</v>
      </c>
      <c r="B11" t="str">
        <v>Raw Farmer's Cheese</v>
      </c>
      <c r="C11" t="str">
        <v>Creamy Cow, LLC</v>
      </c>
      <c r="D11">
        <v>526478</v>
      </c>
      <c r="E11" t="str">
        <v>12 oz</v>
      </c>
      <c r="F11" t="str">
        <v>Raw Dairy (Unpasteurized) 🥛 🐄 🧀</v>
      </c>
      <c r="G11" t="str">
        <v>Yes</v>
      </c>
      <c r="H11" t="str">
        <v>Yes</v>
      </c>
      <c r="I11" s="1">
        <v>10</v>
      </c>
      <c r="J11">
        <v>1</v>
      </c>
      <c r="K11" s="1">
        <v>10</v>
      </c>
      <c r="L11" s="2">
        <v>0.4</v>
      </c>
      <c r="M11" s="2">
        <v>0.4</v>
      </c>
      <c r="N11" s="2">
        <v>0.4</v>
      </c>
      <c r="O11" s="2">
        <v>0.4</v>
      </c>
      <c r="P11" s="1">
        <v>14</v>
      </c>
      <c r="Q11" s="1">
        <v>14</v>
      </c>
      <c r="R11" s="1">
        <v>14</v>
      </c>
      <c r="S11" s="1">
        <v>14</v>
      </c>
      <c r="T11" t="str">
        <v>No</v>
      </c>
      <c r="U11" s="2">
        <v>0</v>
      </c>
    </row>
    <row r="12">
      <c r="A12">
        <v>805473</v>
      </c>
      <c r="B12" t="str">
        <v>Raw Fresh Sweet Cream</v>
      </c>
      <c r="C12" t="str">
        <v>Creamy Cow, LLC</v>
      </c>
      <c r="D12">
        <v>526479</v>
      </c>
      <c r="E12" t="str">
        <v>1 pint</v>
      </c>
      <c r="F12" t="str">
        <v>Raw Dairy (Unpasteurized) 🥛 🐄 🧀</v>
      </c>
      <c r="G12" t="str">
        <v>Yes</v>
      </c>
      <c r="H12" t="str">
        <v>Yes</v>
      </c>
      <c r="I12" s="1">
        <v>10</v>
      </c>
      <c r="J12">
        <v>1</v>
      </c>
      <c r="K12" s="1">
        <v>10</v>
      </c>
      <c r="L12" s="2">
        <v>0.4</v>
      </c>
      <c r="M12" s="2">
        <v>0.4</v>
      </c>
      <c r="N12" s="2">
        <v>0.4</v>
      </c>
      <c r="O12" s="2">
        <v>0.4</v>
      </c>
      <c r="P12" s="1">
        <v>14</v>
      </c>
      <c r="Q12" s="1">
        <v>14</v>
      </c>
      <c r="R12" s="1">
        <v>14</v>
      </c>
      <c r="S12" s="1">
        <v>14</v>
      </c>
      <c r="T12" t="str">
        <v>No</v>
      </c>
      <c r="U12" s="2">
        <v>0</v>
      </c>
    </row>
    <row r="13">
      <c r="A13">
        <v>805474</v>
      </c>
      <c r="B13" t="str">
        <v>Raw Fresh Whole Milk, 1/2 gallon</v>
      </c>
      <c r="C13" t="str">
        <v>Creamy Cow, LLC</v>
      </c>
      <c r="D13">
        <v>526481</v>
      </c>
      <c r="E13" t="str">
        <v>1/2 gallon</v>
      </c>
      <c r="F13" t="str">
        <v>Raw Dairy (Unpasteurized) 🥛 🐄 🧀</v>
      </c>
      <c r="G13" t="str">
        <v>Yes</v>
      </c>
      <c r="H13" t="str">
        <v>Yes</v>
      </c>
      <c r="I13" s="1">
        <v>10</v>
      </c>
      <c r="J13">
        <v>1</v>
      </c>
      <c r="K13" s="1">
        <v>10</v>
      </c>
      <c r="L13" s="2">
        <v>0.4</v>
      </c>
      <c r="M13" s="2">
        <v>0.4</v>
      </c>
      <c r="N13" s="2">
        <v>0.4</v>
      </c>
      <c r="O13" s="2">
        <v>0.4</v>
      </c>
      <c r="P13" s="1">
        <v>14</v>
      </c>
      <c r="Q13" s="1">
        <v>14</v>
      </c>
      <c r="R13" s="1">
        <v>14</v>
      </c>
      <c r="S13" s="1">
        <v>14</v>
      </c>
      <c r="T13" t="str">
        <v>No</v>
      </c>
      <c r="U13" s="2">
        <v>0</v>
      </c>
    </row>
    <row r="14">
      <c r="A14">
        <v>805475</v>
      </c>
      <c r="B14" t="str">
        <v>Raw Sweet Cream Butter</v>
      </c>
      <c r="C14" t="str">
        <v>Creamy Cow, LLC</v>
      </c>
      <c r="D14">
        <v>526482</v>
      </c>
      <c r="E14" t="str">
        <v>0.5 lbs</v>
      </c>
      <c r="F14" t="str">
        <v>Raw Dairy (Unpasteurized) 🥛 🐄 🧀</v>
      </c>
      <c r="G14" t="str">
        <v>Yes</v>
      </c>
      <c r="H14" t="str">
        <v>Yes</v>
      </c>
      <c r="I14" s="1">
        <v>12</v>
      </c>
      <c r="J14">
        <v>1</v>
      </c>
      <c r="K14" s="1">
        <v>12</v>
      </c>
      <c r="L14" s="2">
        <v>0.4</v>
      </c>
      <c r="M14" s="2">
        <v>0.4</v>
      </c>
      <c r="N14" s="2">
        <v>0.4</v>
      </c>
      <c r="O14" s="2">
        <v>0.4</v>
      </c>
      <c r="P14" s="1">
        <v>16.8</v>
      </c>
      <c r="Q14" s="1">
        <v>16.8</v>
      </c>
      <c r="R14" s="1">
        <v>16.8</v>
      </c>
      <c r="S14" s="1">
        <v>16.8</v>
      </c>
      <c r="T14" t="str">
        <v>No</v>
      </c>
      <c r="U14" s="2">
        <v>0</v>
      </c>
    </row>
    <row r="15">
      <c r="A15">
        <v>805476</v>
      </c>
      <c r="B15" t="str">
        <v>Raw Whey</v>
      </c>
      <c r="C15" t="str">
        <v>Creamy Cow, LLC</v>
      </c>
      <c r="D15">
        <v>526483</v>
      </c>
      <c r="E15" t="str">
        <v>1 quart</v>
      </c>
      <c r="F15" t="str">
        <v>Raw Dairy (Unpasteurized) 🥛 🐄 🧀</v>
      </c>
      <c r="G15" t="str">
        <v>Yes</v>
      </c>
      <c r="H15" t="str">
        <v>Yes</v>
      </c>
      <c r="I15" s="1">
        <v>7</v>
      </c>
      <c r="J15">
        <v>1</v>
      </c>
      <c r="K15" s="1">
        <v>7</v>
      </c>
      <c r="L15" s="2">
        <v>0.4</v>
      </c>
      <c r="M15" s="2">
        <v>0.4</v>
      </c>
      <c r="N15" s="2">
        <v>0.4</v>
      </c>
      <c r="O15" s="2">
        <v>0.4</v>
      </c>
      <c r="P15" s="1">
        <v>9.8</v>
      </c>
      <c r="Q15" s="1">
        <v>9.8</v>
      </c>
      <c r="R15" s="1">
        <v>9.8</v>
      </c>
      <c r="S15" s="1">
        <v>9.8</v>
      </c>
      <c r="T15" t="str">
        <v>No</v>
      </c>
      <c r="U15" s="2">
        <v>0</v>
      </c>
    </row>
    <row r="16">
      <c r="A16">
        <v>805477</v>
      </c>
      <c r="B16" t="str">
        <v>Sour Cream</v>
      </c>
      <c r="C16" t="str">
        <v>Creamy Cow, LLC</v>
      </c>
      <c r="D16">
        <v>526484</v>
      </c>
      <c r="E16" t="str">
        <v>package</v>
      </c>
      <c r="F16" t="str">
        <v>Raw Dairy (Unpasteurized) 🥛 🐄 🧀</v>
      </c>
      <c r="G16" t="str">
        <v>Yes</v>
      </c>
      <c r="H16" t="str">
        <v>Yes</v>
      </c>
      <c r="I16" s="1">
        <v>12</v>
      </c>
      <c r="J16">
        <v>1</v>
      </c>
      <c r="K16" s="1">
        <v>12</v>
      </c>
      <c r="L16" s="2">
        <v>0.4</v>
      </c>
      <c r="M16" s="2">
        <v>0.4</v>
      </c>
      <c r="N16" s="2">
        <v>0.4</v>
      </c>
      <c r="O16" s="2">
        <v>0.4</v>
      </c>
      <c r="P16" s="1">
        <v>16.8</v>
      </c>
      <c r="Q16" s="1">
        <v>16.8</v>
      </c>
      <c r="R16" s="1">
        <v>16.8</v>
      </c>
      <c r="S16" s="1">
        <v>16.8</v>
      </c>
      <c r="T16" t="str">
        <v>No</v>
      </c>
      <c r="U16" s="2">
        <v>0</v>
      </c>
    </row>
    <row r="17">
      <c r="A17">
        <v>805652</v>
      </c>
      <c r="B17" t="str">
        <v>Pork Chop, Bone-in</v>
      </c>
      <c r="C17" t="str">
        <v>Deck Family Farm</v>
      </c>
      <c r="D17">
        <v>526705</v>
      </c>
      <c r="E17" t="str">
        <v>1.20 - 1.50 lbs</v>
      </c>
      <c r="F17" t="str">
        <v>Pasture-raised Pork 🐖</v>
      </c>
      <c r="G17" t="str">
        <v>No</v>
      </c>
      <c r="H17" t="str">
        <v>Yes</v>
      </c>
      <c r="I17" s="1">
        <v>16</v>
      </c>
      <c r="J17">
        <v>0.5412</v>
      </c>
      <c r="K17" s="1">
        <v>11.69</v>
      </c>
      <c r="L17" s="2">
        <v>0.6574</v>
      </c>
      <c r="M17" s="2">
        <v>0.6574</v>
      </c>
      <c r="N17" s="2">
        <v>0.6574</v>
      </c>
      <c r="O17" s="2">
        <v>0.6574</v>
      </c>
      <c r="P17" s="1">
        <v>19.38</v>
      </c>
      <c r="Q17" s="1">
        <v>19.38</v>
      </c>
      <c r="R17" s="1">
        <v>19.38</v>
      </c>
      <c r="S17" s="1">
        <v>19.38</v>
      </c>
      <c r="T17" t="str">
        <v>No</v>
      </c>
      <c r="U17" s="2">
        <v>0</v>
      </c>
    </row>
    <row r="18">
      <c r="A18">
        <v>805653</v>
      </c>
      <c r="B18" t="str">
        <v>Bacon Ends &amp; Pieces, Pork</v>
      </c>
      <c r="C18" t="str">
        <v>Deck Family Farm</v>
      </c>
      <c r="D18">
        <v>526706</v>
      </c>
      <c r="E18" t="str">
        <v>8 oz</v>
      </c>
      <c r="F18" t="str">
        <v>Sausages &amp; Cured Meats🥓</v>
      </c>
      <c r="G18" t="str">
        <v>Yes</v>
      </c>
      <c r="H18" t="str">
        <v>Yes</v>
      </c>
      <c r="I18" s="1">
        <v>11</v>
      </c>
      <c r="J18">
        <v>0.5412</v>
      </c>
      <c r="K18" s="1">
        <v>5.95</v>
      </c>
      <c r="L18" s="2">
        <v>0.6574</v>
      </c>
      <c r="M18" s="2">
        <v>0.6574</v>
      </c>
      <c r="N18" s="2">
        <v>0.6574</v>
      </c>
      <c r="O18" s="2">
        <v>0.6574</v>
      </c>
      <c r="P18" s="1">
        <v>9.86</v>
      </c>
      <c r="Q18" s="1">
        <v>9.86</v>
      </c>
      <c r="R18" s="1">
        <v>9.86</v>
      </c>
      <c r="S18" s="1">
        <v>9.86</v>
      </c>
      <c r="T18" t="str">
        <v>No</v>
      </c>
      <c r="U18" s="2">
        <v>0.1</v>
      </c>
    </row>
    <row r="19">
      <c r="A19">
        <v>805654</v>
      </c>
      <c r="B19" t="str">
        <v>Pork Shoulder Roast, Small</v>
      </c>
      <c r="C19" t="str">
        <v>Deck Family Farm</v>
      </c>
      <c r="D19">
        <v>526707</v>
      </c>
      <c r="E19" t="str">
        <v>Small, 2.00 - 2.79 lbs</v>
      </c>
      <c r="F19" t="str">
        <v>Pasture-raised Pork 🐖</v>
      </c>
      <c r="G19" t="str">
        <v>Yes</v>
      </c>
      <c r="H19" t="str">
        <v>Yes</v>
      </c>
      <c r="I19" s="1">
        <v>18</v>
      </c>
      <c r="J19">
        <v>0.5412</v>
      </c>
      <c r="K19" s="1">
        <v>23.33</v>
      </c>
      <c r="L19" s="2">
        <v>0.6574</v>
      </c>
      <c r="M19" s="2">
        <v>0.6574</v>
      </c>
      <c r="N19" s="2">
        <v>0.6574</v>
      </c>
      <c r="O19" s="2">
        <v>0.6574</v>
      </c>
      <c r="P19" s="1">
        <v>38.67</v>
      </c>
      <c r="Q19" s="1">
        <v>38.67</v>
      </c>
      <c r="R19" s="1">
        <v>38.67</v>
      </c>
      <c r="S19" s="1">
        <v>38.67</v>
      </c>
      <c r="T19" t="str">
        <v>No</v>
      </c>
      <c r="U19" s="2">
        <v>0.1</v>
      </c>
    </row>
    <row r="20">
      <c r="A20">
        <v>805658</v>
      </c>
      <c r="B20" t="str">
        <v>Chuck roast</v>
      </c>
      <c r="C20" t="str">
        <v>Deck Family Farm</v>
      </c>
      <c r="D20">
        <v>526711</v>
      </c>
      <c r="E20" t="str">
        <v>2.30 - 2.90 lbs</v>
      </c>
      <c r="F20" t="str">
        <v>Grass-fed Beef 🐮</v>
      </c>
      <c r="G20" t="str">
        <v>Yes</v>
      </c>
      <c r="H20" t="str">
        <v>Yes</v>
      </c>
      <c r="I20" s="1">
        <v>16</v>
      </c>
      <c r="J20">
        <v>0.5412</v>
      </c>
      <c r="K20" s="1">
        <v>22.51</v>
      </c>
      <c r="L20" s="2">
        <v>0.6574</v>
      </c>
      <c r="M20" s="2">
        <v>0.6574</v>
      </c>
      <c r="N20" s="2">
        <v>0.6574</v>
      </c>
      <c r="O20" s="2">
        <v>0.6574</v>
      </c>
      <c r="P20" s="1">
        <v>37.31</v>
      </c>
      <c r="Q20" s="1">
        <v>37.31</v>
      </c>
      <c r="R20" s="1">
        <v>37.31</v>
      </c>
      <c r="S20" s="1">
        <v>37.31</v>
      </c>
      <c r="T20" t="str">
        <v>No</v>
      </c>
      <c r="U20" s="2">
        <v>0</v>
      </c>
    </row>
    <row r="21">
      <c r="A21">
        <v>805659</v>
      </c>
      <c r="B21" t="str">
        <v>Rack of Lamb</v>
      </c>
      <c r="C21" t="str">
        <v>Deck Family Farm</v>
      </c>
      <c r="D21">
        <v>526712</v>
      </c>
      <c r="E21" t="str">
        <v>2.50 - 3.10 lbs</v>
      </c>
      <c r="F21" t="str">
        <v>Spring Lamb 🐑</v>
      </c>
      <c r="G21" t="str">
        <v>No</v>
      </c>
      <c r="H21" t="str">
        <v>Yes</v>
      </c>
      <c r="I21" s="1">
        <v>21.5</v>
      </c>
      <c r="J21">
        <v>0.5412</v>
      </c>
      <c r="K21" s="1">
        <v>32.58</v>
      </c>
      <c r="L21" s="2">
        <v>0.6574</v>
      </c>
      <c r="M21" s="2">
        <v>0.6574</v>
      </c>
      <c r="N21" s="2">
        <v>0.6574</v>
      </c>
      <c r="O21" s="2">
        <v>0.6574</v>
      </c>
      <c r="P21" s="1">
        <v>54</v>
      </c>
      <c r="Q21" s="1">
        <v>54</v>
      </c>
      <c r="R21" s="1">
        <v>54</v>
      </c>
      <c r="S21" s="1">
        <v>54</v>
      </c>
      <c r="T21" t="str">
        <v>No</v>
      </c>
      <c r="U21" s="2">
        <v>0</v>
      </c>
    </row>
    <row r="22">
      <c r="A22">
        <v>805660</v>
      </c>
      <c r="B22" t="str">
        <v>Beef Heart</v>
      </c>
      <c r="C22" t="str">
        <v>Deck Family Farm</v>
      </c>
      <c r="D22">
        <v>526713</v>
      </c>
      <c r="E22" t="str">
        <v>2.50 - 3.5 lbs</v>
      </c>
      <c r="F22" t="str">
        <v>Grass-fed Beef 🐮</v>
      </c>
      <c r="G22" t="str">
        <v>Yes</v>
      </c>
      <c r="H22" t="str">
        <v>Yes</v>
      </c>
      <c r="I22" s="1">
        <v>9.5</v>
      </c>
      <c r="J22">
        <v>0.5412</v>
      </c>
      <c r="K22" s="1">
        <v>15.42</v>
      </c>
      <c r="L22" s="2">
        <v>0.6574</v>
      </c>
      <c r="M22" s="2">
        <v>0.6574</v>
      </c>
      <c r="N22" s="2">
        <v>0.6574</v>
      </c>
      <c r="O22" s="2">
        <v>0.6574</v>
      </c>
      <c r="P22" s="1">
        <v>25.56</v>
      </c>
      <c r="Q22" s="1">
        <v>25.56</v>
      </c>
      <c r="R22" s="1">
        <v>25.56</v>
      </c>
      <c r="S22" s="1">
        <v>25.56</v>
      </c>
      <c r="T22" t="str">
        <v>No</v>
      </c>
      <c r="U22" s="2">
        <v>0</v>
      </c>
    </row>
    <row r="23">
      <c r="A23">
        <v>805661</v>
      </c>
      <c r="B23" t="str">
        <v>Red Ranger Roasting Chicken, Small</v>
      </c>
      <c r="C23" t="str">
        <v>Deck Family Farm</v>
      </c>
      <c r="D23">
        <v>642346</v>
      </c>
      <c r="E23" t="str">
        <v>Small, 3.00 - 4.00 lbs</v>
      </c>
      <c r="F23" t="str">
        <v>Pasture-raised Poultry🐔</v>
      </c>
      <c r="G23" t="str">
        <v>Yes</v>
      </c>
      <c r="H23" t="str">
        <v>Yes</v>
      </c>
      <c r="I23" s="1">
        <v>10</v>
      </c>
      <c r="J23">
        <v>0.5412</v>
      </c>
      <c r="K23" s="1">
        <v>18.94</v>
      </c>
      <c r="L23" s="2">
        <v>0.6574</v>
      </c>
      <c r="M23" s="2">
        <v>0.6574</v>
      </c>
      <c r="N23" s="2">
        <v>0.6574</v>
      </c>
      <c r="O23" s="2">
        <v>0.6574</v>
      </c>
      <c r="P23" s="1">
        <v>31.39</v>
      </c>
      <c r="Q23" s="1">
        <v>31.39</v>
      </c>
      <c r="R23" s="1">
        <v>31.39</v>
      </c>
      <c r="S23" s="1">
        <v>31.39</v>
      </c>
      <c r="T23" t="str">
        <v>No</v>
      </c>
      <c r="U23" s="2">
        <v>0.1</v>
      </c>
    </row>
    <row r="24">
      <c r="A24">
        <v>805663</v>
      </c>
      <c r="B24" t="str">
        <v>Rendered Beef Tallow, 16 oz</v>
      </c>
      <c r="C24" t="str">
        <v>Deck Family Farm's Hyland Artisinal Meats</v>
      </c>
      <c r="D24">
        <v>547722</v>
      </c>
      <c r="E24" t="str">
        <v>16 oz</v>
      </c>
      <c r="F24" t="str">
        <v>Broth, Lard, Bones, and Organs🦴</v>
      </c>
      <c r="G24" t="str">
        <v>Yes</v>
      </c>
      <c r="H24" t="str">
        <v>Yes</v>
      </c>
      <c r="I24" s="1">
        <v>20</v>
      </c>
      <c r="J24">
        <v>0.5412</v>
      </c>
      <c r="K24" s="1">
        <v>10.82</v>
      </c>
      <c r="L24" s="2">
        <v>0.6574</v>
      </c>
      <c r="M24" s="2">
        <v>0.6574</v>
      </c>
      <c r="N24" s="2">
        <v>0.6574</v>
      </c>
      <c r="O24" s="2">
        <v>0.6574</v>
      </c>
      <c r="P24" s="1">
        <v>17.93</v>
      </c>
      <c r="Q24" s="1">
        <v>17.93</v>
      </c>
      <c r="R24" s="1">
        <v>17.93</v>
      </c>
      <c r="S24" s="1">
        <v>17.93</v>
      </c>
      <c r="T24" t="str">
        <v>No</v>
      </c>
      <c r="U24" s="2">
        <v>0</v>
      </c>
    </row>
    <row r="25">
      <c r="A25">
        <v>805664</v>
      </c>
      <c r="B25" t="str">
        <v>Hamburger Patties</v>
      </c>
      <c r="C25" t="str">
        <v>Deck Family Farm</v>
      </c>
      <c r="D25">
        <v>526717</v>
      </c>
      <c r="E25" t="str">
        <v>1.00 lbs</v>
      </c>
      <c r="F25" t="str">
        <v>Grass-fed Beef 🐮</v>
      </c>
      <c r="G25" t="str">
        <v>No</v>
      </c>
      <c r="H25" t="str">
        <v>Yes</v>
      </c>
      <c r="I25" s="1">
        <v>15.5</v>
      </c>
      <c r="J25">
        <v>0.5412</v>
      </c>
      <c r="K25" s="1">
        <v>8.39</v>
      </c>
      <c r="L25" s="2">
        <v>0.6574</v>
      </c>
      <c r="M25" s="2">
        <v>0.6574</v>
      </c>
      <c r="N25" s="2">
        <v>0.6574</v>
      </c>
      <c r="O25" s="2">
        <v>0.6574</v>
      </c>
      <c r="P25" s="1">
        <v>13.91</v>
      </c>
      <c r="Q25" s="1">
        <v>13.91</v>
      </c>
      <c r="R25" s="1">
        <v>13.91</v>
      </c>
      <c r="S25" s="1">
        <v>13.91</v>
      </c>
      <c r="T25" t="str">
        <v>No</v>
      </c>
      <c r="U25" s="2">
        <v>0</v>
      </c>
    </row>
    <row r="26">
      <c r="A26">
        <v>805665</v>
      </c>
      <c r="B26" t="str">
        <v>Rendered Pork Leaf Lard, 8 oz</v>
      </c>
      <c r="C26" t="str">
        <v>Deck Family Farm's Hyland Artisinal Meats</v>
      </c>
      <c r="D26">
        <v>595381</v>
      </c>
      <c r="E26" t="str">
        <v>8 oz</v>
      </c>
      <c r="F26" t="str">
        <v>Broth, Lard, Bones, and Organs🦴</v>
      </c>
      <c r="G26" t="str">
        <v>Yes</v>
      </c>
      <c r="H26" t="str">
        <v>Yes</v>
      </c>
      <c r="I26" s="1">
        <v>10</v>
      </c>
      <c r="J26">
        <v>0.5412</v>
      </c>
      <c r="K26" s="1">
        <v>5.41</v>
      </c>
      <c r="L26" s="2">
        <v>0.6574</v>
      </c>
      <c r="M26" s="2">
        <v>0.6574</v>
      </c>
      <c r="N26" s="2">
        <v>0.6574</v>
      </c>
      <c r="O26" s="2">
        <v>0.6574</v>
      </c>
      <c r="P26" s="1">
        <v>8.97</v>
      </c>
      <c r="Q26" s="1">
        <v>8.97</v>
      </c>
      <c r="R26" s="1">
        <v>8.97</v>
      </c>
      <c r="S26" s="1">
        <v>8.97</v>
      </c>
      <c r="T26" t="str">
        <v>No</v>
      </c>
      <c r="U26" s="2">
        <v>0.1</v>
      </c>
    </row>
    <row r="27">
      <c r="A27">
        <v>805667</v>
      </c>
      <c r="B27" t="str">
        <v>Beef Stew Meat</v>
      </c>
      <c r="C27" t="str">
        <v>Deck Family Farm</v>
      </c>
      <c r="D27">
        <v>526720</v>
      </c>
      <c r="E27" t="str">
        <v>1.1 - 1.3 lbs</v>
      </c>
      <c r="F27" t="str">
        <v>Grass-fed Beef 🐮</v>
      </c>
      <c r="G27" t="str">
        <v>Yes</v>
      </c>
      <c r="H27" t="str">
        <v>Yes</v>
      </c>
      <c r="I27" s="1">
        <v>18.5</v>
      </c>
      <c r="J27">
        <v>0.5412</v>
      </c>
      <c r="K27" s="1">
        <v>12.01</v>
      </c>
      <c r="L27" s="2">
        <v>0.6574</v>
      </c>
      <c r="M27" s="2">
        <v>0.6574</v>
      </c>
      <c r="N27" s="2">
        <v>0.6574</v>
      </c>
      <c r="O27" s="2">
        <v>0.6574</v>
      </c>
      <c r="P27" s="1">
        <v>19.91</v>
      </c>
      <c r="Q27" s="1">
        <v>19.91</v>
      </c>
      <c r="R27" s="1">
        <v>19.91</v>
      </c>
      <c r="S27" s="1">
        <v>19.91</v>
      </c>
      <c r="T27" t="str">
        <v>No</v>
      </c>
      <c r="U27" s="2">
        <v>0</v>
      </c>
    </row>
    <row r="28">
      <c r="A28">
        <v>805668</v>
      </c>
      <c r="B28" t="str">
        <v>Ribeye Steak</v>
      </c>
      <c r="C28" t="str">
        <v>Deck Family Farm</v>
      </c>
      <c r="D28">
        <v>526721</v>
      </c>
      <c r="E28" t="str">
        <v>0.80 - 1.10 lbs</v>
      </c>
      <c r="F28" t="str">
        <v>Grass-fed Beef 🐮</v>
      </c>
      <c r="G28" t="str">
        <v>Yes</v>
      </c>
      <c r="H28" t="str">
        <v>Yes</v>
      </c>
      <c r="I28" s="1">
        <v>40.5</v>
      </c>
      <c r="J28">
        <v>0.5412</v>
      </c>
      <c r="K28" s="1">
        <v>20.82</v>
      </c>
      <c r="L28" s="2">
        <v>0.6574</v>
      </c>
      <c r="M28" s="2">
        <v>0.6574</v>
      </c>
      <c r="N28" s="2">
        <v>0.6574</v>
      </c>
      <c r="O28" s="2">
        <v>0.6574</v>
      </c>
      <c r="P28" s="1">
        <v>34.51</v>
      </c>
      <c r="Q28" s="1">
        <v>34.51</v>
      </c>
      <c r="R28" s="1">
        <v>34.51</v>
      </c>
      <c r="S28" s="1">
        <v>34.51</v>
      </c>
      <c r="T28" t="str">
        <v>No</v>
      </c>
      <c r="U28" s="2">
        <v>0</v>
      </c>
    </row>
    <row r="29">
      <c r="A29">
        <v>805669</v>
      </c>
      <c r="B29" t="str">
        <v>Chicken Part, Breast, Bone-In</v>
      </c>
      <c r="C29" t="str">
        <v>Deck Family Farm</v>
      </c>
      <c r="D29">
        <v>526722</v>
      </c>
      <c r="E29" t="str">
        <v>1.30 - 1.70 lbs</v>
      </c>
      <c r="F29" t="str">
        <v>Pasture-raised Poultry🐔</v>
      </c>
      <c r="G29" t="str">
        <v>Yes</v>
      </c>
      <c r="H29" t="str">
        <v>Yes</v>
      </c>
      <c r="I29" s="1">
        <v>12</v>
      </c>
      <c r="J29">
        <v>0.5412</v>
      </c>
      <c r="K29" s="1">
        <v>9.74</v>
      </c>
      <c r="L29" s="2">
        <v>0.6574</v>
      </c>
      <c r="M29" s="2">
        <v>0.6574</v>
      </c>
      <c r="N29" s="2">
        <v>0.6574</v>
      </c>
      <c r="O29" s="2">
        <v>0.6574</v>
      </c>
      <c r="P29" s="1">
        <v>16.14</v>
      </c>
      <c r="Q29" s="1">
        <v>16.14</v>
      </c>
      <c r="R29" s="1">
        <v>16.14</v>
      </c>
      <c r="S29" s="1">
        <v>16.14</v>
      </c>
      <c r="T29" t="str">
        <v>No</v>
      </c>
      <c r="U29" s="2">
        <v>0</v>
      </c>
    </row>
    <row r="30">
      <c r="A30">
        <v>805670</v>
      </c>
      <c r="B30" t="str">
        <v>Roast Beef, Sliced</v>
      </c>
      <c r="C30" t="str">
        <v>Deck Family Farm</v>
      </c>
      <c r="D30">
        <v>526723</v>
      </c>
      <c r="E30" t="str">
        <v>8 oz</v>
      </c>
      <c r="F30" t="str">
        <v>Sausages &amp; Cured Meats🥓</v>
      </c>
      <c r="G30" t="str">
        <v>No</v>
      </c>
      <c r="H30" t="str">
        <v>Yes</v>
      </c>
      <c r="I30" s="1">
        <v>20</v>
      </c>
      <c r="J30">
        <v>0.5412</v>
      </c>
      <c r="K30" s="1">
        <v>10.82</v>
      </c>
      <c r="L30" s="2">
        <v>0.6574</v>
      </c>
      <c r="M30" s="2">
        <v>0.6574</v>
      </c>
      <c r="N30" s="2">
        <v>0.6574</v>
      </c>
      <c r="O30" s="2">
        <v>0.6574</v>
      </c>
      <c r="P30" s="1">
        <v>17.93</v>
      </c>
      <c r="Q30" s="1">
        <v>17.93</v>
      </c>
      <c r="R30" s="1">
        <v>17.93</v>
      </c>
      <c r="S30" s="1">
        <v>17.93</v>
      </c>
      <c r="T30" t="str">
        <v>No</v>
      </c>
      <c r="U30" s="2">
        <v>0</v>
      </c>
    </row>
    <row r="31">
      <c r="A31">
        <v>805673</v>
      </c>
      <c r="B31" t="str">
        <v>Cornish Roasting Chicken, Extra Large</v>
      </c>
      <c r="C31" t="str">
        <v>Deck Family Farm</v>
      </c>
      <c r="D31">
        <v>608372</v>
      </c>
      <c r="E31" t="str">
        <v>Extra Large, 5.00 - 6.00 lbs</v>
      </c>
      <c r="F31" t="str">
        <v>Pasture-raised Poultry🐔</v>
      </c>
      <c r="G31" t="str">
        <v>No</v>
      </c>
      <c r="H31" t="str">
        <v>Yes</v>
      </c>
      <c r="I31" s="1">
        <v>8</v>
      </c>
      <c r="J31">
        <v>0.5412</v>
      </c>
      <c r="K31" s="1">
        <v>23.81</v>
      </c>
      <c r="L31" s="2">
        <v>0.6574</v>
      </c>
      <c r="M31" s="2">
        <v>0.6574</v>
      </c>
      <c r="N31" s="2">
        <v>0.6574</v>
      </c>
      <c r="O31" s="2">
        <v>0.6574</v>
      </c>
      <c r="P31" s="1">
        <v>39.46</v>
      </c>
      <c r="Q31" s="1">
        <v>39.46</v>
      </c>
      <c r="R31" s="1">
        <v>39.46</v>
      </c>
      <c r="S31" s="1">
        <v>39.46</v>
      </c>
      <c r="T31" t="str">
        <v>No</v>
      </c>
      <c r="U31" s="2">
        <v>0.1</v>
      </c>
    </row>
    <row r="32">
      <c r="A32">
        <v>805675</v>
      </c>
      <c r="B32" t="str">
        <v>Olympia Provisions, Rosette D'Oregon Salami</v>
      </c>
      <c r="C32" t="str">
        <v>Deck Family Farm</v>
      </c>
      <c r="D32">
        <v>526728</v>
      </c>
      <c r="E32" t="str">
        <v>4.5 oz</v>
      </c>
      <c r="F32" t="str">
        <v>Sausages &amp; Cured Meats🥓</v>
      </c>
      <c r="G32" t="str">
        <v>No</v>
      </c>
      <c r="H32" t="str">
        <v>Yes</v>
      </c>
      <c r="I32" s="1">
        <v>20</v>
      </c>
      <c r="J32">
        <v>0.5412</v>
      </c>
      <c r="K32" s="1">
        <v>10.82</v>
      </c>
      <c r="L32" s="2">
        <v>0.6574</v>
      </c>
      <c r="M32" s="2">
        <v>0.6574</v>
      </c>
      <c r="N32" s="2">
        <v>0.6574</v>
      </c>
      <c r="O32" s="2">
        <v>0.6574</v>
      </c>
      <c r="P32" s="1">
        <v>17.93</v>
      </c>
      <c r="Q32" s="1">
        <v>17.93</v>
      </c>
      <c r="R32" s="1">
        <v>17.93</v>
      </c>
      <c r="S32" s="1">
        <v>17.93</v>
      </c>
      <c r="T32" t="str">
        <v>No</v>
      </c>
      <c r="U32" s="2">
        <v>0</v>
      </c>
    </row>
    <row r="33">
      <c r="A33">
        <v>805676</v>
      </c>
      <c r="B33" t="str">
        <v>Chicken Part, Hindquarter</v>
      </c>
      <c r="C33" t="str">
        <v>Deck Family Farm</v>
      </c>
      <c r="D33">
        <v>526729</v>
      </c>
      <c r="E33" t="str">
        <v>1.00 - 1.50 lbs</v>
      </c>
      <c r="F33" t="str">
        <v>Pasture-raised Poultry🐔</v>
      </c>
      <c r="G33" t="str">
        <v>Yes</v>
      </c>
      <c r="H33" t="str">
        <v>Yes</v>
      </c>
      <c r="I33" s="1">
        <v>12</v>
      </c>
      <c r="J33">
        <v>0.5412</v>
      </c>
      <c r="K33" s="1">
        <v>8.12</v>
      </c>
      <c r="L33" s="2">
        <v>0.6574</v>
      </c>
      <c r="M33" s="2">
        <v>0.6574</v>
      </c>
      <c r="N33" s="2">
        <v>0.6574</v>
      </c>
      <c r="O33" s="2">
        <v>0.6574</v>
      </c>
      <c r="P33" s="1">
        <v>13.46</v>
      </c>
      <c r="Q33" s="1">
        <v>13.46</v>
      </c>
      <c r="R33" s="1">
        <v>13.46</v>
      </c>
      <c r="S33" s="1">
        <v>13.46</v>
      </c>
      <c r="T33" t="str">
        <v>No</v>
      </c>
      <c r="U33" s="2">
        <v>0</v>
      </c>
    </row>
    <row r="34">
      <c r="A34">
        <v>805677</v>
      </c>
      <c r="B34" t="str">
        <v>Chicken Liver</v>
      </c>
      <c r="C34" t="str">
        <v>Deck Family Farm</v>
      </c>
      <c r="D34">
        <v>526730</v>
      </c>
      <c r="E34" t="str">
        <v>1/2 lb bag</v>
      </c>
      <c r="F34" t="str">
        <v>Pasture-raised Poultry🐔</v>
      </c>
      <c r="G34" t="str">
        <v>Yes</v>
      </c>
      <c r="H34" t="str">
        <v>Yes</v>
      </c>
      <c r="I34" s="1">
        <v>9.5</v>
      </c>
      <c r="J34">
        <v>0.5412</v>
      </c>
      <c r="K34" s="1">
        <v>5.14</v>
      </c>
      <c r="L34" s="2">
        <v>0.6574</v>
      </c>
      <c r="M34" s="2">
        <v>0.6574</v>
      </c>
      <c r="N34" s="2">
        <v>0.6574</v>
      </c>
      <c r="O34" s="2">
        <v>0.6574</v>
      </c>
      <c r="P34" s="1">
        <v>8.52</v>
      </c>
      <c r="Q34" s="1">
        <v>8.52</v>
      </c>
      <c r="R34" s="1">
        <v>8.52</v>
      </c>
      <c r="S34" s="1">
        <v>8.52</v>
      </c>
      <c r="T34" t="str">
        <v>No</v>
      </c>
      <c r="U34" s="2">
        <v>0.1</v>
      </c>
    </row>
    <row r="35">
      <c r="A35">
        <v>805678</v>
      </c>
      <c r="B35" t="str">
        <v>Sage &amp; Sea Salt Sausage</v>
      </c>
      <c r="C35" t="str">
        <v>Deck Family Farm</v>
      </c>
      <c r="D35">
        <v>526731</v>
      </c>
      <c r="E35" t="str">
        <v>8 oz</v>
      </c>
      <c r="F35" t="str">
        <v>Sausages &amp; Cured Meats🥓</v>
      </c>
      <c r="G35" t="str">
        <v>Yes</v>
      </c>
      <c r="H35" t="str">
        <v>Yes</v>
      </c>
      <c r="I35" s="1">
        <v>16.5</v>
      </c>
      <c r="J35">
        <v>0.5412</v>
      </c>
      <c r="K35" s="1">
        <v>8.93</v>
      </c>
      <c r="L35" s="2">
        <v>0.6574</v>
      </c>
      <c r="M35" s="2">
        <v>0.6574</v>
      </c>
      <c r="N35" s="2">
        <v>0.6574</v>
      </c>
      <c r="O35" s="2">
        <v>0.6574</v>
      </c>
      <c r="P35" s="1">
        <v>13.32</v>
      </c>
      <c r="Q35" s="1">
        <v>13.32</v>
      </c>
      <c r="R35" s="1">
        <v>13.32</v>
      </c>
      <c r="S35" s="1">
        <v>13.32</v>
      </c>
      <c r="T35" t="str">
        <v>Yes</v>
      </c>
      <c r="U35" s="2">
        <v>0.1</v>
      </c>
    </row>
    <row r="36">
      <c r="A36">
        <v>805679</v>
      </c>
      <c r="B36" t="str">
        <v>Chicken Part, Wings</v>
      </c>
      <c r="C36" t="str">
        <v>Deck Family Farm</v>
      </c>
      <c r="D36">
        <v>526732</v>
      </c>
      <c r="E36" t="str">
        <v>1.50 - 2.00</v>
      </c>
      <c r="F36" t="str">
        <v>Pasture-raised Poultry🐔</v>
      </c>
      <c r="G36" t="str">
        <v>Yes</v>
      </c>
      <c r="H36" t="str">
        <v>Yes</v>
      </c>
      <c r="I36" s="1">
        <v>12</v>
      </c>
      <c r="J36">
        <v>0.5412</v>
      </c>
      <c r="K36" s="1">
        <v>11.37</v>
      </c>
      <c r="L36" s="2">
        <v>0.6574</v>
      </c>
      <c r="M36" s="2">
        <v>0.6574</v>
      </c>
      <c r="N36" s="2">
        <v>0.6574</v>
      </c>
      <c r="O36" s="2">
        <v>0.6574</v>
      </c>
      <c r="P36" s="1">
        <v>18.84</v>
      </c>
      <c r="Q36" s="1">
        <v>18.84</v>
      </c>
      <c r="R36" s="1">
        <v>18.84</v>
      </c>
      <c r="S36" s="1">
        <v>18.84</v>
      </c>
      <c r="T36" t="str">
        <v>No</v>
      </c>
      <c r="U36" s="2">
        <v>0</v>
      </c>
    </row>
    <row r="37">
      <c r="A37">
        <v>805682</v>
      </c>
      <c r="B37" t="str">
        <v>Polish Kielbasa</v>
      </c>
      <c r="C37" t="str">
        <v>Deck Family Farm</v>
      </c>
      <c r="D37">
        <v>526735</v>
      </c>
      <c r="E37" t="str">
        <v>12 oz</v>
      </c>
      <c r="F37" t="str">
        <v>Sausages &amp; Cured Meats🥓</v>
      </c>
      <c r="G37" t="str">
        <v>No</v>
      </c>
      <c r="H37" t="str">
        <v>Yes</v>
      </c>
      <c r="I37" s="1">
        <v>19.5</v>
      </c>
      <c r="J37">
        <v>0.5412</v>
      </c>
      <c r="K37" s="1">
        <v>10.55</v>
      </c>
      <c r="L37" s="2">
        <v>0.6574</v>
      </c>
      <c r="M37" s="2">
        <v>0.6574</v>
      </c>
      <c r="N37" s="2">
        <v>0.6574</v>
      </c>
      <c r="O37" s="2">
        <v>0.6574</v>
      </c>
      <c r="P37" s="1">
        <v>17.49</v>
      </c>
      <c r="Q37" s="1">
        <v>17.49</v>
      </c>
      <c r="R37" s="1">
        <v>17.49</v>
      </c>
      <c r="S37" s="1">
        <v>17.49</v>
      </c>
      <c r="T37" t="str">
        <v>No</v>
      </c>
      <c r="U37" s="2">
        <v>0</v>
      </c>
    </row>
    <row r="38">
      <c r="A38">
        <v>805685</v>
      </c>
      <c r="B38" t="str">
        <v>Stewing Hen</v>
      </c>
      <c r="C38" t="str">
        <v>Deck Family Farm</v>
      </c>
      <c r="D38">
        <v>526738</v>
      </c>
      <c r="E38" t="str">
        <v>2 - 3 lbs</v>
      </c>
      <c r="F38" t="str">
        <v>Pasture-raised Poultry🐔</v>
      </c>
      <c r="G38" t="str">
        <v>Yes</v>
      </c>
      <c r="H38" t="str">
        <v>Yes</v>
      </c>
      <c r="I38" s="1">
        <v>22</v>
      </c>
      <c r="J38">
        <v>0.5412</v>
      </c>
      <c r="K38" s="1">
        <v>11.91</v>
      </c>
      <c r="L38" s="2">
        <v>0.6574</v>
      </c>
      <c r="M38" s="2">
        <v>0.6574</v>
      </c>
      <c r="N38" s="2">
        <v>0.6574</v>
      </c>
      <c r="O38" s="2">
        <v>0.6574</v>
      </c>
      <c r="P38" s="1">
        <v>19.74</v>
      </c>
      <c r="Q38" s="1">
        <v>19.74</v>
      </c>
      <c r="R38" s="1">
        <v>19.74</v>
      </c>
      <c r="S38" s="1">
        <v>19.74</v>
      </c>
      <c r="T38" t="str">
        <v>No</v>
      </c>
      <c r="U38" s="2">
        <v>0</v>
      </c>
    </row>
    <row r="39">
      <c r="A39">
        <v>805686</v>
      </c>
      <c r="B39" t="str">
        <v>Fresh Garlic Sausage Links</v>
      </c>
      <c r="C39" t="str">
        <v>Deck Family Farm</v>
      </c>
      <c r="D39">
        <v>526739</v>
      </c>
      <c r="E39" t="str">
        <v>12 oz</v>
      </c>
      <c r="F39" t="str">
        <v>Sausages &amp; Cured Meats🥓</v>
      </c>
      <c r="G39" t="str">
        <v>Yes</v>
      </c>
      <c r="H39" t="str">
        <v>Yes</v>
      </c>
      <c r="I39" s="1">
        <v>19.49</v>
      </c>
      <c r="J39">
        <v>0.5412</v>
      </c>
      <c r="K39" s="1">
        <v>10.55</v>
      </c>
      <c r="L39" s="2">
        <v>0.6574</v>
      </c>
      <c r="M39" s="2">
        <v>0.6574</v>
      </c>
      <c r="N39" s="2">
        <v>0.6574</v>
      </c>
      <c r="O39" s="2">
        <v>0.6574</v>
      </c>
      <c r="P39" s="1">
        <v>17.49</v>
      </c>
      <c r="Q39" s="1">
        <v>17.49</v>
      </c>
      <c r="R39" s="1">
        <v>17.49</v>
      </c>
      <c r="S39" s="1">
        <v>17.49</v>
      </c>
      <c r="T39" t="str">
        <v>No</v>
      </c>
      <c r="U39" s="2">
        <v>0.1</v>
      </c>
    </row>
    <row r="40">
      <c r="A40">
        <v>805687</v>
      </c>
      <c r="B40" t="str">
        <v>Summer Sausage</v>
      </c>
      <c r="C40" t="str">
        <v>Deck Family Farm</v>
      </c>
      <c r="D40">
        <v>526740</v>
      </c>
      <c r="E40" t="str">
        <v>8 oz</v>
      </c>
      <c r="F40" t="str">
        <v>Sausages &amp; Cured Meats🥓</v>
      </c>
      <c r="G40" t="str">
        <v>Yes</v>
      </c>
      <c r="H40" t="str">
        <v>Yes</v>
      </c>
      <c r="I40" s="1">
        <v>17</v>
      </c>
      <c r="J40">
        <v>0.5412</v>
      </c>
      <c r="K40" s="1">
        <v>9.2</v>
      </c>
      <c r="L40" s="2">
        <v>0.6574</v>
      </c>
      <c r="M40" s="2">
        <v>0.6574</v>
      </c>
      <c r="N40" s="2">
        <v>0.6574</v>
      </c>
      <c r="O40" s="2">
        <v>0.6574</v>
      </c>
      <c r="P40" s="1">
        <v>15.25</v>
      </c>
      <c r="Q40" s="1">
        <v>15.25</v>
      </c>
      <c r="R40" s="1">
        <v>15.25</v>
      </c>
      <c r="S40" s="1">
        <v>15.25</v>
      </c>
      <c r="T40" t="str">
        <v>No</v>
      </c>
      <c r="U40" s="2">
        <v>0</v>
      </c>
    </row>
    <row r="41">
      <c r="A41">
        <v>805688</v>
      </c>
      <c r="B41" t="str">
        <v>Natural Ground Beef</v>
      </c>
      <c r="C41" t="str">
        <v>Deck Family Farm</v>
      </c>
      <c r="D41">
        <v>526741</v>
      </c>
      <c r="E41" t="str">
        <v>1 lbs</v>
      </c>
      <c r="F41" t="str">
        <v>Grass-fed Beef 🐮</v>
      </c>
      <c r="G41" t="str">
        <v>Yes</v>
      </c>
      <c r="H41" t="str">
        <v>Yes</v>
      </c>
      <c r="I41" s="1">
        <v>12</v>
      </c>
      <c r="J41">
        <v>0.5412</v>
      </c>
      <c r="K41" s="1">
        <v>6.49</v>
      </c>
      <c r="L41" s="2">
        <v>0.6574</v>
      </c>
      <c r="M41" s="2">
        <v>0.6574</v>
      </c>
      <c r="N41" s="2">
        <v>0.6574</v>
      </c>
      <c r="O41" s="2">
        <v>0.6574</v>
      </c>
      <c r="P41" s="1">
        <v>10.76</v>
      </c>
      <c r="Q41" s="1">
        <v>10.76</v>
      </c>
      <c r="R41" s="1">
        <v>10.76</v>
      </c>
      <c r="S41" s="1">
        <v>10.76</v>
      </c>
      <c r="T41" t="str">
        <v>No</v>
      </c>
      <c r="U41" s="2">
        <v>0.1</v>
      </c>
    </row>
    <row r="42">
      <c r="A42">
        <v>805689</v>
      </c>
      <c r="B42" t="str">
        <v>Organic Ground Beef</v>
      </c>
      <c r="C42" t="str">
        <v>Deck Family Farm</v>
      </c>
      <c r="D42">
        <v>526742</v>
      </c>
      <c r="E42" t="str">
        <v>1 lbs</v>
      </c>
      <c r="F42" t="str">
        <v>Grass-fed Beef 🐮</v>
      </c>
      <c r="G42" t="str">
        <v>Yes</v>
      </c>
      <c r="H42" t="str">
        <v>Yes</v>
      </c>
      <c r="I42" s="1">
        <v>14</v>
      </c>
      <c r="J42">
        <v>0.5412</v>
      </c>
      <c r="K42" s="1">
        <v>7.58</v>
      </c>
      <c r="L42" s="2">
        <v>0.6574</v>
      </c>
      <c r="M42" s="2">
        <v>0.6574</v>
      </c>
      <c r="N42" s="2">
        <v>0.6574</v>
      </c>
      <c r="O42" s="2">
        <v>0.6574</v>
      </c>
      <c r="P42" s="1">
        <v>12.56</v>
      </c>
      <c r="Q42" s="1">
        <v>12.56</v>
      </c>
      <c r="R42" s="1">
        <v>12.56</v>
      </c>
      <c r="S42" s="1">
        <v>12.56</v>
      </c>
      <c r="T42" t="str">
        <v>No</v>
      </c>
      <c r="U42" s="2">
        <v>0.1</v>
      </c>
    </row>
    <row r="43">
      <c r="A43">
        <v>805691</v>
      </c>
      <c r="B43" t="str">
        <v>Ground Pork</v>
      </c>
      <c r="C43" t="str">
        <v>Deck Family Farm</v>
      </c>
      <c r="D43">
        <v>526744</v>
      </c>
      <c r="E43" t="str">
        <v>1.00 lbs</v>
      </c>
      <c r="F43" t="str">
        <v>Pasture-raised Pork 🐖</v>
      </c>
      <c r="G43" t="str">
        <v>Yes</v>
      </c>
      <c r="H43" t="str">
        <v>Yes</v>
      </c>
      <c r="I43" s="1">
        <v>12</v>
      </c>
      <c r="J43">
        <v>0.5412</v>
      </c>
      <c r="K43" s="1">
        <v>6.49</v>
      </c>
      <c r="L43" s="2">
        <v>0.6574</v>
      </c>
      <c r="M43" s="2">
        <v>0.6574</v>
      </c>
      <c r="N43" s="2">
        <v>0.6574</v>
      </c>
      <c r="O43" s="2">
        <v>0.6574</v>
      </c>
      <c r="P43" s="1">
        <v>8.61</v>
      </c>
      <c r="Q43" s="1">
        <v>8.61</v>
      </c>
      <c r="R43" s="1">
        <v>8.61</v>
      </c>
      <c r="S43" s="1">
        <v>8.61</v>
      </c>
      <c r="T43" t="str">
        <v>Yes</v>
      </c>
      <c r="U43" s="2">
        <v>0.2</v>
      </c>
    </row>
    <row r="44">
      <c r="A44">
        <v>805692</v>
      </c>
      <c r="B44" t="str">
        <v>Sweet Italian Sausage Links</v>
      </c>
      <c r="C44" t="str">
        <v>Deck Family Farm</v>
      </c>
      <c r="D44">
        <v>526745</v>
      </c>
      <c r="E44" t="str">
        <v>12 oz</v>
      </c>
      <c r="F44" t="str">
        <v>Sausages &amp; Cured Meats🥓</v>
      </c>
      <c r="G44" t="str">
        <v>Yes</v>
      </c>
      <c r="H44" t="str">
        <v>Yes</v>
      </c>
      <c r="I44" s="1">
        <v>19.5</v>
      </c>
      <c r="J44">
        <v>0.5412</v>
      </c>
      <c r="K44" s="1">
        <v>10.55</v>
      </c>
      <c r="L44" s="2">
        <v>0.6574</v>
      </c>
      <c r="M44" s="2">
        <v>0.6574</v>
      </c>
      <c r="N44" s="2">
        <v>0.6574</v>
      </c>
      <c r="O44" s="2">
        <v>0.6574</v>
      </c>
      <c r="P44" s="1">
        <v>17.49</v>
      </c>
      <c r="Q44" s="1">
        <v>17.49</v>
      </c>
      <c r="R44" s="1">
        <v>17.49</v>
      </c>
      <c r="S44" s="1">
        <v>17.49</v>
      </c>
      <c r="T44" t="str">
        <v>No</v>
      </c>
      <c r="U44" s="2">
        <v>0</v>
      </c>
    </row>
    <row r="45">
      <c r="A45">
        <v>805693</v>
      </c>
      <c r="B45" t="str">
        <v>Honey Maple Ham, Sliced</v>
      </c>
      <c r="C45" t="str">
        <v>Deck Family Farm</v>
      </c>
      <c r="D45">
        <v>526746</v>
      </c>
      <c r="E45" t="str">
        <v>8 oz</v>
      </c>
      <c r="F45" t="str">
        <v>Sausages &amp; Cured Meats🥓</v>
      </c>
      <c r="G45" t="str">
        <v>No</v>
      </c>
      <c r="H45" t="str">
        <v>Yes</v>
      </c>
      <c r="I45" s="1">
        <v>19.49</v>
      </c>
      <c r="J45">
        <v>0.5412</v>
      </c>
      <c r="K45" s="1">
        <v>10.55</v>
      </c>
      <c r="L45" s="2">
        <v>0.6574</v>
      </c>
      <c r="M45" s="2">
        <v>0.6574</v>
      </c>
      <c r="N45" s="2">
        <v>0.6574</v>
      </c>
      <c r="O45" s="2">
        <v>0.6574</v>
      </c>
      <c r="P45" s="1">
        <v>17.49</v>
      </c>
      <c r="Q45" s="1">
        <v>17.49</v>
      </c>
      <c r="R45" s="1">
        <v>17.49</v>
      </c>
      <c r="S45" s="1">
        <v>17.49</v>
      </c>
      <c r="T45" t="str">
        <v>No</v>
      </c>
      <c r="U45" s="2">
        <v>0</v>
      </c>
    </row>
    <row r="46">
      <c r="A46">
        <v>805694</v>
      </c>
      <c r="B46" t="str">
        <v>Tamari Pressed Beef Jerky</v>
      </c>
      <c r="C46" t="str">
        <v>Deck Family Farm</v>
      </c>
      <c r="D46">
        <v>526747</v>
      </c>
      <c r="E46" t="str">
        <v>3 oz</v>
      </c>
      <c r="F46" t="str">
        <v>Sausages &amp; Cured Meats🥓</v>
      </c>
      <c r="G46" t="str">
        <v>Yes</v>
      </c>
      <c r="H46" t="str">
        <v>Yes</v>
      </c>
      <c r="I46" s="1">
        <v>10</v>
      </c>
      <c r="J46">
        <v>0.5412</v>
      </c>
      <c r="K46" s="1">
        <v>5.41</v>
      </c>
      <c r="L46" s="2">
        <v>0.6574</v>
      </c>
      <c r="M46" s="2">
        <v>0.6574</v>
      </c>
      <c r="N46" s="2">
        <v>0.6574</v>
      </c>
      <c r="O46" s="2">
        <v>0.6574</v>
      </c>
      <c r="P46" s="1">
        <v>8.97</v>
      </c>
      <c r="Q46" s="1">
        <v>8.97</v>
      </c>
      <c r="R46" s="1">
        <v>8.97</v>
      </c>
      <c r="S46" s="1">
        <v>8.97</v>
      </c>
      <c r="T46" t="str">
        <v>No</v>
      </c>
      <c r="U46" s="2">
        <v>0</v>
      </c>
    </row>
    <row r="47">
      <c r="A47">
        <v>805697</v>
      </c>
      <c r="B47" t="str">
        <v>Turkey Gizzards</v>
      </c>
      <c r="C47" t="str">
        <v>Deck Family Farm</v>
      </c>
      <c r="D47">
        <v>526750</v>
      </c>
      <c r="E47" t="str">
        <v>ea. 1/2 lb.</v>
      </c>
      <c r="F47" t="str">
        <v>Broth, Lard, Bones, and Organs🦴</v>
      </c>
      <c r="G47" t="str">
        <v>No</v>
      </c>
      <c r="H47" t="str">
        <v>Yes</v>
      </c>
      <c r="I47" s="1">
        <v>24.94</v>
      </c>
      <c r="J47">
        <v>0.5412</v>
      </c>
      <c r="K47" s="1">
        <v>13.5</v>
      </c>
      <c r="L47" s="2">
        <v>0.6574</v>
      </c>
      <c r="M47" s="2">
        <v>0.6574</v>
      </c>
      <c r="N47" s="2">
        <v>0.6574</v>
      </c>
      <c r="O47" s="2">
        <v>0.6574</v>
      </c>
      <c r="P47" s="1">
        <v>22.37</v>
      </c>
      <c r="Q47" s="1">
        <v>22.37</v>
      </c>
      <c r="R47" s="1">
        <v>22.37</v>
      </c>
      <c r="S47" s="1">
        <v>22.37</v>
      </c>
      <c r="T47" t="str">
        <v>No</v>
      </c>
      <c r="U47" s="2">
        <v>0</v>
      </c>
    </row>
    <row r="48">
      <c r="A48">
        <v>805699</v>
      </c>
      <c r="B48" t="str">
        <v>Turkey Liver</v>
      </c>
      <c r="C48" t="str">
        <v>Deck Family Farm</v>
      </c>
      <c r="D48">
        <v>526752</v>
      </c>
      <c r="E48" t="str">
        <v>ea. 1/2 lb.</v>
      </c>
      <c r="F48" t="str">
        <v>Broth, Lard, Bones, and Organs🦴</v>
      </c>
      <c r="G48" t="str">
        <v>No</v>
      </c>
      <c r="H48" t="str">
        <v>Yes</v>
      </c>
      <c r="I48" s="1">
        <v>15</v>
      </c>
      <c r="J48">
        <v>0.5412</v>
      </c>
      <c r="K48" s="1">
        <v>8.12</v>
      </c>
      <c r="L48" s="2">
        <v>0.6574</v>
      </c>
      <c r="M48" s="2">
        <v>0.6574</v>
      </c>
      <c r="N48" s="2">
        <v>0.6574</v>
      </c>
      <c r="O48" s="2">
        <v>0.6574</v>
      </c>
      <c r="P48" s="1">
        <v>13.46</v>
      </c>
      <c r="Q48" s="1">
        <v>13.46</v>
      </c>
      <c r="R48" s="1">
        <v>13.46</v>
      </c>
      <c r="S48" s="1">
        <v>13.46</v>
      </c>
      <c r="T48" t="str">
        <v>No</v>
      </c>
      <c r="U48" s="2">
        <v>0</v>
      </c>
    </row>
    <row r="49">
      <c r="A49">
        <v>805701</v>
      </c>
      <c r="B49" t="str">
        <v>Korean Style Beef Ribs</v>
      </c>
      <c r="C49" t="str">
        <v>Deck Family Farm</v>
      </c>
      <c r="D49">
        <v>526754</v>
      </c>
      <c r="E49" t="str">
        <v>1.20 - 1.40 lbs</v>
      </c>
      <c r="F49" t="str">
        <v>Grass-fed Beef 🐮</v>
      </c>
      <c r="G49" t="str">
        <v>No</v>
      </c>
      <c r="H49" t="str">
        <v>Yes</v>
      </c>
      <c r="I49" s="1">
        <v>19.5</v>
      </c>
      <c r="J49">
        <v>0.5412</v>
      </c>
      <c r="K49" s="1">
        <v>13.72</v>
      </c>
      <c r="L49" s="2">
        <v>0.6574</v>
      </c>
      <c r="M49" s="2">
        <v>0.6574</v>
      </c>
      <c r="N49" s="2">
        <v>0.6574</v>
      </c>
      <c r="O49" s="2">
        <v>0.6574</v>
      </c>
      <c r="P49" s="1">
        <v>22.74</v>
      </c>
      <c r="Q49" s="1">
        <v>22.74</v>
      </c>
      <c r="R49" s="1">
        <v>22.74</v>
      </c>
      <c r="S49" s="1">
        <v>22.74</v>
      </c>
      <c r="T49" t="str">
        <v>No</v>
      </c>
      <c r="U49" s="2">
        <v>0</v>
      </c>
    </row>
    <row r="50">
      <c r="A50">
        <v>805703</v>
      </c>
      <c r="B50" t="str">
        <v>Lamb Neck Slices</v>
      </c>
      <c r="C50" t="str">
        <v>Deck Family Farm</v>
      </c>
      <c r="D50">
        <v>526756</v>
      </c>
      <c r="E50" t="str">
        <v>1.10 - 1.50 lbs</v>
      </c>
      <c r="F50" t="str">
        <v>Spring Lamb 🐑</v>
      </c>
      <c r="G50" t="str">
        <v>No</v>
      </c>
      <c r="H50" t="str">
        <v>Yes</v>
      </c>
      <c r="I50" s="1">
        <v>15.5</v>
      </c>
      <c r="J50">
        <v>0.5412</v>
      </c>
      <c r="K50" s="1">
        <v>10.91</v>
      </c>
      <c r="L50" s="2">
        <v>0.6574</v>
      </c>
      <c r="M50" s="2">
        <v>0.6574</v>
      </c>
      <c r="N50" s="2">
        <v>0.6574</v>
      </c>
      <c r="O50" s="2">
        <v>0.6574</v>
      </c>
      <c r="P50" s="1">
        <v>18.08</v>
      </c>
      <c r="Q50" s="1">
        <v>18.08</v>
      </c>
      <c r="R50" s="1">
        <v>18.08</v>
      </c>
      <c r="S50" s="1">
        <v>18.08</v>
      </c>
      <c r="T50" t="str">
        <v>No</v>
      </c>
      <c r="U50" s="2">
        <v>0</v>
      </c>
    </row>
    <row r="51">
      <c r="A51">
        <v>805710</v>
      </c>
      <c r="B51" t="str">
        <v>Lamb Shank, Whole</v>
      </c>
      <c r="C51" t="str">
        <v>Deck Family Farm</v>
      </c>
      <c r="D51">
        <v>526763</v>
      </c>
      <c r="E51" t="str">
        <v>2.00 - 2.50 lbs</v>
      </c>
      <c r="F51" t="str">
        <v>Spring Lamb 🐑</v>
      </c>
      <c r="G51" t="str">
        <v>No</v>
      </c>
      <c r="H51" t="str">
        <v>Yes</v>
      </c>
      <c r="I51" s="1">
        <v>12</v>
      </c>
      <c r="J51">
        <v>0.5412</v>
      </c>
      <c r="K51" s="1">
        <v>14.61</v>
      </c>
      <c r="L51" s="2">
        <v>0.6574</v>
      </c>
      <c r="M51" s="2">
        <v>0.6574</v>
      </c>
      <c r="N51" s="2">
        <v>0.6574</v>
      </c>
      <c r="O51" s="2">
        <v>0.6574</v>
      </c>
      <c r="P51" s="1">
        <v>24.21</v>
      </c>
      <c r="Q51" s="1">
        <v>24.21</v>
      </c>
      <c r="R51" s="1">
        <v>24.21</v>
      </c>
      <c r="S51" s="1">
        <v>24.21</v>
      </c>
      <c r="T51" t="str">
        <v>No</v>
      </c>
      <c r="U51" s="2">
        <v>0</v>
      </c>
    </row>
    <row r="52">
      <c r="A52">
        <v>805711</v>
      </c>
      <c r="B52" t="str">
        <v>Lamb Shoulder Roast</v>
      </c>
      <c r="C52" t="str">
        <v>Deck Family Farm</v>
      </c>
      <c r="D52">
        <v>526764</v>
      </c>
      <c r="E52" t="str">
        <v>2.30 - 2.70 lbs</v>
      </c>
      <c r="F52" t="str">
        <v>Spring Lamb 🐑</v>
      </c>
      <c r="G52" t="str">
        <v>Yes</v>
      </c>
      <c r="H52" t="str">
        <v>Yes</v>
      </c>
      <c r="I52" s="1">
        <v>20</v>
      </c>
      <c r="J52">
        <v>0.5412</v>
      </c>
      <c r="K52" s="1">
        <v>27.06</v>
      </c>
      <c r="L52" s="2">
        <v>0.6574</v>
      </c>
      <c r="M52" s="2">
        <v>0.6574</v>
      </c>
      <c r="N52" s="2">
        <v>0.6574</v>
      </c>
      <c r="O52" s="2">
        <v>0.6574</v>
      </c>
      <c r="P52" s="1">
        <v>44.85</v>
      </c>
      <c r="Q52" s="1">
        <v>44.85</v>
      </c>
      <c r="R52" s="1">
        <v>44.85</v>
      </c>
      <c r="S52" s="1">
        <v>44.85</v>
      </c>
      <c r="T52" t="str">
        <v>No</v>
      </c>
      <c r="U52" s="2">
        <v>0</v>
      </c>
    </row>
    <row r="53">
      <c r="A53">
        <v>805712</v>
      </c>
      <c r="B53" t="str">
        <v>Lamb Stew</v>
      </c>
      <c r="C53" t="str">
        <v>Deck Family Farm</v>
      </c>
      <c r="D53">
        <v>526765</v>
      </c>
      <c r="E53" t="str">
        <v>0.90 - 1.10 lbs</v>
      </c>
      <c r="F53" t="str">
        <v>Spring Lamb 🐑</v>
      </c>
      <c r="G53" t="str">
        <v>No</v>
      </c>
      <c r="H53" t="str">
        <v>Yes</v>
      </c>
      <c r="I53" s="1">
        <v>21.5</v>
      </c>
      <c r="J53">
        <v>0.5412</v>
      </c>
      <c r="K53" s="1">
        <v>11.64</v>
      </c>
      <c r="L53" s="2">
        <v>0.6574</v>
      </c>
      <c r="M53" s="2">
        <v>0.6574</v>
      </c>
      <c r="N53" s="2">
        <v>0.6574</v>
      </c>
      <c r="O53" s="2">
        <v>0.6574</v>
      </c>
      <c r="P53" s="1">
        <v>19.29</v>
      </c>
      <c r="Q53" s="1">
        <v>19.29</v>
      </c>
      <c r="R53" s="1">
        <v>19.29</v>
      </c>
      <c r="S53" s="1">
        <v>19.29</v>
      </c>
      <c r="T53" t="str">
        <v>No</v>
      </c>
      <c r="U53" s="2">
        <v>0</v>
      </c>
    </row>
    <row r="54">
      <c r="A54">
        <v>805713</v>
      </c>
      <c r="B54" t="str">
        <v>Landjaeger Jerky, 3 pack</v>
      </c>
      <c r="C54" t="str">
        <v>Deck Family Farm</v>
      </c>
      <c r="D54">
        <v>526766</v>
      </c>
      <c r="E54" t="str">
        <v>3 oz</v>
      </c>
      <c r="F54" t="str">
        <v>Sausages &amp; Cured Meats🥓</v>
      </c>
      <c r="G54" t="str">
        <v>Yes</v>
      </c>
      <c r="H54" t="str">
        <v>Yes</v>
      </c>
      <c r="I54" s="1">
        <v>16.5</v>
      </c>
      <c r="J54">
        <v>0.5412</v>
      </c>
      <c r="K54" s="1">
        <v>8.93</v>
      </c>
      <c r="L54" s="2">
        <v>0.6574</v>
      </c>
      <c r="M54" s="2">
        <v>0.6574</v>
      </c>
      <c r="N54" s="2">
        <v>0.6574</v>
      </c>
      <c r="O54" s="2">
        <v>0.6574</v>
      </c>
      <c r="P54" s="1">
        <v>14.8</v>
      </c>
      <c r="Q54" s="1">
        <v>14.8</v>
      </c>
      <c r="R54" s="1">
        <v>14.8</v>
      </c>
      <c r="S54" s="1">
        <v>14.8</v>
      </c>
      <c r="T54" t="str">
        <v>No</v>
      </c>
      <c r="U54" s="2">
        <v>0</v>
      </c>
    </row>
    <row r="55">
      <c r="A55">
        <v>805716</v>
      </c>
      <c r="B55" t="str">
        <v>New York Steak</v>
      </c>
      <c r="C55" t="str">
        <v>Deck Family Farm</v>
      </c>
      <c r="D55">
        <v>526769</v>
      </c>
      <c r="E55" t="str">
        <v>0.50 - 0.90 lbs</v>
      </c>
      <c r="F55" t="str">
        <v>Grass-fed Beef 🐮</v>
      </c>
      <c r="G55" t="str">
        <v>Yes</v>
      </c>
      <c r="H55" t="str">
        <v>Yes</v>
      </c>
      <c r="I55" s="1">
        <v>37</v>
      </c>
      <c r="J55">
        <v>0.5412</v>
      </c>
      <c r="K55" s="1">
        <v>14.02</v>
      </c>
      <c r="L55" s="2">
        <v>0.6574</v>
      </c>
      <c r="M55" s="2">
        <v>0.6574</v>
      </c>
      <c r="N55" s="2">
        <v>0.6574</v>
      </c>
      <c r="O55" s="2">
        <v>0.6574</v>
      </c>
      <c r="P55" s="1">
        <v>23.24</v>
      </c>
      <c r="Q55" s="1">
        <v>23.24</v>
      </c>
      <c r="R55" s="1">
        <v>23.24</v>
      </c>
      <c r="S55" s="1">
        <v>23.24</v>
      </c>
      <c r="T55" t="str">
        <v>No</v>
      </c>
      <c r="U55" s="2">
        <v>0</v>
      </c>
    </row>
    <row r="56">
      <c r="A56">
        <v>805719</v>
      </c>
      <c r="B56" t="str">
        <v>Pastrami, Sliced</v>
      </c>
      <c r="C56" t="str">
        <v>Deck Family Farm</v>
      </c>
      <c r="D56">
        <v>526772</v>
      </c>
      <c r="E56" t="str">
        <v>8 oz</v>
      </c>
      <c r="F56" t="str">
        <v>Sausages &amp; Cured Meats🥓</v>
      </c>
      <c r="G56" t="str">
        <v>Yes</v>
      </c>
      <c r="H56" t="str">
        <v>Yes</v>
      </c>
      <c r="I56" s="1">
        <v>20</v>
      </c>
      <c r="J56">
        <v>0.5412</v>
      </c>
      <c r="K56" s="1">
        <v>10.82</v>
      </c>
      <c r="L56" s="2">
        <v>0.6574</v>
      </c>
      <c r="M56" s="2">
        <v>0.6574</v>
      </c>
      <c r="N56" s="2">
        <v>0.6574</v>
      </c>
      <c r="O56" s="2">
        <v>0.6574</v>
      </c>
      <c r="P56" s="1">
        <v>17.93</v>
      </c>
      <c r="Q56" s="1">
        <v>17.93</v>
      </c>
      <c r="R56" s="1">
        <v>17.93</v>
      </c>
      <c r="S56" s="1">
        <v>17.93</v>
      </c>
      <c r="T56" t="str">
        <v>No</v>
      </c>
      <c r="U56" s="2">
        <v>0</v>
      </c>
    </row>
    <row r="57">
      <c r="A57">
        <v>805720</v>
      </c>
      <c r="B57" t="str">
        <v>Peppered Knife Cut Beef Jerky</v>
      </c>
      <c r="C57" t="str">
        <v>Deck Family Farm</v>
      </c>
      <c r="D57">
        <v>526773</v>
      </c>
      <c r="E57" t="str">
        <v>3 oz</v>
      </c>
      <c r="F57" t="str">
        <v>Sausages &amp; Cured Meats🥓</v>
      </c>
      <c r="G57" t="str">
        <v>Yes</v>
      </c>
      <c r="H57" t="str">
        <v>Yes</v>
      </c>
      <c r="I57" s="1">
        <v>18</v>
      </c>
      <c r="J57">
        <v>0.5412</v>
      </c>
      <c r="K57" s="1">
        <v>9.74</v>
      </c>
      <c r="L57" s="2">
        <v>0.6574</v>
      </c>
      <c r="M57" s="2">
        <v>0.6574</v>
      </c>
      <c r="N57" s="2">
        <v>0.6574</v>
      </c>
      <c r="O57" s="2">
        <v>0.6574</v>
      </c>
      <c r="P57" s="1">
        <v>16.14</v>
      </c>
      <c r="Q57" s="1">
        <v>16.14</v>
      </c>
      <c r="R57" s="1">
        <v>16.14</v>
      </c>
      <c r="S57" s="1">
        <v>16.14</v>
      </c>
      <c r="T57" t="str">
        <v>No</v>
      </c>
      <c r="U57" s="2">
        <v>0.1</v>
      </c>
    </row>
    <row r="58">
      <c r="A58">
        <v>805721</v>
      </c>
      <c r="B58" t="str">
        <v>Pepperoni stick</v>
      </c>
      <c r="C58" t="str">
        <v>Deck Family Farm</v>
      </c>
      <c r="D58">
        <v>526775</v>
      </c>
      <c r="E58" t="str">
        <v>6 oz</v>
      </c>
      <c r="F58" t="str">
        <v>Sausages &amp; Cured Meats🥓</v>
      </c>
      <c r="G58" t="str">
        <v>No</v>
      </c>
      <c r="H58" t="str">
        <v>Yes</v>
      </c>
      <c r="I58" s="1">
        <v>20</v>
      </c>
      <c r="J58">
        <v>0.5412</v>
      </c>
      <c r="K58" s="1">
        <v>10.82</v>
      </c>
      <c r="L58" s="2">
        <v>0.6574</v>
      </c>
      <c r="M58" s="2">
        <v>0.6574</v>
      </c>
      <c r="N58" s="2">
        <v>0.6574</v>
      </c>
      <c r="O58" s="2">
        <v>0.6574</v>
      </c>
      <c r="P58" s="1">
        <v>17.93</v>
      </c>
      <c r="Q58" s="1">
        <v>17.93</v>
      </c>
      <c r="R58" s="1">
        <v>17.93</v>
      </c>
      <c r="S58" s="1">
        <v>17.93</v>
      </c>
      <c r="T58" t="str">
        <v>No</v>
      </c>
      <c r="U58" s="2">
        <v>0</v>
      </c>
    </row>
    <row r="59">
      <c r="A59">
        <v>805724</v>
      </c>
      <c r="B59" t="str">
        <v>Bacon, Pork</v>
      </c>
      <c r="C59" t="str">
        <v>Deck Family Farm</v>
      </c>
      <c r="D59">
        <v>526778</v>
      </c>
      <c r="E59" t="str">
        <v>8 oz</v>
      </c>
      <c r="F59" t="str">
        <v>Sausages &amp; Cured Meats🥓</v>
      </c>
      <c r="G59" t="str">
        <v>Yes</v>
      </c>
      <c r="H59" t="str">
        <v>Yes</v>
      </c>
      <c r="I59" s="1">
        <v>13</v>
      </c>
      <c r="J59">
        <v>0.5412</v>
      </c>
      <c r="K59" s="1">
        <v>7.04</v>
      </c>
      <c r="L59" s="2">
        <v>0.6574</v>
      </c>
      <c r="M59" s="2">
        <v>0.6574</v>
      </c>
      <c r="N59" s="2">
        <v>0.6574</v>
      </c>
      <c r="O59" s="2">
        <v>0.6574</v>
      </c>
      <c r="P59" s="1">
        <v>11.67</v>
      </c>
      <c r="Q59" s="1">
        <v>11.67</v>
      </c>
      <c r="R59" s="1">
        <v>11.67</v>
      </c>
      <c r="S59" s="1">
        <v>11.67</v>
      </c>
      <c r="T59" t="str">
        <v>No</v>
      </c>
      <c r="U59" s="2">
        <v>0.1</v>
      </c>
    </row>
    <row r="60">
      <c r="A60">
        <v>805730</v>
      </c>
      <c r="B60" t="str">
        <v>The Daily Jar Tote/Jar Bag: Organic Waxed Canvas-WFTO Certified</v>
      </c>
      <c r="C60" t="str">
        <v>Jar Joy Goods</v>
      </c>
      <c r="D60">
        <v>526785</v>
      </c>
      <c r="E60" t="str">
        <v>each</v>
      </c>
      <c r="F60" t="str">
        <v>Home Goods 🥄🌱🪏🍽️</v>
      </c>
      <c r="G60" t="str">
        <v>Yes</v>
      </c>
      <c r="H60" t="str">
        <v>No</v>
      </c>
      <c r="K60" s="1">
        <v>41.95</v>
      </c>
      <c r="L60" s="2">
        <v>0.4</v>
      </c>
      <c r="M60" s="2">
        <v>0.4</v>
      </c>
      <c r="N60" s="2">
        <v>0.4</v>
      </c>
      <c r="O60" s="2">
        <v>0.4</v>
      </c>
      <c r="P60" s="1">
        <v>58.73</v>
      </c>
      <c r="Q60" s="1">
        <v>58.73</v>
      </c>
      <c r="R60" s="1">
        <v>58.73</v>
      </c>
      <c r="S60" s="1">
        <v>58.73</v>
      </c>
      <c r="T60" t="str">
        <v>No</v>
      </c>
      <c r="U60" s="2">
        <v>0</v>
      </c>
    </row>
    <row r="61">
      <c r="A61">
        <v>805731</v>
      </c>
      <c r="B61" t="str">
        <v>The Insulated Jar Tote/Jar Bag: Hemp + Natural Rubber (Yulex)</v>
      </c>
      <c r="C61" t="str">
        <v>Jar Joy Goods</v>
      </c>
      <c r="D61">
        <v>526786</v>
      </c>
      <c r="E61" t="str">
        <v>each</v>
      </c>
      <c r="F61" t="str">
        <v>Home Goods 🥄🌱🪏🍽️</v>
      </c>
      <c r="G61" t="str">
        <v>Yes</v>
      </c>
      <c r="H61" t="str">
        <v>No</v>
      </c>
      <c r="K61" s="1">
        <v>110.5</v>
      </c>
      <c r="L61" s="2">
        <v>0.4</v>
      </c>
      <c r="M61" s="2">
        <v>0.4</v>
      </c>
      <c r="N61" s="2">
        <v>0.4</v>
      </c>
      <c r="O61" s="2">
        <v>0.4</v>
      </c>
      <c r="P61" s="1">
        <v>154.7</v>
      </c>
      <c r="Q61" s="1">
        <v>154.7</v>
      </c>
      <c r="R61" s="1">
        <v>154.7</v>
      </c>
      <c r="S61" s="1">
        <v>154.7</v>
      </c>
      <c r="T61" t="str">
        <v>No</v>
      </c>
      <c r="U61" s="2">
        <v>0</v>
      </c>
    </row>
    <row r="62">
      <c r="A62">
        <v>805732</v>
      </c>
      <c r="B62" t="str">
        <v>Handcrafted Whisk Brooms</v>
      </c>
      <c r="C62" t="str">
        <v>MISSING VENDOR</v>
      </c>
      <c r="D62">
        <v>526787</v>
      </c>
      <c r="E62" t="str">
        <v>each</v>
      </c>
      <c r="F62" t="str">
        <v>Home Goods 🥄🌱🪏🍽️</v>
      </c>
      <c r="G62" t="str">
        <v>No</v>
      </c>
      <c r="H62" t="str">
        <v>No</v>
      </c>
      <c r="K62" s="1">
        <v>20</v>
      </c>
      <c r="L62" s="2">
        <v>0.55</v>
      </c>
      <c r="M62" s="2">
        <v>0.4</v>
      </c>
      <c r="N62" s="2">
        <v>0.4</v>
      </c>
      <c r="O62" s="2">
        <v>0.4</v>
      </c>
      <c r="P62" s="1">
        <v>31</v>
      </c>
      <c r="Q62" s="1">
        <v>28</v>
      </c>
      <c r="R62" s="1">
        <v>28</v>
      </c>
      <c r="S62" s="1">
        <v>28</v>
      </c>
      <c r="T62" t="str">
        <v>No</v>
      </c>
      <c r="U62" s="2">
        <v>0</v>
      </c>
    </row>
    <row r="63">
      <c r="A63">
        <v>805733</v>
      </c>
      <c r="B63" t="str">
        <v>Handcrafted Egg Pushers</v>
      </c>
      <c r="C63" t="str">
        <v>MISSING VENDOR</v>
      </c>
      <c r="D63">
        <v>526788</v>
      </c>
      <c r="E63" t="str">
        <v>each</v>
      </c>
      <c r="F63" t="str">
        <v>Home Goods 🥄🌱🪏🍽️</v>
      </c>
      <c r="G63" t="str">
        <v>No</v>
      </c>
      <c r="H63" t="str">
        <v>No</v>
      </c>
      <c r="K63" s="1">
        <v>8</v>
      </c>
      <c r="L63" s="2">
        <v>0.55</v>
      </c>
      <c r="M63" s="2">
        <v>0.4</v>
      </c>
      <c r="N63" s="2">
        <v>0.4</v>
      </c>
      <c r="O63" s="2">
        <v>0.4</v>
      </c>
      <c r="P63" s="1">
        <v>12.4</v>
      </c>
      <c r="Q63" s="1">
        <v>11.2</v>
      </c>
      <c r="R63" s="1">
        <v>11.2</v>
      </c>
      <c r="S63" s="1">
        <v>11.2</v>
      </c>
      <c r="T63" t="str">
        <v>No</v>
      </c>
      <c r="U63" s="2">
        <v>0</v>
      </c>
    </row>
    <row r="64">
      <c r="A64">
        <v>805735</v>
      </c>
      <c r="B64" t="str">
        <v>Handcrafted  Wooden Bowls Large 20 Oz</v>
      </c>
      <c r="C64" t="str">
        <v>MISSING VENDOR</v>
      </c>
      <c r="D64">
        <v>526790</v>
      </c>
      <c r="E64" t="str">
        <v>each</v>
      </c>
      <c r="F64" t="str">
        <v>Home Goods 🥄🌱🪏🍽️</v>
      </c>
      <c r="G64" t="str">
        <v>No</v>
      </c>
      <c r="H64" t="str">
        <v>No</v>
      </c>
      <c r="K64" s="1">
        <v>35</v>
      </c>
      <c r="L64" s="2">
        <v>0.55</v>
      </c>
      <c r="M64" s="2">
        <v>0.4</v>
      </c>
      <c r="N64" s="2">
        <v>0.4</v>
      </c>
      <c r="O64" s="2">
        <v>0.4</v>
      </c>
      <c r="P64" s="1">
        <v>54.25</v>
      </c>
      <c r="Q64" s="1">
        <v>49</v>
      </c>
      <c r="R64" s="1">
        <v>49</v>
      </c>
      <c r="S64" s="1">
        <v>49</v>
      </c>
      <c r="T64" t="str">
        <v>No</v>
      </c>
      <c r="U64" s="2">
        <v>0</v>
      </c>
    </row>
    <row r="65">
      <c r="A65">
        <v>805736</v>
      </c>
      <c r="B65" t="str">
        <v>Handcrafted Wooden Bowls, Small 14 oz</v>
      </c>
      <c r="C65" t="str">
        <v>MISSING VENDOR</v>
      </c>
      <c r="D65">
        <v>526791</v>
      </c>
      <c r="E65" t="str">
        <v>each</v>
      </c>
      <c r="F65" t="str">
        <v>Home Goods 🥄🌱🪏🍽️</v>
      </c>
      <c r="G65" t="str">
        <v>No</v>
      </c>
      <c r="H65" t="str">
        <v>No</v>
      </c>
      <c r="K65" s="1">
        <v>30</v>
      </c>
      <c r="L65" s="2">
        <v>0.55</v>
      </c>
      <c r="M65" s="2">
        <v>0.4</v>
      </c>
      <c r="N65" s="2">
        <v>0.4</v>
      </c>
      <c r="O65" s="2">
        <v>0.4</v>
      </c>
      <c r="P65" s="1">
        <v>46.5</v>
      </c>
      <c r="Q65" s="1">
        <v>42</v>
      </c>
      <c r="R65" s="1">
        <v>42</v>
      </c>
      <c r="S65" s="1">
        <v>42</v>
      </c>
      <c r="T65" t="str">
        <v>No</v>
      </c>
      <c r="U65" s="2">
        <v>0</v>
      </c>
    </row>
    <row r="66">
      <c r="A66">
        <v>805737</v>
      </c>
      <c r="B66" t="str">
        <v>Handcrafted Wood &amp; Metal Dustpan</v>
      </c>
      <c r="C66" t="str">
        <v>MISSING VENDOR</v>
      </c>
      <c r="D66">
        <v>526792</v>
      </c>
      <c r="E66" t="str">
        <v>each</v>
      </c>
      <c r="F66" t="str">
        <v>Home Goods 🥄🌱🪏🍽️</v>
      </c>
      <c r="G66" t="str">
        <v>No</v>
      </c>
      <c r="H66" t="str">
        <v>No</v>
      </c>
      <c r="K66" s="1">
        <v>40.5</v>
      </c>
      <c r="L66" s="2">
        <v>0.55</v>
      </c>
      <c r="M66" s="2">
        <v>0.4</v>
      </c>
      <c r="N66" s="2">
        <v>0.4</v>
      </c>
      <c r="O66" s="2">
        <v>0.4</v>
      </c>
      <c r="P66" s="1">
        <v>62.77</v>
      </c>
      <c r="Q66" s="1">
        <v>56.7</v>
      </c>
      <c r="R66" s="1">
        <v>56.7</v>
      </c>
      <c r="S66" s="1">
        <v>56.7</v>
      </c>
      <c r="T66" t="str">
        <v>No</v>
      </c>
      <c r="U66" s="2">
        <v>0</v>
      </c>
    </row>
    <row r="67">
      <c r="A67">
        <v>805739</v>
      </c>
      <c r="B67" t="str">
        <v>Handcrafted Wooden Chopsticks</v>
      </c>
      <c r="C67" t="str">
        <v>MISSING VENDOR</v>
      </c>
      <c r="D67">
        <v>526794</v>
      </c>
      <c r="E67" t="str">
        <v>each</v>
      </c>
      <c r="F67" t="str">
        <v>Home Goods 🥄🌱🪏🍽️</v>
      </c>
      <c r="G67" t="str">
        <v>No</v>
      </c>
      <c r="H67" t="str">
        <v>No</v>
      </c>
      <c r="K67" s="1">
        <v>9</v>
      </c>
      <c r="L67" s="2">
        <v>0.55</v>
      </c>
      <c r="M67" s="2">
        <v>0.4</v>
      </c>
      <c r="N67" s="2">
        <v>0.4</v>
      </c>
      <c r="O67" s="2">
        <v>0.4</v>
      </c>
      <c r="P67" s="1">
        <v>13.95</v>
      </c>
      <c r="Q67" s="1">
        <v>12.6</v>
      </c>
      <c r="R67" s="1">
        <v>12.6</v>
      </c>
      <c r="S67" s="1">
        <v>12.6</v>
      </c>
      <c r="T67" t="str">
        <v>No</v>
      </c>
      <c r="U67" s="2">
        <v>0</v>
      </c>
    </row>
    <row r="68">
      <c r="A68">
        <v>805740</v>
      </c>
      <c r="B68" t="str">
        <v>Handcrafted Wooden Fancy Kitchen Spoons</v>
      </c>
      <c r="C68" t="str">
        <v>MISSING VENDOR</v>
      </c>
      <c r="D68">
        <v>526795</v>
      </c>
      <c r="E68" t="str">
        <v>each</v>
      </c>
      <c r="F68" t="str">
        <v>Home Goods 🥄🌱🪏🍽️</v>
      </c>
      <c r="G68" t="str">
        <v>No</v>
      </c>
      <c r="H68" t="str">
        <v>No</v>
      </c>
      <c r="K68" s="1">
        <v>20</v>
      </c>
      <c r="L68" s="2">
        <v>0.55</v>
      </c>
      <c r="M68" s="2">
        <v>0.4</v>
      </c>
      <c r="N68" s="2">
        <v>0.4</v>
      </c>
      <c r="O68" s="2">
        <v>0.4</v>
      </c>
      <c r="P68" s="1">
        <v>31</v>
      </c>
      <c r="Q68" s="1">
        <v>28</v>
      </c>
      <c r="R68" s="1">
        <v>28</v>
      </c>
      <c r="S68" s="1">
        <v>28</v>
      </c>
      <c r="T68" t="str">
        <v>No</v>
      </c>
      <c r="U68" s="2">
        <v>0</v>
      </c>
    </row>
    <row r="69">
      <c r="A69">
        <v>805741</v>
      </c>
      <c r="B69" t="str">
        <v>Handcrafted Wooden Plain Kitchen Stir Stix</v>
      </c>
      <c r="C69" t="str">
        <v>MISSING VENDOR</v>
      </c>
      <c r="D69">
        <v>526796</v>
      </c>
      <c r="E69" t="str">
        <v>each</v>
      </c>
      <c r="F69" t="str">
        <v>Home Goods 🥄🌱🪏🍽️</v>
      </c>
      <c r="G69" t="str">
        <v>No</v>
      </c>
      <c r="H69" t="str">
        <v>No</v>
      </c>
      <c r="K69" s="1">
        <v>9</v>
      </c>
      <c r="L69" s="2">
        <v>0.55</v>
      </c>
      <c r="M69" s="2">
        <v>0.4</v>
      </c>
      <c r="N69" s="2">
        <v>0.4</v>
      </c>
      <c r="O69" s="2">
        <v>0.4</v>
      </c>
      <c r="P69" s="1">
        <v>13.95</v>
      </c>
      <c r="Q69" s="1">
        <v>12.6</v>
      </c>
      <c r="R69" s="1">
        <v>12.6</v>
      </c>
      <c r="S69" s="1">
        <v>12.6</v>
      </c>
      <c r="T69" t="str">
        <v>No</v>
      </c>
      <c r="U69" s="2">
        <v>0</v>
      </c>
    </row>
    <row r="70">
      <c r="A70">
        <v>805742</v>
      </c>
      <c r="B70" t="str">
        <v>Handcrafted Wooden Plates</v>
      </c>
      <c r="C70" t="str">
        <v>MISSING VENDOR</v>
      </c>
      <c r="D70">
        <v>526797</v>
      </c>
      <c r="E70" t="str">
        <v>each</v>
      </c>
      <c r="F70" t="str">
        <v>Home Goods 🥄🌱🪏🍽️</v>
      </c>
      <c r="G70" t="str">
        <v>No</v>
      </c>
      <c r="H70" t="str">
        <v>No</v>
      </c>
      <c r="K70" s="1">
        <v>40.5</v>
      </c>
      <c r="L70" s="2">
        <v>0.55</v>
      </c>
      <c r="M70" s="2">
        <v>0.4</v>
      </c>
      <c r="N70" s="2">
        <v>0.4</v>
      </c>
      <c r="O70" s="2">
        <v>0.4</v>
      </c>
      <c r="P70" s="1">
        <v>62.77</v>
      </c>
      <c r="Q70" s="1">
        <v>56.7</v>
      </c>
      <c r="R70" s="1">
        <v>56.7</v>
      </c>
      <c r="S70" s="1">
        <v>56.7</v>
      </c>
      <c r="T70" t="str">
        <v>No</v>
      </c>
      <c r="U70" s="2">
        <v>0</v>
      </c>
    </row>
    <row r="71">
      <c r="A71">
        <v>805744</v>
      </c>
      <c r="B71" t="str">
        <v>Handcrafted Wooden Serving Spoons</v>
      </c>
      <c r="C71" t="str">
        <v>MISSING VENDOR</v>
      </c>
      <c r="D71">
        <v>526799</v>
      </c>
      <c r="E71" t="str">
        <v>each</v>
      </c>
      <c r="F71" t="str">
        <v>Home Goods 🥄🌱🪏🍽️</v>
      </c>
      <c r="G71" t="str">
        <v>No</v>
      </c>
      <c r="H71" t="str">
        <v>No</v>
      </c>
      <c r="K71" s="1">
        <v>48.5</v>
      </c>
      <c r="L71" s="2">
        <v>0.55</v>
      </c>
      <c r="M71" s="2">
        <v>0.4</v>
      </c>
      <c r="N71" s="2">
        <v>0.4</v>
      </c>
      <c r="O71" s="2">
        <v>0.4</v>
      </c>
      <c r="P71" s="1">
        <v>75.17</v>
      </c>
      <c r="Q71" s="1">
        <v>67.9</v>
      </c>
      <c r="R71" s="1">
        <v>67.9</v>
      </c>
      <c r="S71" s="1">
        <v>67.9</v>
      </c>
      <c r="T71" t="str">
        <v>No</v>
      </c>
      <c r="U71" s="2">
        <v>0</v>
      </c>
    </row>
    <row r="72">
      <c r="A72">
        <v>805745</v>
      </c>
      <c r="B72" t="str">
        <v>Handcrafted Wooden Spatulas</v>
      </c>
      <c r="C72" t="str">
        <v>MISSING VENDOR</v>
      </c>
      <c r="D72">
        <v>526800</v>
      </c>
      <c r="E72" t="str">
        <v>each</v>
      </c>
      <c r="F72" t="str">
        <v>Home Goods 🥄🌱🪏🍽️</v>
      </c>
      <c r="G72" t="str">
        <v>No</v>
      </c>
      <c r="H72" t="str">
        <v>No</v>
      </c>
      <c r="K72" s="1">
        <v>21</v>
      </c>
      <c r="L72" s="2">
        <v>0.55</v>
      </c>
      <c r="M72" s="2">
        <v>0.4</v>
      </c>
      <c r="N72" s="2">
        <v>0.4</v>
      </c>
      <c r="O72" s="2">
        <v>0.4</v>
      </c>
      <c r="P72" s="1">
        <v>32.55</v>
      </c>
      <c r="Q72" s="1">
        <v>29.4</v>
      </c>
      <c r="R72" s="1">
        <v>29.4</v>
      </c>
      <c r="S72" s="1">
        <v>29.4</v>
      </c>
      <c r="T72" t="str">
        <v>No</v>
      </c>
      <c r="U72" s="2">
        <v>0</v>
      </c>
    </row>
    <row r="73">
      <c r="A73">
        <v>805746</v>
      </c>
      <c r="B73" t="str">
        <v>Handcrafted Fancy Wooden Eating Spoons</v>
      </c>
      <c r="C73" t="str">
        <v>MISSING VENDOR</v>
      </c>
      <c r="D73">
        <v>526801</v>
      </c>
      <c r="E73" t="str">
        <v>each</v>
      </c>
      <c r="F73" t="str">
        <v>Home Goods 🥄🌱🪏🍽️</v>
      </c>
      <c r="G73" t="str">
        <v>No</v>
      </c>
      <c r="H73" t="str">
        <v>No</v>
      </c>
      <c r="K73" s="1">
        <v>20</v>
      </c>
      <c r="L73" s="2">
        <v>0.55</v>
      </c>
      <c r="M73" s="2">
        <v>0.4</v>
      </c>
      <c r="N73" s="2">
        <v>0.4</v>
      </c>
      <c r="O73" s="2">
        <v>0.4</v>
      </c>
      <c r="P73" s="1">
        <v>31</v>
      </c>
      <c r="Q73" s="1">
        <v>28</v>
      </c>
      <c r="R73" s="1">
        <v>28</v>
      </c>
      <c r="S73" s="1">
        <v>28</v>
      </c>
      <c r="T73" t="str">
        <v>No</v>
      </c>
      <c r="U73" s="2">
        <v>0</v>
      </c>
    </row>
    <row r="74">
      <c r="A74">
        <v>805747</v>
      </c>
      <c r="B74" t="str">
        <v>Handcrafted Wooden Teaspoons</v>
      </c>
      <c r="C74" t="str">
        <v>MISSING VENDOR</v>
      </c>
      <c r="D74">
        <v>526802</v>
      </c>
      <c r="E74" t="str">
        <v>each</v>
      </c>
      <c r="F74" t="str">
        <v>Home Goods 🥄🌱🪏🍽️</v>
      </c>
      <c r="G74" t="str">
        <v>No</v>
      </c>
      <c r="H74" t="str">
        <v>No</v>
      </c>
      <c r="K74" s="1">
        <v>24.25</v>
      </c>
      <c r="L74" s="2">
        <v>0.55</v>
      </c>
      <c r="M74" s="2">
        <v>0.4</v>
      </c>
      <c r="N74" s="2">
        <v>0.4</v>
      </c>
      <c r="O74" s="2">
        <v>0.4</v>
      </c>
      <c r="P74" s="1">
        <v>37.59</v>
      </c>
      <c r="Q74" s="1">
        <v>33.95</v>
      </c>
      <c r="R74" s="1">
        <v>33.95</v>
      </c>
      <c r="S74" s="1">
        <v>33.95</v>
      </c>
      <c r="T74" t="str">
        <v>No</v>
      </c>
      <c r="U74" s="2">
        <v>0</v>
      </c>
    </row>
    <row r="75">
      <c r="A75">
        <v>805748</v>
      </c>
      <c r="B75" t="str">
        <v>Dark Purple Iris Rhizome</v>
      </c>
      <c r="C75" t="str">
        <v>RL Plants &amp; Home Goods</v>
      </c>
      <c r="D75">
        <v>526803</v>
      </c>
      <c r="E75" t="str">
        <v>each</v>
      </c>
      <c r="F75" t="str">
        <v>Home Goods 🥄🌱🪏🍽️</v>
      </c>
      <c r="G75" t="str">
        <v>Yes</v>
      </c>
      <c r="H75" t="str">
        <v>No</v>
      </c>
      <c r="K75" s="1">
        <v>4</v>
      </c>
      <c r="L75" s="2">
        <v>0.4</v>
      </c>
      <c r="M75" s="2">
        <v>0.4</v>
      </c>
      <c r="N75" s="2">
        <v>0.4</v>
      </c>
      <c r="O75" s="2">
        <v>0.4</v>
      </c>
      <c r="P75" s="1">
        <v>5.6</v>
      </c>
      <c r="Q75" s="1">
        <v>5.6</v>
      </c>
      <c r="R75" s="1">
        <v>5.6</v>
      </c>
      <c r="S75" s="1">
        <v>5.6</v>
      </c>
      <c r="T75" t="str">
        <v>No</v>
      </c>
      <c r="U75" s="2">
        <v>0</v>
      </c>
    </row>
    <row r="76">
      <c r="A76">
        <v>805749</v>
      </c>
      <c r="B76" t="str">
        <v>Hen and Chicks Succulents</v>
      </c>
      <c r="C76" t="str">
        <v>RL Plants &amp; Home Goods</v>
      </c>
      <c r="D76">
        <v>526804</v>
      </c>
      <c r="E76" t="str">
        <v>each</v>
      </c>
      <c r="F76" t="str">
        <v>Home Goods 🥄🌱🪏🍽️</v>
      </c>
      <c r="G76" t="str">
        <v>Yes</v>
      </c>
      <c r="H76" t="str">
        <v>No</v>
      </c>
      <c r="K76" s="1">
        <v>3</v>
      </c>
      <c r="L76" s="2">
        <v>0.4</v>
      </c>
      <c r="M76" s="2">
        <v>0.4</v>
      </c>
      <c r="N76" s="2">
        <v>0.4</v>
      </c>
      <c r="O76" s="2">
        <v>0.4</v>
      </c>
      <c r="P76" s="1">
        <v>4.2</v>
      </c>
      <c r="Q76" s="1">
        <v>4.2</v>
      </c>
      <c r="R76" s="1">
        <v>4.2</v>
      </c>
      <c r="S76" s="1">
        <v>4.2</v>
      </c>
      <c r="T76" t="str">
        <v>No</v>
      </c>
      <c r="U76" s="2">
        <v>0</v>
      </c>
    </row>
    <row r="77">
      <c r="A77">
        <v>805750</v>
      </c>
      <c r="B77" t="str">
        <v>Sedum Palmeri Succulents</v>
      </c>
      <c r="C77" t="str">
        <v>RL Plants &amp; Home Goods</v>
      </c>
      <c r="D77">
        <v>526805</v>
      </c>
      <c r="E77" t="str">
        <v>each</v>
      </c>
      <c r="F77" t="str">
        <v>Home Goods 🥄🌱🪏🍽️</v>
      </c>
      <c r="G77" t="str">
        <v>Yes</v>
      </c>
      <c r="H77" t="str">
        <v>No</v>
      </c>
      <c r="K77" s="1">
        <v>4</v>
      </c>
      <c r="L77" s="2">
        <v>0.4</v>
      </c>
      <c r="M77" s="2">
        <v>0.4</v>
      </c>
      <c r="N77" s="2">
        <v>0.4</v>
      </c>
      <c r="O77" s="2">
        <v>0.4</v>
      </c>
      <c r="P77" s="1">
        <v>5.6</v>
      </c>
      <c r="Q77" s="1">
        <v>5.6</v>
      </c>
      <c r="R77" s="1">
        <v>5.6</v>
      </c>
      <c r="S77" s="1">
        <v>5.6</v>
      </c>
      <c r="T77" t="str">
        <v>No</v>
      </c>
      <c r="U77" s="2">
        <v>0</v>
      </c>
    </row>
    <row r="78">
      <c r="A78">
        <v>805751</v>
      </c>
      <c r="B78" t="str">
        <v>Sedum Rupestre "Blue Spruce"</v>
      </c>
      <c r="C78" t="str">
        <v>RL Plants &amp; Home Goods</v>
      </c>
      <c r="D78">
        <v>526806</v>
      </c>
      <c r="E78" t="str">
        <v>each</v>
      </c>
      <c r="F78" t="str">
        <v>Home Goods 🥄🌱🪏🍽️</v>
      </c>
      <c r="G78" t="str">
        <v>Yes</v>
      </c>
      <c r="H78" t="str">
        <v>No</v>
      </c>
      <c r="K78" s="1">
        <v>4</v>
      </c>
      <c r="L78" s="2">
        <v>0.4</v>
      </c>
      <c r="M78" s="2">
        <v>0.4</v>
      </c>
      <c r="N78" s="2">
        <v>0.4</v>
      </c>
      <c r="O78" s="2">
        <v>0.4</v>
      </c>
      <c r="P78" s="1">
        <v>5.6</v>
      </c>
      <c r="Q78" s="1">
        <v>5.6</v>
      </c>
      <c r="R78" s="1">
        <v>5.6</v>
      </c>
      <c r="S78" s="1">
        <v>5.6</v>
      </c>
      <c r="T78" t="str">
        <v>No</v>
      </c>
      <c r="U78" s="2">
        <v>0</v>
      </c>
    </row>
    <row r="79">
      <c r="A79">
        <v>805752</v>
      </c>
      <c r="B79" t="str">
        <v>Yellow Iris Rhizome</v>
      </c>
      <c r="C79" t="str">
        <v>RL Plants &amp; Home Goods</v>
      </c>
      <c r="D79">
        <v>526807</v>
      </c>
      <c r="E79" t="str">
        <v>each</v>
      </c>
      <c r="F79" t="str">
        <v>Home Goods 🥄🌱🪏🍽️</v>
      </c>
      <c r="G79" t="str">
        <v>Yes</v>
      </c>
      <c r="H79" t="str">
        <v>No</v>
      </c>
      <c r="K79" s="1">
        <v>4</v>
      </c>
      <c r="L79" s="2">
        <v>0.4</v>
      </c>
      <c r="M79" s="2">
        <v>0.4</v>
      </c>
      <c r="N79" s="2">
        <v>0.4</v>
      </c>
      <c r="O79" s="2">
        <v>0.4</v>
      </c>
      <c r="P79" s="1">
        <v>5.6</v>
      </c>
      <c r="Q79" s="1">
        <v>5.6</v>
      </c>
      <c r="R79" s="1">
        <v>5.6</v>
      </c>
      <c r="S79" s="1">
        <v>5.6</v>
      </c>
      <c r="T79" t="str">
        <v>No</v>
      </c>
      <c r="U79" s="2">
        <v>0</v>
      </c>
    </row>
    <row r="80">
      <c r="A80">
        <v>805753</v>
      </c>
      <c r="B80" t="str">
        <v>Cut Flower Bouquet</v>
      </c>
      <c r="C80" t="str">
        <v>Small is Beautiful Farm</v>
      </c>
      <c r="D80">
        <v>526808</v>
      </c>
      <c r="E80" t="str">
        <v>each</v>
      </c>
      <c r="F80" t="str">
        <v>Home Goods 🥄🌱🪏🍽️</v>
      </c>
      <c r="G80" t="str">
        <v>Yes</v>
      </c>
      <c r="H80" t="str">
        <v>No</v>
      </c>
      <c r="K80" s="1">
        <v>10</v>
      </c>
      <c r="L80" s="2">
        <v>0.4</v>
      </c>
      <c r="M80" s="2">
        <v>0.4</v>
      </c>
      <c r="N80" s="2">
        <v>0.4</v>
      </c>
      <c r="O80" s="2">
        <v>0.4</v>
      </c>
      <c r="P80" s="1">
        <v>14</v>
      </c>
      <c r="Q80" s="1">
        <v>14</v>
      </c>
      <c r="R80" s="1">
        <v>14</v>
      </c>
      <c r="S80" s="1">
        <v>14</v>
      </c>
      <c r="T80" t="str">
        <v>No</v>
      </c>
      <c r="U80" s="2">
        <v>0</v>
      </c>
    </row>
    <row r="81">
      <c r="A81">
        <v>805755</v>
      </c>
      <c r="B81" t="str">
        <v>Striped Eggplant</v>
      </c>
      <c r="C81" t="str">
        <v>Little Wings</v>
      </c>
      <c r="D81">
        <v>526810</v>
      </c>
      <c r="E81" t="str">
        <v>1 lb</v>
      </c>
      <c r="F81" t="str">
        <v>Organic Fruit 🍒🍎🫐</v>
      </c>
      <c r="G81" t="str">
        <v>No</v>
      </c>
      <c r="H81" t="str">
        <v>No</v>
      </c>
      <c r="K81" s="1">
        <v>3</v>
      </c>
      <c r="L81" s="2">
        <v>0.4</v>
      </c>
      <c r="M81" s="2">
        <v>0.4</v>
      </c>
      <c r="N81" s="2">
        <v>0.4</v>
      </c>
      <c r="O81" s="2">
        <v>0.4</v>
      </c>
      <c r="P81" s="1">
        <v>4.2</v>
      </c>
      <c r="Q81" s="1">
        <v>4.2</v>
      </c>
      <c r="R81" s="1">
        <v>4.2</v>
      </c>
      <c r="S81" s="1">
        <v>4.2</v>
      </c>
      <c r="T81" t="str">
        <v>No</v>
      </c>
      <c r="U81" s="2">
        <v>0</v>
      </c>
    </row>
    <row r="82">
      <c r="A82">
        <v>805757</v>
      </c>
      <c r="B82" t="str">
        <v>Honeydew Melon</v>
      </c>
      <c r="C82" t="str">
        <v>Grazier's Garden</v>
      </c>
      <c r="D82">
        <v>526812</v>
      </c>
      <c r="E82" t="str">
        <v>each</v>
      </c>
      <c r="F82" t="str">
        <v>Organic Fruit 🍒🍎🫐</v>
      </c>
      <c r="G82" t="str">
        <v>No</v>
      </c>
      <c r="H82" t="str">
        <v>No</v>
      </c>
      <c r="K82" s="1">
        <v>6.65</v>
      </c>
      <c r="L82" s="2">
        <v>0.4</v>
      </c>
      <c r="M82" s="2">
        <v>0.4</v>
      </c>
      <c r="N82" s="2">
        <v>0.4</v>
      </c>
      <c r="O82" s="2">
        <v>0.4</v>
      </c>
      <c r="P82" s="1">
        <v>9.31</v>
      </c>
      <c r="Q82" s="1">
        <v>9.31</v>
      </c>
      <c r="R82" s="1">
        <v>9.31</v>
      </c>
      <c r="S82" s="1">
        <v>9.31</v>
      </c>
      <c r="T82" t="str">
        <v>No</v>
      </c>
      <c r="U82" s="2">
        <v>0</v>
      </c>
    </row>
    <row r="83">
      <c r="A83">
        <v>805758</v>
      </c>
      <c r="B83" t="str">
        <v>Frozen Blueberries</v>
      </c>
      <c r="C83" t="str">
        <v>Full Farm CSA</v>
      </c>
      <c r="D83">
        <v>526813</v>
      </c>
      <c r="E83" t="str">
        <v>~1.0 lbs</v>
      </c>
      <c r="F83" t="str">
        <v>Organic Fruit 🍒🍎🫐</v>
      </c>
      <c r="G83" t="str">
        <v>Yes</v>
      </c>
      <c r="H83" t="str">
        <v>No</v>
      </c>
      <c r="K83" s="1">
        <v>4.5</v>
      </c>
      <c r="L83" s="2">
        <v>0.4</v>
      </c>
      <c r="M83" s="2">
        <v>0.4</v>
      </c>
      <c r="N83" s="2">
        <v>0.4</v>
      </c>
      <c r="O83" s="2">
        <v>0.4</v>
      </c>
      <c r="P83" s="1">
        <v>6.3</v>
      </c>
      <c r="Q83" s="1">
        <v>6.3</v>
      </c>
      <c r="R83" s="1">
        <v>6.3</v>
      </c>
      <c r="S83" s="1">
        <v>6.3</v>
      </c>
      <c r="T83" t="str">
        <v>No</v>
      </c>
      <c r="U83" s="2">
        <v>0</v>
      </c>
    </row>
    <row r="84">
      <c r="A84">
        <v>805764</v>
      </c>
      <c r="B84" t="str">
        <v>Quince</v>
      </c>
      <c r="C84" t="str">
        <v>Full Farm CSA</v>
      </c>
      <c r="D84">
        <v>526820</v>
      </c>
      <c r="E84" t="str">
        <v>each</v>
      </c>
      <c r="F84" t="str">
        <v>Organic Fruit 🍒🍎🫐</v>
      </c>
      <c r="G84" t="str">
        <v>No</v>
      </c>
      <c r="H84" t="str">
        <v>No</v>
      </c>
      <c r="K84" s="1">
        <v>1.5</v>
      </c>
      <c r="L84" s="2">
        <v>0.4</v>
      </c>
      <c r="M84" s="2">
        <v>0.4</v>
      </c>
      <c r="N84" s="2">
        <v>0.4</v>
      </c>
      <c r="O84" s="2">
        <v>0.4</v>
      </c>
      <c r="P84" s="1">
        <v>2.1</v>
      </c>
      <c r="Q84" s="1">
        <v>2.1</v>
      </c>
      <c r="R84" s="1">
        <v>2.1</v>
      </c>
      <c r="S84" s="1">
        <v>2.1</v>
      </c>
      <c r="T84" t="str">
        <v>No</v>
      </c>
      <c r="U84" s="2">
        <v>0</v>
      </c>
    </row>
    <row r="85">
      <c r="A85">
        <v>805765</v>
      </c>
      <c r="B85" t="str">
        <v>Frozen Strawberries</v>
      </c>
      <c r="C85" t="str">
        <v>Full Farm CSA</v>
      </c>
      <c r="D85">
        <v>526821</v>
      </c>
      <c r="E85" t="str">
        <v>~1 lbs</v>
      </c>
      <c r="F85" t="str">
        <v>Organic Fruit 🍒🍎🫐</v>
      </c>
      <c r="G85" t="str">
        <v>No</v>
      </c>
      <c r="H85" t="str">
        <v>No</v>
      </c>
      <c r="K85" s="1">
        <v>7</v>
      </c>
      <c r="L85" s="2">
        <v>0.4</v>
      </c>
      <c r="M85" s="2">
        <v>0.4</v>
      </c>
      <c r="N85" s="2">
        <v>0.4</v>
      </c>
      <c r="O85" s="2">
        <v>0.4</v>
      </c>
      <c r="P85" s="1">
        <v>9.8</v>
      </c>
      <c r="Q85" s="1">
        <v>9.8</v>
      </c>
      <c r="R85" s="1">
        <v>9.8</v>
      </c>
      <c r="S85" s="1">
        <v>9.8</v>
      </c>
      <c r="T85" t="str">
        <v>No</v>
      </c>
      <c r="U85" s="2">
        <v>0</v>
      </c>
    </row>
    <row r="86">
      <c r="A86">
        <v>805767</v>
      </c>
      <c r="B86" t="str">
        <v>Fresh Strawberries</v>
      </c>
      <c r="C86" t="str">
        <v>Grazier's Garden</v>
      </c>
      <c r="D86">
        <v>526823</v>
      </c>
      <c r="E86" t="str">
        <v>Pint</v>
      </c>
      <c r="F86" t="str">
        <v>Organic Fruit 🍒🍎🫐</v>
      </c>
      <c r="G86" t="str">
        <v>No</v>
      </c>
      <c r="H86" t="str">
        <v>No</v>
      </c>
      <c r="K86" s="1">
        <v>4.25</v>
      </c>
      <c r="L86" s="2">
        <v>0.4</v>
      </c>
      <c r="M86" s="2">
        <v>0.4</v>
      </c>
      <c r="N86" s="2">
        <v>0.4</v>
      </c>
      <c r="O86" s="2">
        <v>0.4</v>
      </c>
      <c r="P86" s="1">
        <v>5.95</v>
      </c>
      <c r="Q86" s="1">
        <v>5.95</v>
      </c>
      <c r="R86" s="1">
        <v>5.95</v>
      </c>
      <c r="S86" s="1">
        <v>5.95</v>
      </c>
      <c r="T86" t="str">
        <v>No</v>
      </c>
      <c r="U86" s="2">
        <v>0</v>
      </c>
    </row>
    <row r="87">
      <c r="A87">
        <v>805768</v>
      </c>
      <c r="B87" t="str">
        <v>Canary Melon</v>
      </c>
      <c r="C87" t="str">
        <v>MISSING VENDOR</v>
      </c>
      <c r="D87">
        <v>526824</v>
      </c>
      <c r="E87" t="str">
        <v>each</v>
      </c>
      <c r="F87" t="str">
        <v>Organic Fruit 🍒🍎🫐</v>
      </c>
      <c r="G87" t="str">
        <v>No</v>
      </c>
      <c r="H87" t="str">
        <v>No</v>
      </c>
      <c r="K87" s="1">
        <v>3</v>
      </c>
      <c r="L87" s="2">
        <v>0.55</v>
      </c>
      <c r="M87" s="2">
        <v>0.4</v>
      </c>
      <c r="N87" s="2">
        <v>0.4</v>
      </c>
      <c r="O87" s="2">
        <v>0.4</v>
      </c>
      <c r="P87" s="1">
        <v>4.65</v>
      </c>
      <c r="Q87" s="1">
        <v>4.2</v>
      </c>
      <c r="R87" s="1">
        <v>4.2</v>
      </c>
      <c r="S87" s="1">
        <v>4.2</v>
      </c>
      <c r="T87" t="str">
        <v>No</v>
      </c>
      <c r="U87" s="2">
        <v>0</v>
      </c>
    </row>
    <row r="88">
      <c r="A88">
        <v>805769</v>
      </c>
      <c r="B88" t="str">
        <v>Cantaloupe</v>
      </c>
      <c r="C88" t="str">
        <v>Grazier's Garden</v>
      </c>
      <c r="D88">
        <v>526825</v>
      </c>
      <c r="E88" t="str">
        <v>each</v>
      </c>
      <c r="F88" t="str">
        <v>Organic Fruit 🍒🍎🫐</v>
      </c>
      <c r="G88" t="str">
        <v>No</v>
      </c>
      <c r="H88" t="str">
        <v>No</v>
      </c>
      <c r="K88" s="1">
        <v>4.75</v>
      </c>
      <c r="L88" s="2">
        <v>0.4</v>
      </c>
      <c r="M88" s="2">
        <v>0.4</v>
      </c>
      <c r="N88" s="2">
        <v>0.4</v>
      </c>
      <c r="O88" s="2">
        <v>0.4</v>
      </c>
      <c r="P88" s="1">
        <v>6.65</v>
      </c>
      <c r="Q88" s="1">
        <v>6.65</v>
      </c>
      <c r="R88" s="1">
        <v>6.65</v>
      </c>
      <c r="S88" s="1">
        <v>6.65</v>
      </c>
      <c r="T88" t="str">
        <v>No</v>
      </c>
      <c r="U88" s="2">
        <v>0</v>
      </c>
    </row>
    <row r="89">
      <c r="A89">
        <v>805770</v>
      </c>
      <c r="B89" t="str">
        <v>Fuzzy Kiwis</v>
      </c>
      <c r="C89" t="str">
        <v>MISSING VENDOR</v>
      </c>
      <c r="D89">
        <v>526826</v>
      </c>
      <c r="E89" t="str">
        <v>each</v>
      </c>
      <c r="F89" t="str">
        <v>Organic Fruit 🍒🍎🫐</v>
      </c>
      <c r="G89" t="str">
        <v>No</v>
      </c>
      <c r="H89" t="str">
        <v>No</v>
      </c>
      <c r="K89" s="1">
        <v>1.75</v>
      </c>
      <c r="L89" s="2">
        <v>0.55</v>
      </c>
      <c r="M89" s="2">
        <v>0.4</v>
      </c>
      <c r="N89" s="2">
        <v>0.4</v>
      </c>
      <c r="O89" s="2">
        <v>0.4</v>
      </c>
      <c r="P89" s="1">
        <v>2.71</v>
      </c>
      <c r="Q89" s="1">
        <v>2.45</v>
      </c>
      <c r="R89" s="1">
        <v>2.45</v>
      </c>
      <c r="S89" s="1">
        <v>2.45</v>
      </c>
      <c r="T89" t="str">
        <v>No</v>
      </c>
      <c r="U89" s="2">
        <v>0</v>
      </c>
    </row>
    <row r="90">
      <c r="A90">
        <v>805771</v>
      </c>
      <c r="B90" t="str">
        <v>Cathay Bell Watermelon</v>
      </c>
      <c r="C90" t="str">
        <v>MISSING VENDOR</v>
      </c>
      <c r="D90">
        <v>526827</v>
      </c>
      <c r="E90" t="str">
        <v>ea.</v>
      </c>
      <c r="F90" t="str">
        <v>Organic Fruit 🍒🍎🫐</v>
      </c>
      <c r="G90" t="str">
        <v>No</v>
      </c>
      <c r="H90" t="str">
        <v>No</v>
      </c>
      <c r="K90" s="1">
        <v>6.34</v>
      </c>
      <c r="L90" s="2">
        <v>0.55</v>
      </c>
      <c r="M90" s="2">
        <v>0.4</v>
      </c>
      <c r="N90" s="2">
        <v>0.4</v>
      </c>
      <c r="O90" s="2">
        <v>0.4</v>
      </c>
      <c r="P90" s="1">
        <v>9.83</v>
      </c>
      <c r="Q90" s="1">
        <v>8.88</v>
      </c>
      <c r="R90" s="1">
        <v>8.88</v>
      </c>
      <c r="S90" s="1">
        <v>8.88</v>
      </c>
      <c r="T90" t="str">
        <v>No</v>
      </c>
      <c r="U90" s="2">
        <v>0</v>
      </c>
    </row>
    <row r="91">
      <c r="A91">
        <v>805772</v>
      </c>
      <c r="B91" t="str">
        <v>Blackberries</v>
      </c>
      <c r="C91" t="str">
        <v>Organically Grown Company</v>
      </c>
      <c r="D91">
        <v>526828</v>
      </c>
      <c r="E91" t="str">
        <v>1/2  pt</v>
      </c>
      <c r="F91" t="str">
        <v>Organic Fruit 🍒🍎🫐</v>
      </c>
      <c r="G91" t="str">
        <v>No</v>
      </c>
      <c r="H91" t="str">
        <v>No</v>
      </c>
      <c r="K91" s="1">
        <v>4.75</v>
      </c>
      <c r="L91" s="2">
        <v>0.4</v>
      </c>
      <c r="M91" s="2">
        <v>0.4</v>
      </c>
      <c r="N91" s="2">
        <v>0.4</v>
      </c>
      <c r="O91" s="2">
        <v>0.4</v>
      </c>
      <c r="P91" s="1">
        <v>6.65</v>
      </c>
      <c r="Q91" s="1">
        <v>6.65</v>
      </c>
      <c r="R91" s="1">
        <v>6.65</v>
      </c>
      <c r="S91" s="1">
        <v>6.65</v>
      </c>
      <c r="T91" t="str">
        <v>No</v>
      </c>
      <c r="U91" s="2">
        <v>0</v>
      </c>
    </row>
    <row r="92">
      <c r="A92">
        <v>805781</v>
      </c>
      <c r="B92" t="str">
        <v>Red D'Anjou Pears</v>
      </c>
      <c r="C92" t="str">
        <v>Organically Grown Company</v>
      </c>
      <c r="D92">
        <v>526837</v>
      </c>
      <c r="E92" t="str">
        <v>each</v>
      </c>
      <c r="F92" t="str">
        <v>Organic Fruit 🍒🍎🫐</v>
      </c>
      <c r="G92" t="str">
        <v>No</v>
      </c>
      <c r="H92" t="str">
        <v>No</v>
      </c>
      <c r="K92" s="1">
        <v>1</v>
      </c>
      <c r="L92" s="2">
        <v>0.4</v>
      </c>
      <c r="M92" s="2">
        <v>0.4</v>
      </c>
      <c r="N92" s="2">
        <v>0.4</v>
      </c>
      <c r="O92" s="2">
        <v>0.4</v>
      </c>
      <c r="P92" s="1">
        <v>1.4</v>
      </c>
      <c r="Q92" s="1">
        <v>1.4</v>
      </c>
      <c r="R92" s="1">
        <v>1.4</v>
      </c>
      <c r="S92" s="1">
        <v>1.4</v>
      </c>
      <c r="T92" t="str">
        <v>No</v>
      </c>
      <c r="U92" s="2">
        <v>0</v>
      </c>
    </row>
    <row r="93">
      <c r="A93">
        <v>805782</v>
      </c>
      <c r="B93" t="str">
        <v>Red Raspberries</v>
      </c>
      <c r="C93" t="str">
        <v>Organically Grown Company</v>
      </c>
      <c r="D93">
        <v>526838</v>
      </c>
      <c r="E93" t="str">
        <v>1/2 pt</v>
      </c>
      <c r="F93" t="str">
        <v>Organic Fruit 🍒🍎🫐</v>
      </c>
      <c r="G93" t="str">
        <v>No</v>
      </c>
      <c r="H93" t="str">
        <v>No</v>
      </c>
      <c r="K93" s="1">
        <v>4.75</v>
      </c>
      <c r="L93" s="2">
        <v>0.4</v>
      </c>
      <c r="M93" s="2">
        <v>0.4</v>
      </c>
      <c r="N93" s="2">
        <v>0.4</v>
      </c>
      <c r="O93" s="2">
        <v>0.4</v>
      </c>
      <c r="P93" s="1">
        <v>6.65</v>
      </c>
      <c r="Q93" s="1">
        <v>6.65</v>
      </c>
      <c r="R93" s="1">
        <v>6.65</v>
      </c>
      <c r="S93" s="1">
        <v>6.65</v>
      </c>
      <c r="T93" t="str">
        <v>No</v>
      </c>
      <c r="U93" s="2">
        <v>0</v>
      </c>
    </row>
    <row r="94">
      <c r="A94">
        <v>805785</v>
      </c>
      <c r="B94" t="str">
        <v>d'Anjou Pear</v>
      </c>
      <c r="C94" t="str">
        <v>MISSING VENDOR</v>
      </c>
      <c r="D94">
        <v>526841</v>
      </c>
      <c r="E94" t="str">
        <v>each</v>
      </c>
      <c r="F94" t="str">
        <v>Organic Fruit 🍒🍎🫐</v>
      </c>
      <c r="G94" t="str">
        <v>No</v>
      </c>
      <c r="H94" t="str">
        <v>No</v>
      </c>
      <c r="K94" s="1">
        <v>1.5</v>
      </c>
      <c r="L94" s="2">
        <v>0.55</v>
      </c>
      <c r="M94" s="2">
        <v>0.4</v>
      </c>
      <c r="N94" s="2">
        <v>0.4</v>
      </c>
      <c r="O94" s="2">
        <v>0.4</v>
      </c>
      <c r="P94" s="1">
        <v>2.33</v>
      </c>
      <c r="Q94" s="1">
        <v>2.1</v>
      </c>
      <c r="R94" s="1">
        <v>2.1</v>
      </c>
      <c r="S94" s="1">
        <v>2.1</v>
      </c>
      <c r="T94" t="str">
        <v>No</v>
      </c>
      <c r="U94" s="2">
        <v>0</v>
      </c>
    </row>
    <row r="95">
      <c r="A95">
        <v>805788</v>
      </c>
      <c r="B95" t="str">
        <v>Green Grapes</v>
      </c>
      <c r="C95" t="str">
        <v>MISSING VENDOR</v>
      </c>
      <c r="D95">
        <v>526844</v>
      </c>
      <c r="E95" t="str">
        <v>each</v>
      </c>
      <c r="F95" t="str">
        <v>Organic Fruit 🍒🍎🫐</v>
      </c>
      <c r="G95" t="str">
        <v>No</v>
      </c>
      <c r="H95" t="str">
        <v>No</v>
      </c>
      <c r="K95" s="1">
        <v>4.25</v>
      </c>
      <c r="L95" s="2">
        <v>0.55</v>
      </c>
      <c r="M95" s="2">
        <v>0.4</v>
      </c>
      <c r="N95" s="2">
        <v>0.4</v>
      </c>
      <c r="O95" s="2">
        <v>0.4</v>
      </c>
      <c r="P95" s="1">
        <v>6.59</v>
      </c>
      <c r="Q95" s="1">
        <v>5.95</v>
      </c>
      <c r="R95" s="1">
        <v>5.95</v>
      </c>
      <c r="S95" s="1">
        <v>5.95</v>
      </c>
      <c r="T95" t="str">
        <v>No</v>
      </c>
      <c r="U95" s="2">
        <v>0</v>
      </c>
    </row>
    <row r="96">
      <c r="A96">
        <v>805790</v>
      </c>
      <c r="B96" t="str">
        <v>Mixed Apple "Seconds"</v>
      </c>
      <c r="C96" t="str">
        <v>Small is Beautiful Farm</v>
      </c>
      <c r="D96">
        <v>526846</v>
      </c>
      <c r="E96" t="str">
        <v>each</v>
      </c>
      <c r="F96" t="str">
        <v>Organic Fruit 🍒🍎🫐</v>
      </c>
      <c r="G96" t="str">
        <v>Yes</v>
      </c>
      <c r="H96" t="str">
        <v>No</v>
      </c>
      <c r="K96" s="1">
        <v>0.5</v>
      </c>
      <c r="L96" s="2">
        <v>0.4</v>
      </c>
      <c r="M96" s="2">
        <v>0.4</v>
      </c>
      <c r="N96" s="2">
        <v>0.4</v>
      </c>
      <c r="O96" s="2">
        <v>0.4</v>
      </c>
      <c r="P96" s="1">
        <v>0.7</v>
      </c>
      <c r="Q96" s="1">
        <v>0.7</v>
      </c>
      <c r="R96" s="1">
        <v>0.7</v>
      </c>
      <c r="S96" s="1">
        <v>0.7</v>
      </c>
      <c r="T96" t="str">
        <v>No</v>
      </c>
      <c r="U96" s="2">
        <v>0</v>
      </c>
    </row>
    <row r="97">
      <c r="A97">
        <v>805793</v>
      </c>
      <c r="B97" t="str">
        <v>Prune Plum</v>
      </c>
      <c r="C97" t="str">
        <v>Small is Beautiful Farm</v>
      </c>
      <c r="D97">
        <v>526849</v>
      </c>
      <c r="E97" t="str">
        <v>each</v>
      </c>
      <c r="F97" t="str">
        <v>Organic Fruit 🍒🍎🫐</v>
      </c>
      <c r="G97" t="str">
        <v>No</v>
      </c>
      <c r="H97" t="str">
        <v>No</v>
      </c>
      <c r="K97" s="1">
        <v>3</v>
      </c>
      <c r="L97" s="2">
        <v>0.4</v>
      </c>
      <c r="M97" s="2">
        <v>0.4</v>
      </c>
      <c r="N97" s="2">
        <v>0.4</v>
      </c>
      <c r="O97" s="2">
        <v>0.4</v>
      </c>
      <c r="P97" s="1">
        <v>4.2</v>
      </c>
      <c r="Q97" s="1">
        <v>4.2</v>
      </c>
      <c r="R97" s="1">
        <v>4.2</v>
      </c>
      <c r="S97" s="1">
        <v>4.2</v>
      </c>
      <c r="T97" t="str">
        <v>No</v>
      </c>
      <c r="U97" s="2">
        <v>0</v>
      </c>
    </row>
    <row r="98">
      <c r="A98">
        <v>805797</v>
      </c>
      <c r="B98" t="str">
        <v>Flat, Strawberries</v>
      </c>
      <c r="C98" t="str">
        <v>MISSING VENDOR</v>
      </c>
      <c r="D98">
        <v>526853</v>
      </c>
      <c r="E98" t="str">
        <v>each</v>
      </c>
      <c r="F98" t="str">
        <v>Organic Fruit 🍒🍎🫐</v>
      </c>
      <c r="G98" t="str">
        <v>No</v>
      </c>
      <c r="H98" t="str">
        <v>No</v>
      </c>
      <c r="K98" s="1">
        <v>58.25</v>
      </c>
      <c r="L98" s="2">
        <v>0.55</v>
      </c>
      <c r="M98" s="2">
        <v>0.4</v>
      </c>
      <c r="N98" s="2">
        <v>0.4</v>
      </c>
      <c r="O98" s="2">
        <v>0.4</v>
      </c>
      <c r="P98" s="1">
        <v>90.29</v>
      </c>
      <c r="Q98" s="1">
        <v>81.55</v>
      </c>
      <c r="R98" s="1">
        <v>81.55</v>
      </c>
      <c r="S98" s="1">
        <v>81.55</v>
      </c>
      <c r="T98" t="str">
        <v>No</v>
      </c>
      <c r="U98" s="2">
        <v>0</v>
      </c>
    </row>
    <row r="99">
      <c r="A99">
        <v>805806</v>
      </c>
      <c r="B99" t="str">
        <v>Rhubarb</v>
      </c>
      <c r="C99" t="str">
        <v>Full Farm CSA</v>
      </c>
      <c r="D99">
        <v>526862</v>
      </c>
      <c r="E99" t="str">
        <v>1 lb</v>
      </c>
      <c r="G99" t="str">
        <v>No</v>
      </c>
      <c r="H99" t="str">
        <v>No</v>
      </c>
      <c r="K99" s="1">
        <v>3.5</v>
      </c>
      <c r="L99" s="2">
        <v>0.4</v>
      </c>
      <c r="M99" s="2">
        <v>0.4</v>
      </c>
      <c r="N99" s="2">
        <v>0.4</v>
      </c>
      <c r="O99" s="2">
        <v>0.4</v>
      </c>
      <c r="P99" s="1">
        <v>4.9</v>
      </c>
      <c r="Q99" s="1">
        <v>4.9</v>
      </c>
      <c r="R99" s="1">
        <v>4.9</v>
      </c>
      <c r="S99" s="1">
        <v>4.9</v>
      </c>
      <c r="T99" t="str">
        <v>No</v>
      </c>
      <c r="U99" s="2">
        <v>0</v>
      </c>
    </row>
    <row r="100">
      <c r="A100">
        <v>805809</v>
      </c>
      <c r="B100" t="str">
        <v>Fresh Spearmint</v>
      </c>
      <c r="C100" t="str">
        <v>Grazier's Garden</v>
      </c>
      <c r="D100">
        <v>526867</v>
      </c>
      <c r="E100" t="str">
        <v>Bunch</v>
      </c>
      <c r="F100" t="str">
        <v>Organic Vegetables - Herbs🌿</v>
      </c>
      <c r="G100" t="str">
        <v>No</v>
      </c>
      <c r="H100" t="str">
        <v>No</v>
      </c>
      <c r="K100" s="1">
        <v>2</v>
      </c>
      <c r="L100" s="2">
        <v>0.4</v>
      </c>
      <c r="M100" s="2">
        <v>0.4</v>
      </c>
      <c r="N100" s="2">
        <v>0.4</v>
      </c>
      <c r="O100" s="2">
        <v>0.4</v>
      </c>
      <c r="P100" s="1">
        <v>2.8</v>
      </c>
      <c r="Q100" s="1">
        <v>2.8</v>
      </c>
      <c r="R100" s="1">
        <v>2.8</v>
      </c>
      <c r="S100" s="1">
        <v>2.8</v>
      </c>
      <c r="T100" t="str">
        <v>No</v>
      </c>
      <c r="U100" s="2">
        <v>0</v>
      </c>
    </row>
    <row r="101">
      <c r="A101">
        <v>805813</v>
      </c>
      <c r="B101" t="str">
        <v>Fresh Rosemary</v>
      </c>
      <c r="C101" t="str">
        <v>Grazier's Garden</v>
      </c>
      <c r="D101">
        <v>526870</v>
      </c>
      <c r="E101" t="str">
        <v>each</v>
      </c>
      <c r="F101" t="str">
        <v>Organic Vegetables - Herbs🌿</v>
      </c>
      <c r="G101" t="str">
        <v>Yes</v>
      </c>
      <c r="H101" t="str">
        <v>No</v>
      </c>
      <c r="K101" s="1">
        <v>2</v>
      </c>
      <c r="L101" s="2">
        <v>0.4</v>
      </c>
      <c r="M101" s="2">
        <v>0.4</v>
      </c>
      <c r="N101" s="2">
        <v>0.4</v>
      </c>
      <c r="O101" s="2">
        <v>0.4</v>
      </c>
      <c r="P101" s="1">
        <v>2.8</v>
      </c>
      <c r="Q101" s="1">
        <v>2.8</v>
      </c>
      <c r="R101" s="1">
        <v>2.8</v>
      </c>
      <c r="S101" s="1">
        <v>2.8</v>
      </c>
      <c r="T101" t="str">
        <v>No</v>
      </c>
      <c r="U101" s="2">
        <v>0</v>
      </c>
    </row>
    <row r="102">
      <c r="A102">
        <v>805814</v>
      </c>
      <c r="B102" t="str">
        <v>Speckled Roman Tomato</v>
      </c>
      <c r="C102" t="str">
        <v>Grazier's Garden</v>
      </c>
      <c r="D102">
        <v>526871</v>
      </c>
      <c r="E102" t="str">
        <v>1 lb</v>
      </c>
      <c r="F102" t="str">
        <v>Organic Fruiting Vegetables 🌶🥒🎃🍅</v>
      </c>
      <c r="G102" t="str">
        <v>No</v>
      </c>
      <c r="H102" t="str">
        <v>No</v>
      </c>
      <c r="K102" s="1">
        <v>4.25</v>
      </c>
      <c r="L102" s="2">
        <v>0.4</v>
      </c>
      <c r="M102" s="2">
        <v>0.4</v>
      </c>
      <c r="N102" s="2">
        <v>0.4</v>
      </c>
      <c r="O102" s="2">
        <v>0.4</v>
      </c>
      <c r="P102" s="1">
        <v>5.95</v>
      </c>
      <c r="Q102" s="1">
        <v>5.95</v>
      </c>
      <c r="R102" s="1">
        <v>5.95</v>
      </c>
      <c r="S102" s="1">
        <v>5.95</v>
      </c>
      <c r="T102" t="str">
        <v>No</v>
      </c>
      <c r="U102" s="2">
        <v>0</v>
      </c>
    </row>
    <row r="103">
      <c r="A103">
        <v>805816</v>
      </c>
      <c r="B103" t="str">
        <v>Rutabega</v>
      </c>
      <c r="C103" t="str">
        <v>Organically Grown Company</v>
      </c>
      <c r="D103">
        <v>526873</v>
      </c>
      <c r="E103" t="str">
        <v>1 lb</v>
      </c>
      <c r="F103" t="str">
        <v>Organic Vegetables - Roots🧅🧄🥕🥔</v>
      </c>
      <c r="G103" t="str">
        <v>No</v>
      </c>
      <c r="H103" t="str">
        <v>No</v>
      </c>
      <c r="K103" s="1">
        <v>1.9</v>
      </c>
      <c r="L103" s="2">
        <v>0.4</v>
      </c>
      <c r="M103" s="2">
        <v>0.4</v>
      </c>
      <c r="N103" s="2">
        <v>0.4</v>
      </c>
      <c r="O103" s="2">
        <v>0.4</v>
      </c>
      <c r="P103" s="1">
        <v>2.66</v>
      </c>
      <c r="Q103" s="1">
        <v>2.66</v>
      </c>
      <c r="R103" s="1">
        <v>2.66</v>
      </c>
      <c r="S103" s="1">
        <v>2.66</v>
      </c>
      <c r="T103" t="str">
        <v>No</v>
      </c>
      <c r="U103" s="2">
        <v>0</v>
      </c>
    </row>
    <row r="104">
      <c r="A104">
        <v>805819</v>
      </c>
      <c r="B104" t="str">
        <v>Celeriac</v>
      </c>
      <c r="C104" t="str">
        <v>MISSING VENDOR</v>
      </c>
      <c r="D104">
        <v>526876</v>
      </c>
      <c r="E104" t="str">
        <v>each</v>
      </c>
      <c r="F104" t="str">
        <v>Organic Vegetables - Roots🧅🧄🥕🥔</v>
      </c>
      <c r="G104" t="str">
        <v>Yes</v>
      </c>
      <c r="H104" t="str">
        <v>No</v>
      </c>
      <c r="K104" s="1">
        <v>2</v>
      </c>
      <c r="L104" s="2">
        <v>0.55</v>
      </c>
      <c r="M104" s="2">
        <v>0.4</v>
      </c>
      <c r="N104" s="2">
        <v>0.4</v>
      </c>
      <c r="O104" s="2">
        <v>0.4</v>
      </c>
      <c r="P104" s="1">
        <v>3.1</v>
      </c>
      <c r="Q104" s="1">
        <v>2.8</v>
      </c>
      <c r="R104" s="1">
        <v>2.8</v>
      </c>
      <c r="S104" s="1">
        <v>2.8</v>
      </c>
      <c r="T104" t="str">
        <v>No</v>
      </c>
      <c r="U104" s="2">
        <v>0</v>
      </c>
    </row>
    <row r="105">
      <c r="A105">
        <v>805822</v>
      </c>
      <c r="B105" t="str">
        <v>Spring Onion Bunch</v>
      </c>
      <c r="C105" t="str">
        <v>Winter Green Farm</v>
      </c>
      <c r="D105">
        <v>526879</v>
      </c>
      <c r="E105" t="str">
        <v>1 bunch</v>
      </c>
      <c r="F105" t="str">
        <v>Organic Vegetables - Roots🧅🧄🥕🥔</v>
      </c>
      <c r="G105" t="str">
        <v>No</v>
      </c>
      <c r="H105" t="str">
        <v>No</v>
      </c>
      <c r="K105" s="1">
        <v>3</v>
      </c>
      <c r="L105" s="2">
        <v>0.4</v>
      </c>
      <c r="M105" s="2">
        <v>0.4</v>
      </c>
      <c r="N105" s="2">
        <v>0.4</v>
      </c>
      <c r="O105" s="2">
        <v>0.4</v>
      </c>
      <c r="P105" s="1">
        <v>4.2</v>
      </c>
      <c r="Q105" s="1">
        <v>4.2</v>
      </c>
      <c r="R105" s="1">
        <v>4.2</v>
      </c>
      <c r="S105" s="1">
        <v>4.2</v>
      </c>
      <c r="T105" t="str">
        <v>No</v>
      </c>
      <c r="U105" s="2">
        <v>0</v>
      </c>
    </row>
    <row r="106">
      <c r="A106">
        <v>805827</v>
      </c>
      <c r="B106" t="str">
        <v>Sungold Cherry Tomato Pint</v>
      </c>
      <c r="C106" t="str">
        <v>Organically Grown Company</v>
      </c>
      <c r="D106">
        <v>526885</v>
      </c>
      <c r="E106" t="str">
        <v>each</v>
      </c>
      <c r="F106" t="str">
        <v>Organic Fruiting Vegetables 🌶🥒🎃🍅</v>
      </c>
      <c r="G106" t="str">
        <v>No</v>
      </c>
      <c r="H106" t="str">
        <v>No</v>
      </c>
      <c r="K106" s="1">
        <v>3.5</v>
      </c>
      <c r="L106" s="2">
        <v>0.4</v>
      </c>
      <c r="M106" s="2">
        <v>0.4</v>
      </c>
      <c r="N106" s="2">
        <v>0.4</v>
      </c>
      <c r="O106" s="2">
        <v>0.4</v>
      </c>
      <c r="P106" s="1">
        <v>4.9</v>
      </c>
      <c r="Q106" s="1">
        <v>4.9</v>
      </c>
      <c r="R106" s="1">
        <v>4.9</v>
      </c>
      <c r="S106" s="1">
        <v>4.9</v>
      </c>
      <c r="T106" t="str">
        <v>No</v>
      </c>
      <c r="U106" s="2">
        <v>0</v>
      </c>
    </row>
    <row r="107">
      <c r="A107">
        <v>805831</v>
      </c>
      <c r="B107" t="str">
        <v>Collard Greens</v>
      </c>
      <c r="C107" t="str">
        <v>Organically Grown Company</v>
      </c>
      <c r="D107">
        <v>526888</v>
      </c>
      <c r="E107" t="str">
        <v>each</v>
      </c>
      <c r="F107" t="str">
        <v>Organic Vegetables - Leafy Greens 🥬</v>
      </c>
      <c r="G107" t="str">
        <v>No</v>
      </c>
      <c r="H107" t="str">
        <v>No</v>
      </c>
      <c r="K107" s="1">
        <v>1.65</v>
      </c>
      <c r="L107" s="2">
        <v>0.4</v>
      </c>
      <c r="M107" s="2">
        <v>0.4</v>
      </c>
      <c r="N107" s="2">
        <v>0.4</v>
      </c>
      <c r="O107" s="2">
        <v>0.4</v>
      </c>
      <c r="P107" s="1">
        <v>2.31</v>
      </c>
      <c r="Q107" s="1">
        <v>2.31</v>
      </c>
      <c r="R107" s="1">
        <v>2.31</v>
      </c>
      <c r="S107" s="1">
        <v>2.31</v>
      </c>
      <c r="T107" t="str">
        <v>No</v>
      </c>
      <c r="U107" s="2">
        <v>0</v>
      </c>
    </row>
    <row r="108">
      <c r="A108">
        <v>805832</v>
      </c>
      <c r="B108" t="str">
        <v>Spinach  1/2 Lb.</v>
      </c>
      <c r="C108" t="str">
        <v>Small is Beautiful Farm</v>
      </c>
      <c r="D108">
        <v>526889</v>
      </c>
      <c r="E108" t="str">
        <v>each</v>
      </c>
      <c r="F108" t="str">
        <v>Organic Vegetables - Leafy Greens 🥬</v>
      </c>
      <c r="G108" t="str">
        <v>No</v>
      </c>
      <c r="H108" t="str">
        <v>No</v>
      </c>
      <c r="K108" s="1">
        <v>4</v>
      </c>
      <c r="L108" s="2">
        <v>0.4</v>
      </c>
      <c r="M108" s="2">
        <v>0.4</v>
      </c>
      <c r="N108" s="2">
        <v>0.4</v>
      </c>
      <c r="O108" s="2">
        <v>0.4</v>
      </c>
      <c r="P108" s="1">
        <v>5.6</v>
      </c>
      <c r="Q108" s="1">
        <v>5.6</v>
      </c>
      <c r="R108" s="1">
        <v>5.6</v>
      </c>
      <c r="S108" s="1">
        <v>5.6</v>
      </c>
      <c r="T108" t="str">
        <v>No</v>
      </c>
      <c r="U108" s="2">
        <v>0</v>
      </c>
    </row>
    <row r="109">
      <c r="A109">
        <v>805837</v>
      </c>
      <c r="B109" t="str">
        <v>Watermelon Radish</v>
      </c>
      <c r="C109" t="str">
        <v>Little Wings</v>
      </c>
      <c r="D109">
        <v>526894</v>
      </c>
      <c r="E109" t="str">
        <v>1 lb</v>
      </c>
      <c r="F109" t="str">
        <v>Organic Vegetables - Roots🧅🧄🥕🥔</v>
      </c>
      <c r="G109" t="str">
        <v>No</v>
      </c>
      <c r="H109" t="str">
        <v>No</v>
      </c>
      <c r="K109" s="1">
        <v>3.45</v>
      </c>
      <c r="L109" s="2">
        <v>0.4</v>
      </c>
      <c r="M109" s="2">
        <v>0.4</v>
      </c>
      <c r="N109" s="2">
        <v>0.4</v>
      </c>
      <c r="O109" s="2">
        <v>0.4</v>
      </c>
      <c r="P109" s="1">
        <v>4.83</v>
      </c>
      <c r="Q109" s="1">
        <v>4.83</v>
      </c>
      <c r="R109" s="1">
        <v>4.83</v>
      </c>
      <c r="S109" s="1">
        <v>4.83</v>
      </c>
      <c r="T109" t="str">
        <v>No</v>
      </c>
      <c r="U109" s="2">
        <v>0</v>
      </c>
    </row>
    <row r="110">
      <c r="A110">
        <v>805838</v>
      </c>
      <c r="B110" t="str">
        <v>Arugula</v>
      </c>
      <c r="C110" t="str">
        <v>Small is Beautiful Farm</v>
      </c>
      <c r="D110">
        <v>526896</v>
      </c>
      <c r="E110" t="str">
        <v>1 bunch</v>
      </c>
      <c r="F110" t="str">
        <v>Organic Vegetables - Leafy Greens 🥬</v>
      </c>
      <c r="G110" t="str">
        <v>No</v>
      </c>
      <c r="H110" t="str">
        <v>No</v>
      </c>
      <c r="K110" s="1">
        <v>2.5</v>
      </c>
      <c r="L110" s="2">
        <v>0.4</v>
      </c>
      <c r="M110" s="2">
        <v>0.4</v>
      </c>
      <c r="N110" s="2">
        <v>0.4</v>
      </c>
      <c r="O110" s="2">
        <v>0.4</v>
      </c>
      <c r="P110" s="1">
        <v>3.5</v>
      </c>
      <c r="Q110" s="1">
        <v>3.5</v>
      </c>
      <c r="R110" s="1">
        <v>3.5</v>
      </c>
      <c r="S110" s="1">
        <v>3.5</v>
      </c>
      <c r="T110" t="str">
        <v>No</v>
      </c>
      <c r="U110" s="2">
        <v>0</v>
      </c>
    </row>
    <row r="111">
      <c r="A111">
        <v>805839</v>
      </c>
      <c r="B111" t="str">
        <v>Sweet Potato “Seconds”</v>
      </c>
      <c r="C111" t="str">
        <v>MISSING VENDOR</v>
      </c>
      <c r="D111">
        <v>526897</v>
      </c>
      <c r="E111" t="str">
        <v>1 lb</v>
      </c>
      <c r="F111" t="str">
        <v>Organic Vegetables - Roots🧅🧄🥕🥔</v>
      </c>
      <c r="G111" t="str">
        <v>No</v>
      </c>
      <c r="H111" t="str">
        <v>No</v>
      </c>
      <c r="K111" s="1">
        <v>3.25</v>
      </c>
      <c r="L111" s="2">
        <v>0.55</v>
      </c>
      <c r="M111" s="2">
        <v>0.4</v>
      </c>
      <c r="N111" s="2">
        <v>0.4</v>
      </c>
      <c r="O111" s="2">
        <v>0.4</v>
      </c>
      <c r="P111" s="1">
        <v>5.04</v>
      </c>
      <c r="Q111" s="1">
        <v>4.55</v>
      </c>
      <c r="R111" s="1">
        <v>4.55</v>
      </c>
      <c r="S111" s="1">
        <v>4.55</v>
      </c>
      <c r="T111" t="str">
        <v>No</v>
      </c>
      <c r="U111" s="2">
        <v>0</v>
      </c>
    </row>
    <row r="112">
      <c r="A112">
        <v>805840</v>
      </c>
      <c r="B112" t="str">
        <v>Escarole</v>
      </c>
      <c r="C112" t="str">
        <v>Red Tail Growers</v>
      </c>
      <c r="D112">
        <v>526898</v>
      </c>
      <c r="E112" t="str">
        <v>each</v>
      </c>
      <c r="F112" t="str">
        <v>Organic Vegetables - Leafy Greens 🥬</v>
      </c>
      <c r="G112" t="str">
        <v>Yes</v>
      </c>
      <c r="H112" t="str">
        <v>No</v>
      </c>
      <c r="K112" s="1">
        <v>2.35</v>
      </c>
      <c r="L112" s="2">
        <v>0.4</v>
      </c>
      <c r="M112" s="2">
        <v>0.4</v>
      </c>
      <c r="N112" s="2">
        <v>0.4</v>
      </c>
      <c r="O112" s="2">
        <v>0.4</v>
      </c>
      <c r="P112" s="1">
        <v>3.29</v>
      </c>
      <c r="Q112" s="1">
        <v>3.29</v>
      </c>
      <c r="R112" s="1">
        <v>3.29</v>
      </c>
      <c r="S112" s="1">
        <v>3.29</v>
      </c>
      <c r="T112" t="str">
        <v>No</v>
      </c>
      <c r="U112" s="2">
        <v>0</v>
      </c>
    </row>
    <row r="113">
      <c r="A113">
        <v>805841</v>
      </c>
      <c r="B113" t="str">
        <v>Yellow Summer Squash</v>
      </c>
      <c r="C113" t="str">
        <v>Grazier's Garden</v>
      </c>
      <c r="D113">
        <v>526899</v>
      </c>
      <c r="E113" t="str">
        <v>1 lb</v>
      </c>
      <c r="F113" t="str">
        <v>Organic Fruiting Vegetables 🌶🥒🎃🍅</v>
      </c>
      <c r="G113" t="str">
        <v>No</v>
      </c>
      <c r="H113" t="str">
        <v>No</v>
      </c>
      <c r="K113" s="1">
        <v>2</v>
      </c>
      <c r="L113" s="2">
        <v>0.4</v>
      </c>
      <c r="M113" s="2">
        <v>0.4</v>
      </c>
      <c r="N113" s="2">
        <v>0.4</v>
      </c>
      <c r="O113" s="2">
        <v>0.4</v>
      </c>
      <c r="P113" s="1">
        <v>2.8</v>
      </c>
      <c r="Q113" s="1">
        <v>2.8</v>
      </c>
      <c r="R113" s="1">
        <v>2.8</v>
      </c>
      <c r="S113" s="1">
        <v>2.8</v>
      </c>
      <c r="T113" t="str">
        <v>No</v>
      </c>
      <c r="U113" s="2">
        <v>0</v>
      </c>
    </row>
    <row r="114">
      <c r="A114">
        <v>805842</v>
      </c>
      <c r="B114" t="str">
        <v>Tatsoi</v>
      </c>
      <c r="C114" t="str">
        <v>Red Tail Growers</v>
      </c>
      <c r="D114">
        <v>526900</v>
      </c>
      <c r="E114" t="str">
        <v>1/2 lb bag</v>
      </c>
      <c r="F114" t="str">
        <v>Organic Vegetables - Leafy Greens 🥬</v>
      </c>
      <c r="G114" t="str">
        <v>No</v>
      </c>
      <c r="H114" t="str">
        <v>No</v>
      </c>
      <c r="K114" s="1">
        <v>3.5</v>
      </c>
      <c r="L114" s="2">
        <v>0.4</v>
      </c>
      <c r="M114" s="2">
        <v>0.4</v>
      </c>
      <c r="N114" s="2">
        <v>0.4</v>
      </c>
      <c r="O114" s="2">
        <v>0.4</v>
      </c>
      <c r="P114" s="1">
        <v>4.9</v>
      </c>
      <c r="Q114" s="1">
        <v>4.9</v>
      </c>
      <c r="R114" s="1">
        <v>4.9</v>
      </c>
      <c r="S114" s="1">
        <v>4.9</v>
      </c>
      <c r="T114" t="str">
        <v>No</v>
      </c>
      <c r="U114" s="2">
        <v>0</v>
      </c>
    </row>
    <row r="115">
      <c r="A115">
        <v>805845</v>
      </c>
      <c r="B115" t="str">
        <v>Yellow Potatoes (Canada Gold)</v>
      </c>
      <c r="C115" t="str">
        <v>Winter Green Farm</v>
      </c>
      <c r="D115">
        <v>526903</v>
      </c>
      <c r="E115" t="str">
        <v>1 lb</v>
      </c>
      <c r="F115" t="str">
        <v>Organic Vegetables - Roots🧅🧄🥕🥔</v>
      </c>
      <c r="G115" t="str">
        <v>No</v>
      </c>
      <c r="H115" t="str">
        <v>No</v>
      </c>
      <c r="K115" s="1">
        <v>2.15</v>
      </c>
      <c r="L115" s="2">
        <v>0.4</v>
      </c>
      <c r="M115" s="2">
        <v>0.4</v>
      </c>
      <c r="N115" s="2">
        <v>0.4</v>
      </c>
      <c r="O115" s="2">
        <v>0.4</v>
      </c>
      <c r="P115" s="1">
        <v>3.01</v>
      </c>
      <c r="Q115" s="1">
        <v>3.01</v>
      </c>
      <c r="R115" s="1">
        <v>3.01</v>
      </c>
      <c r="S115" s="1">
        <v>3.01</v>
      </c>
      <c r="T115" t="str">
        <v>No</v>
      </c>
      <c r="U115" s="2">
        <v>0</v>
      </c>
    </row>
    <row r="116">
      <c r="A116">
        <v>805846</v>
      </c>
      <c r="B116" t="str">
        <v>Walla Walla Onions</v>
      </c>
      <c r="C116" t="str">
        <v>MISSING VENDOR</v>
      </c>
      <c r="D116">
        <v>526904</v>
      </c>
      <c r="E116" t="str">
        <v>1 lb</v>
      </c>
      <c r="F116" t="str">
        <v>Organic Vegetables - Roots🧅🧄🥕🥔</v>
      </c>
      <c r="G116" t="str">
        <v>No</v>
      </c>
      <c r="H116" t="str">
        <v>No</v>
      </c>
      <c r="K116" s="1">
        <v>2</v>
      </c>
      <c r="L116" s="2">
        <v>0.55</v>
      </c>
      <c r="M116" s="2">
        <v>0.4</v>
      </c>
      <c r="N116" s="2">
        <v>0.4</v>
      </c>
      <c r="O116" s="2">
        <v>0.4</v>
      </c>
      <c r="P116" s="1">
        <v>3.1</v>
      </c>
      <c r="Q116" s="1">
        <v>2.8</v>
      </c>
      <c r="R116" s="1">
        <v>2.8</v>
      </c>
      <c r="S116" s="1">
        <v>2.8</v>
      </c>
      <c r="T116" t="str">
        <v>No</v>
      </c>
      <c r="U116" s="2">
        <v>0</v>
      </c>
    </row>
    <row r="117">
      <c r="A117">
        <v>805847</v>
      </c>
      <c r="B117" t="str">
        <v>Butternut Squash</v>
      </c>
      <c r="C117" t="str">
        <v>Grazier's Garden</v>
      </c>
      <c r="D117">
        <v>526905</v>
      </c>
      <c r="E117" t="str">
        <v>each</v>
      </c>
      <c r="F117" t="str">
        <v>Organic Fruiting Vegetables 🌶🥒🎃🍅</v>
      </c>
      <c r="G117" t="str">
        <v>No</v>
      </c>
      <c r="H117" t="str">
        <v>No</v>
      </c>
      <c r="K117" s="1">
        <v>3.5</v>
      </c>
      <c r="L117" s="2">
        <v>0.4</v>
      </c>
      <c r="M117" s="2">
        <v>0.4</v>
      </c>
      <c r="N117" s="2">
        <v>0.4</v>
      </c>
      <c r="O117" s="2">
        <v>0.4</v>
      </c>
      <c r="P117" s="1">
        <v>4.9</v>
      </c>
      <c r="Q117" s="1">
        <v>4.9</v>
      </c>
      <c r="R117" s="1">
        <v>4.9</v>
      </c>
      <c r="S117" s="1">
        <v>4.9</v>
      </c>
      <c r="T117" t="str">
        <v>No</v>
      </c>
      <c r="U117" s="2">
        <v>0</v>
      </c>
    </row>
    <row r="118">
      <c r="A118">
        <v>805848</v>
      </c>
      <c r="B118" t="str">
        <v>Green Curly Kale</v>
      </c>
      <c r="C118" t="str">
        <v>Little Wings</v>
      </c>
      <c r="D118">
        <v>526906</v>
      </c>
      <c r="E118" t="str">
        <v>each</v>
      </c>
      <c r="F118" t="str">
        <v>Organic Vegetables - Leafy Greens 🥬</v>
      </c>
      <c r="G118" t="str">
        <v>Yes</v>
      </c>
      <c r="H118" t="str">
        <v>No</v>
      </c>
      <c r="K118" s="1">
        <v>2</v>
      </c>
      <c r="L118" s="2">
        <v>0.4</v>
      </c>
      <c r="M118" s="2">
        <v>0.4</v>
      </c>
      <c r="N118" s="2">
        <v>0.4</v>
      </c>
      <c r="O118" s="2">
        <v>0.4</v>
      </c>
      <c r="P118" s="1">
        <v>2.8</v>
      </c>
      <c r="Q118" s="1">
        <v>2.8</v>
      </c>
      <c r="R118" s="1">
        <v>2.8</v>
      </c>
      <c r="S118" s="1">
        <v>2.8</v>
      </c>
      <c r="T118" t="str">
        <v>No</v>
      </c>
      <c r="U118" s="2">
        <v>0</v>
      </c>
    </row>
    <row r="119">
      <c r="A119">
        <v>805850</v>
      </c>
      <c r="B119" t="str">
        <v>Asparagus</v>
      </c>
      <c r="C119" t="str">
        <v>Organically Grown Company</v>
      </c>
      <c r="D119">
        <v>526908</v>
      </c>
      <c r="E119" t="str">
        <v>1 lb</v>
      </c>
      <c r="G119" t="str">
        <v>No</v>
      </c>
      <c r="H119" t="str">
        <v>No</v>
      </c>
      <c r="K119" s="1">
        <v>5</v>
      </c>
      <c r="L119" s="2">
        <v>0.4</v>
      </c>
      <c r="M119" s="2">
        <v>0.4</v>
      </c>
      <c r="N119" s="2">
        <v>0.4</v>
      </c>
      <c r="O119" s="2">
        <v>0.4</v>
      </c>
      <c r="P119" s="1">
        <v>7</v>
      </c>
      <c r="Q119" s="1">
        <v>7</v>
      </c>
      <c r="R119" s="1">
        <v>7</v>
      </c>
      <c r="S119" s="1">
        <v>7</v>
      </c>
      <c r="T119" t="str">
        <v>No</v>
      </c>
      <c r="U119" s="2">
        <v>0</v>
      </c>
    </row>
    <row r="120">
      <c r="A120">
        <v>805855</v>
      </c>
      <c r="B120" t="str">
        <v>Paste Tomatoes</v>
      </c>
      <c r="C120" t="str">
        <v>Grazier's Garden</v>
      </c>
      <c r="D120">
        <v>526913</v>
      </c>
      <c r="E120" t="str">
        <v>1 lb</v>
      </c>
      <c r="F120" t="str">
        <v>Organic Fruiting Vegetables 🌶🥒🎃🍅</v>
      </c>
      <c r="G120" t="str">
        <v>No</v>
      </c>
      <c r="H120" t="str">
        <v>No</v>
      </c>
      <c r="K120" s="1">
        <v>2.5</v>
      </c>
      <c r="L120" s="2">
        <v>0.4</v>
      </c>
      <c r="M120" s="2">
        <v>0.4</v>
      </c>
      <c r="N120" s="2">
        <v>0.4</v>
      </c>
      <c r="O120" s="2">
        <v>0.4</v>
      </c>
      <c r="P120" s="1">
        <v>3.5</v>
      </c>
      <c r="Q120" s="1">
        <v>3.5</v>
      </c>
      <c r="R120" s="1">
        <v>3.5</v>
      </c>
      <c r="S120" s="1">
        <v>3.5</v>
      </c>
      <c r="T120" t="str">
        <v>No</v>
      </c>
      <c r="U120" s="2">
        <v>0</v>
      </c>
    </row>
    <row r="121">
      <c r="A121">
        <v>805856</v>
      </c>
      <c r="B121" t="str">
        <v>Green Mizuna</v>
      </c>
      <c r="C121" t="str">
        <v>Little Wings</v>
      </c>
      <c r="D121">
        <v>526915</v>
      </c>
      <c r="E121" t="str">
        <v>each</v>
      </c>
      <c r="F121" t="str">
        <v>Organic Vegetables - Leafy Greens 🥬</v>
      </c>
      <c r="G121" t="str">
        <v>No</v>
      </c>
      <c r="H121" t="str">
        <v>No</v>
      </c>
      <c r="K121" s="1">
        <v>2.25</v>
      </c>
      <c r="L121" s="2">
        <v>0.4</v>
      </c>
      <c r="M121" s="2">
        <v>0.4</v>
      </c>
      <c r="N121" s="2">
        <v>0.4</v>
      </c>
      <c r="O121" s="2">
        <v>0.4</v>
      </c>
      <c r="P121" s="1">
        <v>3.15</v>
      </c>
      <c r="Q121" s="1">
        <v>3.15</v>
      </c>
      <c r="R121" s="1">
        <v>3.15</v>
      </c>
      <c r="S121" s="1">
        <v>3.15</v>
      </c>
      <c r="T121" t="str">
        <v>No</v>
      </c>
      <c r="U121" s="2">
        <v>0</v>
      </c>
    </row>
    <row r="122">
      <c r="A122">
        <v>805858</v>
      </c>
      <c r="B122" t="str">
        <v>Broccoli Greens</v>
      </c>
      <c r="C122" t="str">
        <v>Grazier's Garden</v>
      </c>
      <c r="D122">
        <v>526916</v>
      </c>
      <c r="E122" t="str">
        <v>each</v>
      </c>
      <c r="F122" t="str">
        <v>Organic Vegetables - Leafy Greens 🥬</v>
      </c>
      <c r="G122" t="str">
        <v>No</v>
      </c>
      <c r="H122" t="str">
        <v>No</v>
      </c>
      <c r="K122" s="1">
        <v>4.25</v>
      </c>
      <c r="L122" s="2">
        <v>0.4</v>
      </c>
      <c r="M122" s="2">
        <v>0.4</v>
      </c>
      <c r="N122" s="2">
        <v>0.4</v>
      </c>
      <c r="O122" s="2">
        <v>0.4</v>
      </c>
      <c r="P122" s="1">
        <v>5.95</v>
      </c>
      <c r="Q122" s="1">
        <v>5.95</v>
      </c>
      <c r="R122" s="1">
        <v>5.95</v>
      </c>
      <c r="S122" s="1">
        <v>5.95</v>
      </c>
      <c r="T122" t="str">
        <v>No</v>
      </c>
      <c r="U122" s="2">
        <v>0</v>
      </c>
    </row>
    <row r="123">
      <c r="A123">
        <v>805861</v>
      </c>
      <c r="B123" t="str">
        <v>Purple and Green Broccolini</v>
      </c>
      <c r="C123" t="str">
        <v>Red Tail Growers</v>
      </c>
      <c r="D123">
        <v>526919</v>
      </c>
      <c r="E123" t="str">
        <v>each</v>
      </c>
      <c r="F123" t="str">
        <v>Organic Cruciferous Vegetables🥦</v>
      </c>
      <c r="G123" t="str">
        <v>No</v>
      </c>
      <c r="H123" t="str">
        <v>No</v>
      </c>
      <c r="K123" s="1">
        <v>2.75</v>
      </c>
      <c r="L123" s="2">
        <v>0.4</v>
      </c>
      <c r="M123" s="2">
        <v>0.4</v>
      </c>
      <c r="N123" s="2">
        <v>0.4</v>
      </c>
      <c r="O123" s="2">
        <v>0.4</v>
      </c>
      <c r="P123" s="1">
        <v>3.85</v>
      </c>
      <c r="Q123" s="1">
        <v>3.85</v>
      </c>
      <c r="R123" s="1">
        <v>3.85</v>
      </c>
      <c r="S123" s="1">
        <v>3.85</v>
      </c>
      <c r="T123" t="str">
        <v>No</v>
      </c>
      <c r="U123" s="2">
        <v>0</v>
      </c>
    </row>
    <row r="124">
      <c r="A124">
        <v>805862</v>
      </c>
      <c r="B124" t="str">
        <v>Oxheart Heirloom Tomatoes</v>
      </c>
      <c r="C124" t="str">
        <v>Grazier's Garden</v>
      </c>
      <c r="D124">
        <v>526920</v>
      </c>
      <c r="E124" t="str">
        <v>1 lb</v>
      </c>
      <c r="F124" t="str">
        <v>Organic Fruiting Vegetables 🌶🥒🎃🍅</v>
      </c>
      <c r="G124" t="str">
        <v>No</v>
      </c>
      <c r="H124" t="str">
        <v>No</v>
      </c>
      <c r="K124" s="1">
        <v>4</v>
      </c>
      <c r="L124" s="2">
        <v>0.4</v>
      </c>
      <c r="M124" s="2">
        <v>0.4</v>
      </c>
      <c r="N124" s="2">
        <v>0.4</v>
      </c>
      <c r="O124" s="2">
        <v>0.4</v>
      </c>
      <c r="P124" s="1">
        <v>5.6</v>
      </c>
      <c r="Q124" s="1">
        <v>5.6</v>
      </c>
      <c r="R124" s="1">
        <v>5.6</v>
      </c>
      <c r="S124" s="1">
        <v>5.6</v>
      </c>
      <c r="T124" t="str">
        <v>No</v>
      </c>
      <c r="U124" s="2">
        <v>0</v>
      </c>
    </row>
    <row r="125">
      <c r="A125">
        <v>805866</v>
      </c>
      <c r="B125" t="str">
        <v>Ho mi Zi (asian mustard heads)</v>
      </c>
      <c r="C125" t="str">
        <v>Camas Swale Farm</v>
      </c>
      <c r="D125">
        <v>526924</v>
      </c>
      <c r="E125" t="str">
        <v>each</v>
      </c>
      <c r="F125" t="str">
        <v>Organic Vegetables - Leafy Greens 🥬</v>
      </c>
      <c r="G125" t="str">
        <v>No</v>
      </c>
      <c r="H125" t="str">
        <v>No</v>
      </c>
      <c r="K125" s="1">
        <v>2</v>
      </c>
      <c r="L125" s="2">
        <v>0.4</v>
      </c>
      <c r="M125" s="2">
        <v>0.4</v>
      </c>
      <c r="N125" s="2">
        <v>0.4</v>
      </c>
      <c r="O125" s="2">
        <v>0.4</v>
      </c>
      <c r="P125" s="1">
        <v>2.8</v>
      </c>
      <c r="Q125" s="1">
        <v>2.8</v>
      </c>
      <c r="R125" s="1">
        <v>2.8</v>
      </c>
      <c r="S125" s="1">
        <v>2.8</v>
      </c>
      <c r="T125" t="str">
        <v>No</v>
      </c>
      <c r="U125" s="2">
        <v>0</v>
      </c>
    </row>
    <row r="126">
      <c r="A126">
        <v>805869</v>
      </c>
      <c r="B126" t="str">
        <v>Green  Butterhead Lettuce</v>
      </c>
      <c r="C126" t="str">
        <v>Little Wings</v>
      </c>
      <c r="D126">
        <v>526927</v>
      </c>
      <c r="E126" t="str">
        <v>each</v>
      </c>
      <c r="F126" t="str">
        <v>Organic Vegetables - Leafy Greens 🥬</v>
      </c>
      <c r="G126" t="str">
        <v>No</v>
      </c>
      <c r="H126" t="str">
        <v>No</v>
      </c>
      <c r="K126" s="1">
        <v>2</v>
      </c>
      <c r="L126" s="2">
        <v>0.4</v>
      </c>
      <c r="M126" s="2">
        <v>0.4</v>
      </c>
      <c r="N126" s="2">
        <v>0.4</v>
      </c>
      <c r="O126" s="2">
        <v>0.4</v>
      </c>
      <c r="P126" s="1">
        <v>2.8</v>
      </c>
      <c r="Q126" s="1">
        <v>2.8</v>
      </c>
      <c r="R126" s="1">
        <v>2.8</v>
      </c>
      <c r="S126" s="1">
        <v>2.8</v>
      </c>
      <c r="T126" t="str">
        <v>No</v>
      </c>
      <c r="U126" s="2">
        <v>0</v>
      </c>
    </row>
    <row r="127">
      <c r="A127">
        <v>805870</v>
      </c>
      <c r="B127" t="str">
        <v>Honeynut Squash</v>
      </c>
      <c r="C127" t="str">
        <v>Camas Swale Farm</v>
      </c>
      <c r="D127">
        <v>526928</v>
      </c>
      <c r="E127" t="str">
        <v>each</v>
      </c>
      <c r="F127" t="str">
        <v>Organic Fruiting Vegetables 🌶🥒🎃🍅</v>
      </c>
      <c r="G127" t="str">
        <v>No</v>
      </c>
      <c r="H127" t="str">
        <v>No</v>
      </c>
      <c r="K127" s="1">
        <v>3.25</v>
      </c>
      <c r="L127" s="2">
        <v>0.4</v>
      </c>
      <c r="M127" s="2">
        <v>0.4</v>
      </c>
      <c r="N127" s="2">
        <v>0.4</v>
      </c>
      <c r="O127" s="2">
        <v>0.4</v>
      </c>
      <c r="P127" s="1">
        <v>4.55</v>
      </c>
      <c r="Q127" s="1">
        <v>4.55</v>
      </c>
      <c r="R127" s="1">
        <v>4.55</v>
      </c>
      <c r="S127" s="1">
        <v>4.55</v>
      </c>
      <c r="T127" t="str">
        <v>No</v>
      </c>
      <c r="U127" s="2">
        <v>0</v>
      </c>
    </row>
    <row r="128">
      <c r="A128">
        <v>805872</v>
      </c>
      <c r="B128" t="str">
        <v>Celery</v>
      </c>
      <c r="C128" t="str">
        <v>Camas Swale Farm</v>
      </c>
      <c r="D128">
        <v>526930</v>
      </c>
      <c r="E128" t="str">
        <v>each</v>
      </c>
      <c r="G128" t="str">
        <v>No</v>
      </c>
      <c r="H128" t="str">
        <v>No</v>
      </c>
      <c r="K128" s="1">
        <v>2.5</v>
      </c>
      <c r="L128" s="2">
        <v>0.4</v>
      </c>
      <c r="M128" s="2">
        <v>0.4</v>
      </c>
      <c r="N128" s="2">
        <v>0.4</v>
      </c>
      <c r="O128" s="2">
        <v>0.4</v>
      </c>
      <c r="P128" s="1">
        <v>3.5</v>
      </c>
      <c r="Q128" s="1">
        <v>3.5</v>
      </c>
      <c r="R128" s="1">
        <v>3.5</v>
      </c>
      <c r="S128" s="1">
        <v>3.5</v>
      </c>
      <c r="T128" t="str">
        <v>No</v>
      </c>
      <c r="U128" s="2">
        <v>0</v>
      </c>
    </row>
    <row r="129">
      <c r="A129">
        <v>805873</v>
      </c>
      <c r="B129" t="str">
        <v>Butternut Squash</v>
      </c>
      <c r="C129" t="str">
        <v>Full Farm CSA</v>
      </c>
      <c r="D129">
        <v>526931</v>
      </c>
      <c r="E129" t="str">
        <v>3-4 lbs each</v>
      </c>
      <c r="F129" t="str">
        <v>Organic Fruiting Vegetables 🌶🥒🎃🍅</v>
      </c>
      <c r="G129" t="str">
        <v>No</v>
      </c>
      <c r="H129" t="str">
        <v>No</v>
      </c>
      <c r="K129" s="1">
        <v>2.92</v>
      </c>
      <c r="L129" s="2">
        <v>0.4</v>
      </c>
      <c r="M129" s="2">
        <v>0.4</v>
      </c>
      <c r="N129" s="2">
        <v>0.4</v>
      </c>
      <c r="O129" s="2">
        <v>0.4</v>
      </c>
      <c r="P129" s="1">
        <v>4.09</v>
      </c>
      <c r="Q129" s="1">
        <v>4.09</v>
      </c>
      <c r="R129" s="1">
        <v>4.09</v>
      </c>
      <c r="S129" s="1">
        <v>4.09</v>
      </c>
      <c r="T129" t="str">
        <v>No</v>
      </c>
      <c r="U129" s="2">
        <v>0</v>
      </c>
    </row>
    <row r="130">
      <c r="A130">
        <v>805874</v>
      </c>
      <c r="B130" t="str">
        <v>Kale Mix</v>
      </c>
      <c r="C130" t="str">
        <v>Red Tail Growers</v>
      </c>
      <c r="D130">
        <v>526932</v>
      </c>
      <c r="E130" t="str">
        <v>1/2 lb</v>
      </c>
      <c r="F130" t="str">
        <v>Organic Vegetables - Leafy Greens 🥬</v>
      </c>
      <c r="G130" t="str">
        <v>Yes</v>
      </c>
      <c r="H130" t="str">
        <v>No</v>
      </c>
      <c r="K130" s="1">
        <v>4.25</v>
      </c>
      <c r="L130" s="2">
        <v>0.4</v>
      </c>
      <c r="M130" s="2">
        <v>0.4</v>
      </c>
      <c r="N130" s="2">
        <v>0.4</v>
      </c>
      <c r="O130" s="2">
        <v>0.4</v>
      </c>
      <c r="P130" s="1">
        <v>5.95</v>
      </c>
      <c r="Q130" s="1">
        <v>5.95</v>
      </c>
      <c r="R130" s="1">
        <v>5.95</v>
      </c>
      <c r="S130" s="1">
        <v>5.95</v>
      </c>
      <c r="T130" t="str">
        <v>No</v>
      </c>
      <c r="U130" s="2">
        <v>0</v>
      </c>
    </row>
    <row r="131">
      <c r="A131">
        <v>805875</v>
      </c>
      <c r="B131" t="str">
        <v>Crimini Mushrooms</v>
      </c>
      <c r="C131" t="str">
        <v>Organically Grown Company</v>
      </c>
      <c r="D131">
        <v>526933</v>
      </c>
      <c r="E131" t="str">
        <v>1 lb</v>
      </c>
      <c r="F131" t="str">
        <v>Organic Mushrooms 🍄‍🟫</v>
      </c>
      <c r="G131" t="str">
        <v>Yes</v>
      </c>
      <c r="H131" t="str">
        <v>No</v>
      </c>
      <c r="K131" s="1">
        <v>3.95</v>
      </c>
      <c r="L131" s="2">
        <v>0.4</v>
      </c>
      <c r="M131" s="2">
        <v>0.4</v>
      </c>
      <c r="N131" s="2">
        <v>0.4</v>
      </c>
      <c r="O131" s="2">
        <v>0.4</v>
      </c>
      <c r="P131" s="1">
        <v>5.53</v>
      </c>
      <c r="Q131" s="1">
        <v>5.53</v>
      </c>
      <c r="R131" s="1">
        <v>5.53</v>
      </c>
      <c r="S131" s="1">
        <v>5.53</v>
      </c>
      <c r="T131" t="str">
        <v>No</v>
      </c>
      <c r="U131" s="2">
        <v>0</v>
      </c>
    </row>
    <row r="132">
      <c r="A132">
        <v>805876</v>
      </c>
      <c r="B132" t="str">
        <v>Red Cherry Tomatoes</v>
      </c>
      <c r="C132" t="str">
        <v>Little Wings</v>
      </c>
      <c r="D132">
        <v>526934</v>
      </c>
      <c r="E132" t="str">
        <v>each</v>
      </c>
      <c r="F132" t="str">
        <v>Organic Fruiting Vegetables 🌶🥒🎃🍅</v>
      </c>
      <c r="G132" t="str">
        <v>No</v>
      </c>
      <c r="H132" t="str">
        <v>No</v>
      </c>
      <c r="K132" s="1">
        <v>3.5</v>
      </c>
      <c r="L132" s="2">
        <v>0.4</v>
      </c>
      <c r="M132" s="2">
        <v>0.4</v>
      </c>
      <c r="N132" s="2">
        <v>0.4</v>
      </c>
      <c r="O132" s="2">
        <v>0.4</v>
      </c>
      <c r="P132" s="1">
        <v>4.9</v>
      </c>
      <c r="Q132" s="1">
        <v>4.9</v>
      </c>
      <c r="R132" s="1">
        <v>4.9</v>
      </c>
      <c r="S132" s="1">
        <v>4.9</v>
      </c>
      <c r="T132" t="str">
        <v>No</v>
      </c>
      <c r="U132" s="2">
        <v>0</v>
      </c>
    </row>
    <row r="133">
      <c r="A133">
        <v>805877</v>
      </c>
      <c r="B133" t="str">
        <v>Castlefranco Chicory Head</v>
      </c>
      <c r="C133" t="str">
        <v>Red Tail Growers</v>
      </c>
      <c r="D133">
        <v>526935</v>
      </c>
      <c r="E133" t="str">
        <v>each</v>
      </c>
      <c r="F133" t="str">
        <v>Organic Vegetables - Leafy Greens 🥬</v>
      </c>
      <c r="G133" t="str">
        <v>No</v>
      </c>
      <c r="H133" t="str">
        <v>No</v>
      </c>
      <c r="K133" s="1">
        <v>1.85</v>
      </c>
      <c r="L133" s="2">
        <v>0.4</v>
      </c>
      <c r="M133" s="2">
        <v>0.4</v>
      </c>
      <c r="N133" s="2">
        <v>0.4</v>
      </c>
      <c r="O133" s="2">
        <v>0.4</v>
      </c>
      <c r="P133" s="1">
        <v>2.59</v>
      </c>
      <c r="Q133" s="1">
        <v>2.59</v>
      </c>
      <c r="R133" s="1">
        <v>2.59</v>
      </c>
      <c r="S133" s="1">
        <v>2.59</v>
      </c>
      <c r="T133" t="str">
        <v>No</v>
      </c>
      <c r="U133" s="2">
        <v>0</v>
      </c>
    </row>
    <row r="134">
      <c r="A134">
        <v>805880</v>
      </c>
      <c r="B134" t="str">
        <v>Fresh Chives</v>
      </c>
      <c r="C134" t="str">
        <v>Red Tail Growers</v>
      </c>
      <c r="D134">
        <v>526938</v>
      </c>
      <c r="E134" t="str">
        <v>each</v>
      </c>
      <c r="F134" t="str">
        <v>Organic Vegetables - Herbs🌿</v>
      </c>
      <c r="G134" t="str">
        <v>Yes</v>
      </c>
      <c r="H134" t="str">
        <v>No</v>
      </c>
      <c r="K134" s="1">
        <v>2</v>
      </c>
      <c r="L134" s="2">
        <v>0.4</v>
      </c>
      <c r="M134" s="2">
        <v>0.4</v>
      </c>
      <c r="N134" s="2">
        <v>0.4</v>
      </c>
      <c r="O134" s="2">
        <v>0.4</v>
      </c>
      <c r="P134" s="1">
        <v>2.8</v>
      </c>
      <c r="Q134" s="1">
        <v>2.8</v>
      </c>
      <c r="R134" s="1">
        <v>2.8</v>
      </c>
      <c r="S134" s="1">
        <v>2.8</v>
      </c>
      <c r="T134" t="str">
        <v>No</v>
      </c>
      <c r="U134" s="2">
        <v>0</v>
      </c>
    </row>
    <row r="135">
      <c r="A135">
        <v>805881</v>
      </c>
      <c r="B135" t="str">
        <v>Cayenne Pepper</v>
      </c>
      <c r="C135" t="str">
        <v>MISSING VENDOR</v>
      </c>
      <c r="D135">
        <v>526939</v>
      </c>
      <c r="E135" t="str">
        <v>each</v>
      </c>
      <c r="F135" t="str">
        <v>Organic Fruiting Vegetables 🌶🥒🎃🍅</v>
      </c>
      <c r="G135" t="str">
        <v>No</v>
      </c>
      <c r="H135" t="str">
        <v>No</v>
      </c>
      <c r="K135" s="1">
        <v>1</v>
      </c>
      <c r="L135" s="2">
        <v>0.55</v>
      </c>
      <c r="M135" s="2">
        <v>0.4</v>
      </c>
      <c r="N135" s="2">
        <v>0.4</v>
      </c>
      <c r="O135" s="2">
        <v>0.4</v>
      </c>
      <c r="P135" s="1">
        <v>1.55</v>
      </c>
      <c r="Q135" s="1">
        <v>1.4</v>
      </c>
      <c r="R135" s="1">
        <v>1.4</v>
      </c>
      <c r="S135" s="1">
        <v>1.4</v>
      </c>
      <c r="T135" t="str">
        <v>No</v>
      </c>
      <c r="U135" s="2">
        <v>0</v>
      </c>
    </row>
    <row r="136">
      <c r="A136">
        <v>805882</v>
      </c>
      <c r="B136" t="str">
        <v>Green Cabbage</v>
      </c>
      <c r="C136" t="str">
        <v>Red Tail Growers</v>
      </c>
      <c r="D136">
        <v>526940</v>
      </c>
      <c r="E136" t="str">
        <v>each</v>
      </c>
      <c r="F136" t="str">
        <v>Organic Vegetables - Leafy Greens 🥬</v>
      </c>
      <c r="G136" t="str">
        <v>Yes</v>
      </c>
      <c r="H136" t="str">
        <v>No</v>
      </c>
      <c r="K136" s="1">
        <v>4</v>
      </c>
      <c r="L136" s="2">
        <v>0.4</v>
      </c>
      <c r="M136" s="2">
        <v>0.4</v>
      </c>
      <c r="N136" s="2">
        <v>0.4</v>
      </c>
      <c r="O136" s="2">
        <v>0.4</v>
      </c>
      <c r="P136" s="1">
        <v>5.6</v>
      </c>
      <c r="Q136" s="1">
        <v>5.6</v>
      </c>
      <c r="R136" s="1">
        <v>5.6</v>
      </c>
      <c r="S136" s="1">
        <v>5.6</v>
      </c>
      <c r="T136" t="str">
        <v>No</v>
      </c>
      <c r="U136" s="2">
        <v>0</v>
      </c>
    </row>
    <row r="137">
      <c r="A137">
        <v>805884</v>
      </c>
      <c r="B137" t="str">
        <v>Delfino Cilantro</v>
      </c>
      <c r="C137" t="str">
        <v>Red Tail Growers</v>
      </c>
      <c r="D137">
        <v>526942</v>
      </c>
      <c r="E137" t="str">
        <v>each</v>
      </c>
      <c r="F137" t="str">
        <v>Organic Vegetables - Herbs🌿</v>
      </c>
      <c r="G137" t="str">
        <v>No</v>
      </c>
      <c r="H137" t="str">
        <v>No</v>
      </c>
      <c r="K137" s="1">
        <v>2</v>
      </c>
      <c r="L137" s="2">
        <v>0.4</v>
      </c>
      <c r="M137" s="2">
        <v>0.4</v>
      </c>
      <c r="N137" s="2">
        <v>0.4</v>
      </c>
      <c r="O137" s="2">
        <v>0.4</v>
      </c>
      <c r="P137" s="1">
        <v>2.8</v>
      </c>
      <c r="Q137" s="1">
        <v>2.8</v>
      </c>
      <c r="R137" s="1">
        <v>2.8</v>
      </c>
      <c r="S137" s="1">
        <v>2.8</v>
      </c>
      <c r="T137" t="str">
        <v>No</v>
      </c>
      <c r="U137" s="2">
        <v>0</v>
      </c>
    </row>
    <row r="138">
      <c r="A138">
        <v>805885</v>
      </c>
      <c r="B138" t="str">
        <v>Crisphead Lettuce</v>
      </c>
      <c r="C138" t="str">
        <v>MISSING VENDOR</v>
      </c>
      <c r="D138">
        <v>526943</v>
      </c>
      <c r="E138" t="str">
        <v>each</v>
      </c>
      <c r="F138" t="str">
        <v>Organic Vegetables - Leafy Greens 🥬</v>
      </c>
      <c r="G138" t="str">
        <v>No</v>
      </c>
      <c r="H138" t="str">
        <v>No</v>
      </c>
      <c r="K138" s="1">
        <v>3.5</v>
      </c>
      <c r="L138" s="2">
        <v>0.55</v>
      </c>
      <c r="M138" s="2">
        <v>0.4</v>
      </c>
      <c r="N138" s="2">
        <v>0.4</v>
      </c>
      <c r="O138" s="2">
        <v>0.4</v>
      </c>
      <c r="P138" s="1">
        <v>5.42</v>
      </c>
      <c r="Q138" s="1">
        <v>4.9</v>
      </c>
      <c r="R138" s="1">
        <v>4.9</v>
      </c>
      <c r="S138" s="1">
        <v>4.9</v>
      </c>
      <c r="T138" t="str">
        <v>No</v>
      </c>
      <c r="U138" s="2">
        <v>0</v>
      </c>
    </row>
    <row r="139">
      <c r="A139">
        <v>805887</v>
      </c>
      <c r="B139" t="str">
        <v>Padron Peppers</v>
      </c>
      <c r="C139" t="str">
        <v>Camas Swale Farm</v>
      </c>
      <c r="D139">
        <v>526945</v>
      </c>
      <c r="E139" t="str">
        <v>1 pt</v>
      </c>
      <c r="F139" t="str">
        <v>Organic Fruiting Vegetables 🌶🥒🎃🍅</v>
      </c>
      <c r="G139" t="str">
        <v>Yes</v>
      </c>
      <c r="H139" t="str">
        <v>No</v>
      </c>
      <c r="K139" s="1">
        <v>3</v>
      </c>
      <c r="L139" s="2">
        <v>0.4</v>
      </c>
      <c r="M139" s="2">
        <v>0.4</v>
      </c>
      <c r="N139" s="2">
        <v>0.4</v>
      </c>
      <c r="O139" s="2">
        <v>0.4</v>
      </c>
      <c r="P139" s="1">
        <v>4.2</v>
      </c>
      <c r="Q139" s="1">
        <v>4.2</v>
      </c>
      <c r="R139" s="1">
        <v>4.2</v>
      </c>
      <c r="S139" s="1">
        <v>4.2</v>
      </c>
      <c r="T139" t="str">
        <v>No</v>
      </c>
      <c r="U139" s="2">
        <v>0</v>
      </c>
    </row>
    <row r="140">
      <c r="A140">
        <v>805888</v>
      </c>
      <c r="B140" t="str">
        <v>Delicata Squash</v>
      </c>
      <c r="C140" t="str">
        <v>Full Farm CSA</v>
      </c>
      <c r="D140">
        <v>526946</v>
      </c>
      <c r="E140" t="str">
        <v>about 2 lbs each</v>
      </c>
      <c r="F140" t="str">
        <v>Organic Fruiting Vegetables 🌶🥒🎃🍅</v>
      </c>
      <c r="G140" t="str">
        <v>Yes</v>
      </c>
      <c r="H140" t="str">
        <v>No</v>
      </c>
      <c r="K140" s="1">
        <v>2.3</v>
      </c>
      <c r="L140" s="2">
        <v>0.4</v>
      </c>
      <c r="M140" s="2">
        <v>0.4</v>
      </c>
      <c r="N140" s="2">
        <v>0.4</v>
      </c>
      <c r="O140" s="2">
        <v>0.4</v>
      </c>
      <c r="P140" s="1">
        <v>3.22</v>
      </c>
      <c r="Q140" s="1">
        <v>3.22</v>
      </c>
      <c r="R140" s="1">
        <v>3.22</v>
      </c>
      <c r="S140" s="1">
        <v>3.22</v>
      </c>
      <c r="T140" t="str">
        <v>No</v>
      </c>
      <c r="U140" s="2">
        <v>0</v>
      </c>
    </row>
    <row r="141">
      <c r="A141">
        <v>805889</v>
      </c>
      <c r="B141" t="str">
        <v>Dill</v>
      </c>
      <c r="C141" t="str">
        <v>Camas Swale Farm</v>
      </c>
      <c r="D141">
        <v>526947</v>
      </c>
      <c r="E141" t="str">
        <v>each</v>
      </c>
      <c r="F141" t="str">
        <v>Organic Vegetables - Herbs🌿</v>
      </c>
      <c r="G141" t="str">
        <v>No</v>
      </c>
      <c r="H141" t="str">
        <v>No</v>
      </c>
      <c r="K141" s="1">
        <v>2</v>
      </c>
      <c r="L141" s="2">
        <v>0.4</v>
      </c>
      <c r="M141" s="2">
        <v>0.4</v>
      </c>
      <c r="N141" s="2">
        <v>0.4</v>
      </c>
      <c r="O141" s="2">
        <v>0.4</v>
      </c>
      <c r="P141" s="1">
        <v>2.8</v>
      </c>
      <c r="Q141" s="1">
        <v>2.8</v>
      </c>
      <c r="R141" s="1">
        <v>2.8</v>
      </c>
      <c r="S141" s="1">
        <v>2.8</v>
      </c>
      <c r="T141" t="str">
        <v>No</v>
      </c>
      <c r="U141" s="2">
        <v>0</v>
      </c>
    </row>
    <row r="142">
      <c r="A142">
        <v>805890</v>
      </c>
      <c r="B142" t="str">
        <v>Lions Mane Mushrooms</v>
      </c>
      <c r="C142" t="str">
        <v>Organically Grown Company</v>
      </c>
      <c r="D142">
        <v>526948</v>
      </c>
      <c r="E142" t="str">
        <v>1/2 lb</v>
      </c>
      <c r="F142" t="str">
        <v>Organic Mushrooms 🍄‍🟫</v>
      </c>
      <c r="G142" t="str">
        <v>No</v>
      </c>
      <c r="H142" t="str">
        <v>No</v>
      </c>
      <c r="K142" s="1">
        <v>4.95</v>
      </c>
      <c r="L142" s="2">
        <v>0.4</v>
      </c>
      <c r="M142" s="2">
        <v>0.4</v>
      </c>
      <c r="N142" s="2">
        <v>0.4</v>
      </c>
      <c r="O142" s="2">
        <v>0.4</v>
      </c>
      <c r="P142" s="1">
        <v>6.93</v>
      </c>
      <c r="Q142" s="1">
        <v>6.93</v>
      </c>
      <c r="R142" s="1">
        <v>6.93</v>
      </c>
      <c r="S142" s="1">
        <v>6.93</v>
      </c>
      <c r="T142" t="str">
        <v>No</v>
      </c>
      <c r="U142" s="2">
        <v>0</v>
      </c>
    </row>
    <row r="143">
      <c r="A143">
        <v>805891</v>
      </c>
      <c r="B143" t="str">
        <v>Edible Calendula Flower</v>
      </c>
      <c r="C143" t="str">
        <v>Grazier's Garden</v>
      </c>
      <c r="D143">
        <v>526949</v>
      </c>
      <c r="E143" t="str">
        <v>each</v>
      </c>
      <c r="F143" t="str">
        <v>Organic Vegetables - Herbs🌿</v>
      </c>
      <c r="G143" t="str">
        <v>No</v>
      </c>
      <c r="H143" t="str">
        <v>No</v>
      </c>
      <c r="K143" s="1">
        <v>4</v>
      </c>
      <c r="L143" s="2">
        <v>0.4</v>
      </c>
      <c r="M143" s="2">
        <v>0.4</v>
      </c>
      <c r="N143" s="2">
        <v>0.4</v>
      </c>
      <c r="O143" s="2">
        <v>0.4</v>
      </c>
      <c r="P143" s="1">
        <v>5.6</v>
      </c>
      <c r="Q143" s="1">
        <v>5.6</v>
      </c>
      <c r="R143" s="1">
        <v>5.6</v>
      </c>
      <c r="S143" s="1">
        <v>5.6</v>
      </c>
      <c r="T143" t="str">
        <v>No</v>
      </c>
      <c r="U143" s="2">
        <v>0</v>
      </c>
    </row>
    <row r="144">
      <c r="A144">
        <v>805892</v>
      </c>
      <c r="B144" t="str">
        <v>Pickling Cucumber</v>
      </c>
      <c r="C144" t="str">
        <v>Camas Swale Farm</v>
      </c>
      <c r="D144">
        <v>526950</v>
      </c>
      <c r="E144" t="str">
        <v>1 lb</v>
      </c>
      <c r="F144" t="str">
        <v>Organic Fruiting Vegetables 🌶🥒🎃🍅</v>
      </c>
      <c r="G144" t="str">
        <v>No</v>
      </c>
      <c r="H144" t="str">
        <v>No</v>
      </c>
      <c r="K144" s="1">
        <v>2.5</v>
      </c>
      <c r="L144" s="2">
        <v>0.4</v>
      </c>
      <c r="M144" s="2">
        <v>0.4</v>
      </c>
      <c r="N144" s="2">
        <v>0.4</v>
      </c>
      <c r="O144" s="2">
        <v>0.4</v>
      </c>
      <c r="P144" s="1">
        <v>3.5</v>
      </c>
      <c r="Q144" s="1">
        <v>3.5</v>
      </c>
      <c r="R144" s="1">
        <v>3.5</v>
      </c>
      <c r="S144" s="1">
        <v>3.5</v>
      </c>
      <c r="T144" t="str">
        <v>No</v>
      </c>
      <c r="U144" s="2">
        <v>0</v>
      </c>
    </row>
    <row r="145">
      <c r="A145">
        <v>805893</v>
      </c>
      <c r="B145" t="str">
        <v>Fava Beans</v>
      </c>
      <c r="C145" t="str">
        <v>Little Wings</v>
      </c>
      <c r="D145">
        <v>526952</v>
      </c>
      <c r="E145" t="str">
        <v>1 lb</v>
      </c>
      <c r="F145" t="str">
        <v>Organic Fruiting Vegetables 🌶🥒🎃🍅</v>
      </c>
      <c r="G145" t="str">
        <v>No</v>
      </c>
      <c r="H145" t="str">
        <v>No</v>
      </c>
      <c r="K145" s="1">
        <v>2.2</v>
      </c>
      <c r="L145" s="2">
        <v>0.4</v>
      </c>
      <c r="M145" s="2">
        <v>0.4</v>
      </c>
      <c r="N145" s="2">
        <v>0.4</v>
      </c>
      <c r="O145" s="2">
        <v>0.4</v>
      </c>
      <c r="P145" s="1">
        <v>3.08</v>
      </c>
      <c r="Q145" s="1">
        <v>3.08</v>
      </c>
      <c r="R145" s="1">
        <v>3.08</v>
      </c>
      <c r="S145" s="1">
        <v>3.08</v>
      </c>
      <c r="T145" t="str">
        <v>No</v>
      </c>
      <c r="U145" s="2">
        <v>0</v>
      </c>
    </row>
    <row r="146">
      <c r="A146">
        <v>805898</v>
      </c>
      <c r="B146" t="str">
        <v>Fennel</v>
      </c>
      <c r="C146" t="str">
        <v>Little Wings</v>
      </c>
      <c r="D146">
        <v>526956</v>
      </c>
      <c r="E146" t="str">
        <v>each</v>
      </c>
      <c r="F146" t="str">
        <v>Organic Vegetables - Roots🧅🧄🥕🥔</v>
      </c>
      <c r="G146" t="str">
        <v>Yes</v>
      </c>
      <c r="H146" t="str">
        <v>No</v>
      </c>
      <c r="K146" s="1">
        <v>2.25</v>
      </c>
      <c r="L146" s="2">
        <v>0.4</v>
      </c>
      <c r="M146" s="2">
        <v>0.4</v>
      </c>
      <c r="N146" s="2">
        <v>0.4</v>
      </c>
      <c r="O146" s="2">
        <v>0.4</v>
      </c>
      <c r="P146" s="1">
        <v>3.15</v>
      </c>
      <c r="Q146" s="1">
        <v>3.15</v>
      </c>
      <c r="R146" s="1">
        <v>3.15</v>
      </c>
      <c r="S146" s="1">
        <v>3.15</v>
      </c>
      <c r="T146" t="str">
        <v>No</v>
      </c>
      <c r="U146" s="2">
        <v>0</v>
      </c>
    </row>
    <row r="147">
      <c r="A147">
        <v>805899</v>
      </c>
      <c r="B147" t="str">
        <v>French Breakfast Radish</v>
      </c>
      <c r="C147" t="str">
        <v>Red Tail Growers</v>
      </c>
      <c r="D147">
        <v>526957</v>
      </c>
      <c r="E147" t="str">
        <v>each</v>
      </c>
      <c r="F147" t="str">
        <v>Organic Vegetables - Roots🧅🧄🥕🥔</v>
      </c>
      <c r="G147" t="str">
        <v>No</v>
      </c>
      <c r="H147" t="str">
        <v>No</v>
      </c>
      <c r="K147" s="1">
        <v>1.85</v>
      </c>
      <c r="L147" s="2">
        <v>0.4</v>
      </c>
      <c r="M147" s="2">
        <v>0.4</v>
      </c>
      <c r="N147" s="2">
        <v>0.4</v>
      </c>
      <c r="O147" s="2">
        <v>0.4</v>
      </c>
      <c r="P147" s="1">
        <v>2.59</v>
      </c>
      <c r="Q147" s="1">
        <v>2.59</v>
      </c>
      <c r="R147" s="1">
        <v>2.59</v>
      </c>
      <c r="S147" s="1">
        <v>2.59</v>
      </c>
      <c r="T147" t="str">
        <v>No</v>
      </c>
      <c r="U147" s="2">
        <v>0</v>
      </c>
    </row>
    <row r="148">
      <c r="A148">
        <v>805900</v>
      </c>
      <c r="B148" t="str">
        <v>Parsnips</v>
      </c>
      <c r="C148" t="str">
        <v>Organically Grown Company</v>
      </c>
      <c r="D148">
        <v>526958</v>
      </c>
      <c r="E148" t="str">
        <v>1 lb</v>
      </c>
      <c r="F148" t="str">
        <v>Organic Vegetables - Roots🧅🧄🥕🥔</v>
      </c>
      <c r="G148" t="str">
        <v>No</v>
      </c>
      <c r="H148" t="str">
        <v>No</v>
      </c>
      <c r="K148" s="1">
        <v>2.5</v>
      </c>
      <c r="L148" s="2">
        <v>0.4</v>
      </c>
      <c r="M148" s="2">
        <v>0.4</v>
      </c>
      <c r="N148" s="2">
        <v>0.4</v>
      </c>
      <c r="O148" s="2">
        <v>0.4</v>
      </c>
      <c r="P148" s="1">
        <v>3.5</v>
      </c>
      <c r="Q148" s="1">
        <v>3.5</v>
      </c>
      <c r="R148" s="1">
        <v>3.5</v>
      </c>
      <c r="S148" s="1">
        <v>3.5</v>
      </c>
      <c r="T148" t="str">
        <v>No</v>
      </c>
      <c r="U148" s="2">
        <v>0</v>
      </c>
    </row>
    <row r="149">
      <c r="A149">
        <v>805902</v>
      </c>
      <c r="B149" t="str">
        <v>Sage</v>
      </c>
      <c r="C149" t="str">
        <v>Little Wings</v>
      </c>
      <c r="D149">
        <v>526960</v>
      </c>
      <c r="E149" t="str">
        <v>each</v>
      </c>
      <c r="F149" t="str">
        <v>Organic Vegetables - Herbs🌿</v>
      </c>
      <c r="G149" t="str">
        <v>No</v>
      </c>
      <c r="H149" t="str">
        <v>No</v>
      </c>
      <c r="K149" s="1">
        <v>2</v>
      </c>
      <c r="L149" s="2">
        <v>0.4</v>
      </c>
      <c r="M149" s="2">
        <v>0.4</v>
      </c>
      <c r="N149" s="2">
        <v>0.4</v>
      </c>
      <c r="O149" s="2">
        <v>0.4</v>
      </c>
      <c r="P149" s="1">
        <v>2.8</v>
      </c>
      <c r="Q149" s="1">
        <v>2.8</v>
      </c>
      <c r="R149" s="1">
        <v>2.8</v>
      </c>
      <c r="S149" s="1">
        <v>2.8</v>
      </c>
      <c r="T149" t="str">
        <v>No</v>
      </c>
      <c r="U149" s="2">
        <v>0</v>
      </c>
    </row>
    <row r="150">
      <c r="A150">
        <v>805903</v>
      </c>
      <c r="B150" t="str">
        <v>Banana Shallots</v>
      </c>
      <c r="C150" t="str">
        <v>MISSING VENDOR</v>
      </c>
      <c r="D150">
        <v>526961</v>
      </c>
      <c r="E150" t="str">
        <v>1 lb</v>
      </c>
      <c r="F150" t="str">
        <v>Organic Vegetables - Roots🧅🧄🥕🥔</v>
      </c>
      <c r="G150" t="str">
        <v>Yes</v>
      </c>
      <c r="H150" t="str">
        <v>No</v>
      </c>
      <c r="K150" s="1">
        <v>3.5</v>
      </c>
      <c r="L150" s="2">
        <v>0.55</v>
      </c>
      <c r="M150" s="2">
        <v>0.4</v>
      </c>
      <c r="N150" s="2">
        <v>0.4</v>
      </c>
      <c r="O150" s="2">
        <v>0.4</v>
      </c>
      <c r="P150" s="1">
        <v>5.42</v>
      </c>
      <c r="Q150" s="1">
        <v>4.9</v>
      </c>
      <c r="R150" s="1">
        <v>4.9</v>
      </c>
      <c r="S150" s="1">
        <v>4.9</v>
      </c>
      <c r="T150" t="str">
        <v>No</v>
      </c>
      <c r="U150" s="2">
        <v>0</v>
      </c>
    </row>
    <row r="151">
      <c r="A151">
        <v>805904</v>
      </c>
      <c r="B151" t="str">
        <v>Portabella Mushrooms</v>
      </c>
      <c r="C151" t="str">
        <v>Organically Grown Company</v>
      </c>
      <c r="D151">
        <v>526962</v>
      </c>
      <c r="E151" t="str">
        <v>each</v>
      </c>
      <c r="F151" t="str">
        <v>Organic Mushrooms 🍄‍🟫</v>
      </c>
      <c r="G151" t="str">
        <v>No</v>
      </c>
      <c r="H151" t="str">
        <v>No</v>
      </c>
      <c r="K151" s="1">
        <v>7.25</v>
      </c>
      <c r="L151" s="2">
        <v>0.4</v>
      </c>
      <c r="M151" s="2">
        <v>0.4</v>
      </c>
      <c r="N151" s="2">
        <v>0.4</v>
      </c>
      <c r="O151" s="2">
        <v>0.4</v>
      </c>
      <c r="P151" s="1">
        <v>10.15</v>
      </c>
      <c r="Q151" s="1">
        <v>10.15</v>
      </c>
      <c r="R151" s="1">
        <v>10.15</v>
      </c>
      <c r="S151" s="1">
        <v>10.15</v>
      </c>
      <c r="T151" t="str">
        <v>No</v>
      </c>
      <c r="U151" s="2">
        <v>0</v>
      </c>
    </row>
    <row r="152">
      <c r="A152">
        <v>805906</v>
      </c>
      <c r="B152" t="str">
        <v>Fresh Thyme</v>
      </c>
      <c r="C152" t="str">
        <v>Red Tail Growers</v>
      </c>
      <c r="D152">
        <v>526964</v>
      </c>
      <c r="E152" t="str">
        <v>each</v>
      </c>
      <c r="F152" t="str">
        <v>Organic Vegetables - Herbs🌿</v>
      </c>
      <c r="G152" t="str">
        <v>Yes</v>
      </c>
      <c r="H152" t="str">
        <v>No</v>
      </c>
      <c r="K152" s="1">
        <v>2</v>
      </c>
      <c r="L152" s="2">
        <v>0.4</v>
      </c>
      <c r="M152" s="2">
        <v>0.4</v>
      </c>
      <c r="N152" s="2">
        <v>0.4</v>
      </c>
      <c r="O152" s="2">
        <v>0.4</v>
      </c>
      <c r="P152" s="1">
        <v>2.8</v>
      </c>
      <c r="Q152" s="1">
        <v>2.8</v>
      </c>
      <c r="R152" s="1">
        <v>2.8</v>
      </c>
      <c r="S152" s="1">
        <v>2.8</v>
      </c>
      <c r="T152" t="str">
        <v>No</v>
      </c>
      <c r="U152" s="2">
        <v>0</v>
      </c>
    </row>
    <row r="153">
      <c r="A153">
        <v>805907</v>
      </c>
      <c r="B153" t="str">
        <v>Fresno Peppers</v>
      </c>
      <c r="C153" t="str">
        <v>Camas Swale Farm</v>
      </c>
      <c r="D153">
        <v>526965</v>
      </c>
      <c r="E153" t="str">
        <v>1 lb</v>
      </c>
      <c r="F153" t="str">
        <v>Organic Fruiting Vegetables 🌶🥒🎃🍅</v>
      </c>
      <c r="G153" t="str">
        <v>Yes</v>
      </c>
      <c r="H153" t="str">
        <v>No</v>
      </c>
      <c r="K153" s="1">
        <v>5</v>
      </c>
      <c r="L153" s="2">
        <v>0.4</v>
      </c>
      <c r="M153" s="2">
        <v>0.4</v>
      </c>
      <c r="N153" s="2">
        <v>0.4</v>
      </c>
      <c r="O153" s="2">
        <v>0.4</v>
      </c>
      <c r="P153" s="1">
        <v>7</v>
      </c>
      <c r="Q153" s="1">
        <v>7</v>
      </c>
      <c r="R153" s="1">
        <v>7</v>
      </c>
      <c r="S153" s="1">
        <v>7</v>
      </c>
      <c r="T153" t="str">
        <v>No</v>
      </c>
      <c r="U153" s="2">
        <v>0</v>
      </c>
    </row>
    <row r="154">
      <c r="A154">
        <v>805909</v>
      </c>
      <c r="B154" t="str">
        <v>Garlic Scapes</v>
      </c>
      <c r="C154" t="str">
        <v>Camas Swale Farm</v>
      </c>
      <c r="D154">
        <v>526967</v>
      </c>
      <c r="E154" t="str">
        <v>bunch</v>
      </c>
      <c r="F154" t="str">
        <v>Organic Vegetables - Roots🧅🧄🥕🥔</v>
      </c>
      <c r="G154" t="str">
        <v>No</v>
      </c>
      <c r="H154" t="str">
        <v>No</v>
      </c>
      <c r="K154" s="1">
        <v>2.5</v>
      </c>
      <c r="L154" s="2">
        <v>0.4</v>
      </c>
      <c r="M154" s="2">
        <v>0.4</v>
      </c>
      <c r="N154" s="2">
        <v>0.4</v>
      </c>
      <c r="O154" s="2">
        <v>0.4</v>
      </c>
      <c r="P154" s="1">
        <v>3.5</v>
      </c>
      <c r="Q154" s="1">
        <v>3.5</v>
      </c>
      <c r="R154" s="1">
        <v>3.5</v>
      </c>
      <c r="S154" s="1">
        <v>3.5</v>
      </c>
      <c r="T154" t="str">
        <v>No</v>
      </c>
      <c r="U154" s="2">
        <v>0</v>
      </c>
    </row>
    <row r="155">
      <c r="A155">
        <v>805911</v>
      </c>
      <c r="B155" t="str">
        <v>Frisee Lettuce</v>
      </c>
      <c r="C155" t="str">
        <v>Little Wings</v>
      </c>
      <c r="D155">
        <v>526969</v>
      </c>
      <c r="E155" t="str">
        <v>each</v>
      </c>
      <c r="F155" t="str">
        <v>Organic Vegetables - Leafy Greens 🥬</v>
      </c>
      <c r="G155" t="str">
        <v>Yes</v>
      </c>
      <c r="H155" t="str">
        <v>No</v>
      </c>
      <c r="K155" s="1">
        <v>2.5</v>
      </c>
      <c r="L155" s="2">
        <v>0.4</v>
      </c>
      <c r="M155" s="2">
        <v>0.4</v>
      </c>
      <c r="N155" s="2">
        <v>0.4</v>
      </c>
      <c r="O155" s="2">
        <v>0.4</v>
      </c>
      <c r="P155" s="1">
        <v>3.5</v>
      </c>
      <c r="Q155" s="1">
        <v>3.5</v>
      </c>
      <c r="R155" s="1">
        <v>3.5</v>
      </c>
      <c r="S155" s="1">
        <v>3.5</v>
      </c>
      <c r="T155" t="str">
        <v>No</v>
      </c>
      <c r="U155" s="2">
        <v>0</v>
      </c>
    </row>
    <row r="156">
      <c r="A156">
        <v>805913</v>
      </c>
      <c r="B156" t="str">
        <v>Green Bell Pepper</v>
      </c>
      <c r="C156" t="str">
        <v>Camas Swale Farm</v>
      </c>
      <c r="D156">
        <v>526971</v>
      </c>
      <c r="E156" t="str">
        <v>1 lb</v>
      </c>
      <c r="F156" t="str">
        <v>Organic Fruiting Vegetables 🌶🥒🎃🍅</v>
      </c>
      <c r="G156" t="str">
        <v>Yes</v>
      </c>
      <c r="H156" t="str">
        <v>No</v>
      </c>
      <c r="K156" s="1">
        <v>2.5</v>
      </c>
      <c r="L156" s="2">
        <v>0.4</v>
      </c>
      <c r="M156" s="2">
        <v>0.4</v>
      </c>
      <c r="N156" s="2">
        <v>0.4</v>
      </c>
      <c r="O156" s="2">
        <v>0.4</v>
      </c>
      <c r="P156" s="1">
        <v>3.5</v>
      </c>
      <c r="Q156" s="1">
        <v>3.5</v>
      </c>
      <c r="R156" s="1">
        <v>3.5</v>
      </c>
      <c r="S156" s="1">
        <v>3.5</v>
      </c>
      <c r="T156" t="str">
        <v>No</v>
      </c>
      <c r="U156" s="2">
        <v>0</v>
      </c>
    </row>
    <row r="157">
      <c r="A157">
        <v>805918</v>
      </c>
      <c r="B157" t="str">
        <v>Red Onion</v>
      </c>
      <c r="C157" t="str">
        <v>Small is Beautiful Farm</v>
      </c>
      <c r="D157">
        <v>526979</v>
      </c>
      <c r="E157" t="str">
        <v>lb</v>
      </c>
      <c r="F157" t="str">
        <v>Organic Vegetables - Roots🧅🧄🥕🥔</v>
      </c>
      <c r="G157" t="str">
        <v>Yes</v>
      </c>
      <c r="H157" t="str">
        <v>No</v>
      </c>
      <c r="K157" s="1">
        <v>1.5</v>
      </c>
      <c r="L157" s="2">
        <v>0.4</v>
      </c>
      <c r="M157" s="2">
        <v>0.4</v>
      </c>
      <c r="N157" s="2">
        <v>0.4</v>
      </c>
      <c r="O157" s="2">
        <v>0.4</v>
      </c>
      <c r="P157" s="1">
        <v>2.1</v>
      </c>
      <c r="Q157" s="1">
        <v>2.1</v>
      </c>
      <c r="R157" s="1">
        <v>2.1</v>
      </c>
      <c r="S157" s="1">
        <v>2.1</v>
      </c>
      <c r="T157" t="str">
        <v>No</v>
      </c>
      <c r="U157" s="2">
        <v>0</v>
      </c>
    </row>
    <row r="158">
      <c r="A158">
        <v>805919</v>
      </c>
      <c r="B158" t="str">
        <v>Green Romaine Little Gem</v>
      </c>
      <c r="C158" t="str">
        <v>Red Tail Growers</v>
      </c>
      <c r="D158">
        <v>526978</v>
      </c>
      <c r="E158" t="str">
        <v>each</v>
      </c>
      <c r="F158" t="str">
        <v>Organic Vegetables - Leafy Greens 🥬</v>
      </c>
      <c r="G158" t="str">
        <v>No</v>
      </c>
      <c r="H158" t="str">
        <v>No</v>
      </c>
      <c r="K158" s="1">
        <v>1.35</v>
      </c>
      <c r="L158" s="2">
        <v>0.4</v>
      </c>
      <c r="M158" s="2">
        <v>0.4</v>
      </c>
      <c r="N158" s="2">
        <v>0.4</v>
      </c>
      <c r="O158" s="2">
        <v>0.4</v>
      </c>
      <c r="P158" s="1">
        <v>1.89</v>
      </c>
      <c r="Q158" s="1">
        <v>1.89</v>
      </c>
      <c r="R158" s="1">
        <v>1.89</v>
      </c>
      <c r="S158" s="1">
        <v>1.89</v>
      </c>
      <c r="T158" t="str">
        <v>No</v>
      </c>
      <c r="U158" s="2">
        <v>0</v>
      </c>
    </row>
    <row r="159">
      <c r="A159">
        <v>805920</v>
      </c>
      <c r="B159" t="str">
        <v>Red Bell Peppers</v>
      </c>
      <c r="C159" t="str">
        <v>Camas Swale Farm</v>
      </c>
      <c r="D159">
        <v>526980</v>
      </c>
      <c r="E159" t="str">
        <v>each</v>
      </c>
      <c r="F159" t="str">
        <v>Organic Fruiting Vegetables 🌶🥒🎃🍅</v>
      </c>
      <c r="G159" t="str">
        <v>No</v>
      </c>
      <c r="H159" t="str">
        <v>No</v>
      </c>
      <c r="K159" s="1">
        <v>5.5</v>
      </c>
      <c r="L159" s="2">
        <v>0.4</v>
      </c>
      <c r="M159" s="2">
        <v>0.4</v>
      </c>
      <c r="N159" s="2">
        <v>0.4</v>
      </c>
      <c r="O159" s="2">
        <v>0.4</v>
      </c>
      <c r="P159" s="1">
        <v>7.7</v>
      </c>
      <c r="Q159" s="1">
        <v>7.7</v>
      </c>
      <c r="R159" s="1">
        <v>7.7</v>
      </c>
      <c r="S159" s="1">
        <v>7.7</v>
      </c>
      <c r="T159" t="str">
        <v>No</v>
      </c>
      <c r="U159" s="2">
        <v>0</v>
      </c>
    </row>
    <row r="160">
      <c r="A160">
        <v>805921</v>
      </c>
      <c r="B160" t="str">
        <v>Green Romaine Lettuce</v>
      </c>
      <c r="C160" t="str">
        <v>MISSING VENDOR</v>
      </c>
      <c r="D160">
        <v>526981</v>
      </c>
      <c r="E160" t="str">
        <v>each</v>
      </c>
      <c r="F160" t="str">
        <v>Organic Vegetables - Leafy Greens 🥬</v>
      </c>
      <c r="G160" t="str">
        <v>No</v>
      </c>
      <c r="H160" t="str">
        <v>No</v>
      </c>
      <c r="K160" s="1">
        <v>1.75</v>
      </c>
      <c r="L160" s="2">
        <v>0.55</v>
      </c>
      <c r="M160" s="2">
        <v>0.4</v>
      </c>
      <c r="N160" s="2">
        <v>0.4</v>
      </c>
      <c r="O160" s="2">
        <v>0.4</v>
      </c>
      <c r="P160" s="1">
        <v>2.71</v>
      </c>
      <c r="Q160" s="1">
        <v>2.45</v>
      </c>
      <c r="R160" s="1">
        <v>2.45</v>
      </c>
      <c r="S160" s="1">
        <v>2.45</v>
      </c>
      <c r="T160" t="str">
        <v>No</v>
      </c>
      <c r="U160" s="2">
        <v>0</v>
      </c>
    </row>
    <row r="161">
      <c r="A161">
        <v>805922</v>
      </c>
      <c r="B161" t="str">
        <v>Green Tomatoes</v>
      </c>
      <c r="C161" t="str">
        <v>Grazier's Garden</v>
      </c>
      <c r="D161">
        <v>526982</v>
      </c>
      <c r="E161" t="str">
        <v>1 lb</v>
      </c>
      <c r="F161" t="str">
        <v>Organic Fruiting Vegetables 🌶🥒🎃🍅</v>
      </c>
      <c r="G161" t="str">
        <v>Yes</v>
      </c>
      <c r="H161" t="str">
        <v>No</v>
      </c>
      <c r="K161" s="1">
        <v>2</v>
      </c>
      <c r="L161" s="2">
        <v>0.4</v>
      </c>
      <c r="M161" s="2">
        <v>0.4</v>
      </c>
      <c r="N161" s="2">
        <v>0.4</v>
      </c>
      <c r="O161" s="2">
        <v>0.4</v>
      </c>
      <c r="P161" s="1">
        <v>2.8</v>
      </c>
      <c r="Q161" s="1">
        <v>2.8</v>
      </c>
      <c r="R161" s="1">
        <v>2.8</v>
      </c>
      <c r="S161" s="1">
        <v>2.8</v>
      </c>
      <c r="T161" t="str">
        <v>No</v>
      </c>
      <c r="U161" s="2">
        <v>0</v>
      </c>
    </row>
    <row r="162">
      <c r="A162">
        <v>805925</v>
      </c>
      <c r="B162" t="str">
        <v>Green Scallions</v>
      </c>
      <c r="C162" t="str">
        <v>Camas Swale Farm</v>
      </c>
      <c r="D162">
        <v>526985</v>
      </c>
      <c r="E162" t="str">
        <v>each</v>
      </c>
      <c r="F162" t="str">
        <v>Organic Vegetables - Roots🧅🧄🥕🥔</v>
      </c>
      <c r="G162" t="str">
        <v>No</v>
      </c>
      <c r="H162" t="str">
        <v>No</v>
      </c>
      <c r="K162" s="1">
        <v>2</v>
      </c>
      <c r="L162" s="2">
        <v>0.4</v>
      </c>
      <c r="M162" s="2">
        <v>0.4</v>
      </c>
      <c r="N162" s="2">
        <v>0.4</v>
      </c>
      <c r="O162" s="2">
        <v>0.4</v>
      </c>
      <c r="P162" s="1">
        <v>2.8</v>
      </c>
      <c r="Q162" s="1">
        <v>2.8</v>
      </c>
      <c r="R162" s="1">
        <v>2.8</v>
      </c>
      <c r="S162" s="1">
        <v>2.8</v>
      </c>
      <c r="T162" t="str">
        <v>No</v>
      </c>
      <c r="U162" s="2">
        <v>0</v>
      </c>
    </row>
    <row r="163">
      <c r="A163">
        <v>805927</v>
      </c>
      <c r="B163" t="str">
        <v>Shiitake Mushrooms</v>
      </c>
      <c r="C163" t="str">
        <v>Organically Grown Company</v>
      </c>
      <c r="D163">
        <v>526987</v>
      </c>
      <c r="E163" t="str">
        <v>1/2 lb</v>
      </c>
      <c r="F163" t="str">
        <v>Organic Mushrooms 🍄‍🟫</v>
      </c>
      <c r="G163" t="str">
        <v>Yes</v>
      </c>
      <c r="H163" t="str">
        <v>No</v>
      </c>
      <c r="K163" s="1">
        <v>4.08</v>
      </c>
      <c r="L163" s="2">
        <v>0.4</v>
      </c>
      <c r="M163" s="2">
        <v>0.4</v>
      </c>
      <c r="N163" s="2">
        <v>0.4</v>
      </c>
      <c r="O163" s="2">
        <v>0.4</v>
      </c>
      <c r="P163" s="1">
        <v>5.71</v>
      </c>
      <c r="Q163" s="1">
        <v>5.71</v>
      </c>
      <c r="R163" s="1">
        <v>5.71</v>
      </c>
      <c r="S163" s="1">
        <v>5.71</v>
      </c>
      <c r="T163" t="str">
        <v>No</v>
      </c>
      <c r="U163" s="2">
        <v>0</v>
      </c>
    </row>
    <row r="164">
      <c r="A164">
        <v>805928</v>
      </c>
      <c r="B164" t="str">
        <v>Sweet Salad Turnips</v>
      </c>
      <c r="C164" t="str">
        <v>Red Tail Growers</v>
      </c>
      <c r="D164">
        <v>526988</v>
      </c>
      <c r="E164" t="str">
        <v>bu</v>
      </c>
      <c r="F164" t="str">
        <v>Organic Vegetables - Roots🧅🧄🥕🥔</v>
      </c>
      <c r="G164" t="str">
        <v>No</v>
      </c>
      <c r="H164" t="str">
        <v>No</v>
      </c>
      <c r="K164" s="1">
        <v>2.5</v>
      </c>
      <c r="L164" s="2">
        <v>0.4</v>
      </c>
      <c r="M164" s="2">
        <v>0.4</v>
      </c>
      <c r="N164" s="2">
        <v>0.4</v>
      </c>
      <c r="O164" s="2">
        <v>0.4</v>
      </c>
      <c r="P164" s="1">
        <v>3.5</v>
      </c>
      <c r="Q164" s="1">
        <v>3.5</v>
      </c>
      <c r="R164" s="1">
        <v>3.5</v>
      </c>
      <c r="S164" s="1">
        <v>3.5</v>
      </c>
      <c r="T164" t="str">
        <v>No</v>
      </c>
      <c r="U164" s="2">
        <v>0</v>
      </c>
    </row>
    <row r="165">
      <c r="A165">
        <v>805929</v>
      </c>
      <c r="B165" t="str">
        <v>Hungarian Hot Wax Pepper</v>
      </c>
      <c r="C165" t="str">
        <v>Little Wings</v>
      </c>
      <c r="D165">
        <v>526989</v>
      </c>
      <c r="E165" t="str">
        <v>lb.</v>
      </c>
      <c r="F165" t="str">
        <v>Organic Fruiting Vegetables 🌶🥒🎃🍅</v>
      </c>
      <c r="G165" t="str">
        <v>Yes</v>
      </c>
      <c r="H165" t="str">
        <v>No</v>
      </c>
      <c r="K165" s="1">
        <v>4.25</v>
      </c>
      <c r="L165" s="2">
        <v>0.4</v>
      </c>
      <c r="M165" s="2">
        <v>0.4</v>
      </c>
      <c r="N165" s="2">
        <v>0.4</v>
      </c>
      <c r="O165" s="2">
        <v>0.4</v>
      </c>
      <c r="P165" s="1">
        <v>5.95</v>
      </c>
      <c r="Q165" s="1">
        <v>5.95</v>
      </c>
      <c r="R165" s="1">
        <v>5.95</v>
      </c>
      <c r="S165" s="1">
        <v>5.95</v>
      </c>
      <c r="T165" t="str">
        <v>No</v>
      </c>
      <c r="U165" s="2">
        <v>0</v>
      </c>
    </row>
    <row r="166">
      <c r="A166">
        <v>805932</v>
      </c>
      <c r="B166" t="str">
        <v>Shallots</v>
      </c>
      <c r="C166" t="str">
        <v>Red Tail Growers</v>
      </c>
      <c r="D166">
        <v>526992</v>
      </c>
      <c r="E166" t="str">
        <v>1 lb</v>
      </c>
      <c r="F166" t="str">
        <v>Organic Vegetables - Roots🧅🧄🥕🥔</v>
      </c>
      <c r="G166" t="str">
        <v>No</v>
      </c>
      <c r="H166" t="str">
        <v>No</v>
      </c>
      <c r="K166" s="1">
        <v>4</v>
      </c>
      <c r="L166" s="2">
        <v>0.4</v>
      </c>
      <c r="M166" s="2">
        <v>0.4</v>
      </c>
      <c r="N166" s="2">
        <v>0.4</v>
      </c>
      <c r="O166" s="2">
        <v>0.4</v>
      </c>
      <c r="P166" s="1">
        <v>5.6</v>
      </c>
      <c r="Q166" s="1">
        <v>5.6</v>
      </c>
      <c r="R166" s="1">
        <v>5.6</v>
      </c>
      <c r="S166" s="1">
        <v>5.6</v>
      </c>
      <c r="T166" t="str">
        <v>No</v>
      </c>
      <c r="U166" s="2">
        <v>0</v>
      </c>
    </row>
    <row r="167">
      <c r="A167">
        <v>805933</v>
      </c>
      <c r="B167" t="str">
        <v>Purple Bell Peppers</v>
      </c>
      <c r="C167" t="str">
        <v>Grazier's Garden</v>
      </c>
      <c r="D167">
        <v>526993</v>
      </c>
      <c r="E167" t="str">
        <v>each</v>
      </c>
      <c r="F167" t="str">
        <v>Organic Fruiting Vegetables 🌶🥒🎃🍅</v>
      </c>
      <c r="G167" t="str">
        <v>No</v>
      </c>
      <c r="H167" t="str">
        <v>No</v>
      </c>
      <c r="K167" s="1">
        <v>2</v>
      </c>
      <c r="L167" s="2">
        <v>0.4</v>
      </c>
      <c r="M167" s="2">
        <v>0.4</v>
      </c>
      <c r="N167" s="2">
        <v>0.4</v>
      </c>
      <c r="O167" s="2">
        <v>0.4</v>
      </c>
      <c r="P167" s="1">
        <v>2.8</v>
      </c>
      <c r="Q167" s="1">
        <v>2.8</v>
      </c>
      <c r="R167" s="1">
        <v>2.8</v>
      </c>
      <c r="S167" s="1">
        <v>2.8</v>
      </c>
      <c r="T167" t="str">
        <v>No</v>
      </c>
      <c r="U167" s="2">
        <v>0</v>
      </c>
    </row>
    <row r="168">
      <c r="A168">
        <v>805934</v>
      </c>
      <c r="B168" t="str">
        <v>Herb Bundle: Rosemary, Thyme and Sage Combo</v>
      </c>
      <c r="C168" t="str">
        <v>Little Wings</v>
      </c>
      <c r="D168">
        <v>526994</v>
      </c>
      <c r="E168" t="str">
        <v>each</v>
      </c>
      <c r="F168" t="str">
        <v>Organic Vegetables - Herbs🌿</v>
      </c>
      <c r="G168" t="str">
        <v>Yes</v>
      </c>
      <c r="H168" t="str">
        <v>No</v>
      </c>
      <c r="K168" s="1">
        <v>2</v>
      </c>
      <c r="L168" s="2">
        <v>0.4</v>
      </c>
      <c r="M168" s="2">
        <v>0.4</v>
      </c>
      <c r="N168" s="2">
        <v>0.4</v>
      </c>
      <c r="O168" s="2">
        <v>0.4</v>
      </c>
      <c r="P168" s="1">
        <v>2.8</v>
      </c>
      <c r="Q168" s="1">
        <v>2.8</v>
      </c>
      <c r="R168" s="1">
        <v>2.8</v>
      </c>
      <c r="S168" s="1">
        <v>2.8</v>
      </c>
      <c r="T168" t="str">
        <v>No</v>
      </c>
      <c r="U168" s="2">
        <v>0</v>
      </c>
    </row>
    <row r="169">
      <c r="A169">
        <v>805936</v>
      </c>
      <c r="B169" t="str">
        <v>Fresh Oregano</v>
      </c>
      <c r="C169" t="str">
        <v>Grazier's Garden</v>
      </c>
      <c r="D169">
        <v>526996</v>
      </c>
      <c r="E169" t="str">
        <v>Bunch</v>
      </c>
      <c r="F169" t="str">
        <v>Organic Vegetables - Herbs🌿</v>
      </c>
      <c r="G169" t="str">
        <v>No</v>
      </c>
      <c r="H169" t="str">
        <v>No</v>
      </c>
      <c r="K169" s="1">
        <v>2</v>
      </c>
      <c r="L169" s="2">
        <v>0.4</v>
      </c>
      <c r="M169" s="2">
        <v>0.4</v>
      </c>
      <c r="N169" s="2">
        <v>0.4</v>
      </c>
      <c r="O169" s="2">
        <v>0.4</v>
      </c>
      <c r="P169" s="1">
        <v>2.8</v>
      </c>
      <c r="Q169" s="1">
        <v>2.8</v>
      </c>
      <c r="R169" s="1">
        <v>2.8</v>
      </c>
      <c r="S169" s="1">
        <v>2.8</v>
      </c>
      <c r="T169" t="str">
        <v>No</v>
      </c>
      <c r="U169" s="2">
        <v>0</v>
      </c>
    </row>
    <row r="170">
      <c r="A170">
        <v>805938</v>
      </c>
      <c r="B170" t="str">
        <v>Sunchokes</v>
      </c>
      <c r="C170" t="str">
        <v>Organically Grown Company</v>
      </c>
      <c r="D170">
        <v>526998</v>
      </c>
      <c r="E170" t="str">
        <v>1 lb</v>
      </c>
      <c r="F170" t="str">
        <v>Organic Vegetables - Roots🧅🧄🥕🥔</v>
      </c>
      <c r="G170" t="str">
        <v>No</v>
      </c>
      <c r="H170" t="str">
        <v>No</v>
      </c>
      <c r="K170" s="1">
        <v>4.1</v>
      </c>
      <c r="L170" s="2">
        <v>0.4</v>
      </c>
      <c r="M170" s="2">
        <v>0.4</v>
      </c>
      <c r="N170" s="2">
        <v>0.4</v>
      </c>
      <c r="O170" s="2">
        <v>0.4</v>
      </c>
      <c r="P170" s="1">
        <v>5.74</v>
      </c>
      <c r="Q170" s="1">
        <v>5.74</v>
      </c>
      <c r="R170" s="1">
        <v>5.74</v>
      </c>
      <c r="S170" s="1">
        <v>5.74</v>
      </c>
      <c r="T170" t="str">
        <v>No</v>
      </c>
      <c r="U170" s="2">
        <v>0</v>
      </c>
    </row>
    <row r="171">
      <c r="A171">
        <v>805939</v>
      </c>
      <c r="B171" t="str">
        <v>Jalapeño Peppers</v>
      </c>
      <c r="C171" t="str">
        <v>Little Wings</v>
      </c>
      <c r="D171">
        <v>526999</v>
      </c>
      <c r="E171" t="str">
        <v>Lb.</v>
      </c>
      <c r="F171" t="str">
        <v>Organic Fruiting Vegetables 🌶🥒🎃🍅</v>
      </c>
      <c r="G171" t="str">
        <v>No</v>
      </c>
      <c r="H171" t="str">
        <v>No</v>
      </c>
      <c r="K171" s="1">
        <v>3.5</v>
      </c>
      <c r="L171" s="2">
        <v>0.4</v>
      </c>
      <c r="M171" s="2">
        <v>0.4</v>
      </c>
      <c r="N171" s="2">
        <v>0.4</v>
      </c>
      <c r="O171" s="2">
        <v>0.4</v>
      </c>
      <c r="P171" s="1">
        <v>4.9</v>
      </c>
      <c r="Q171" s="1">
        <v>4.9</v>
      </c>
      <c r="R171" s="1">
        <v>4.9</v>
      </c>
      <c r="S171" s="1">
        <v>4.9</v>
      </c>
      <c r="T171" t="str">
        <v>No</v>
      </c>
      <c r="U171" s="2">
        <v>0</v>
      </c>
    </row>
    <row r="172">
      <c r="A172">
        <v>805940</v>
      </c>
      <c r="B172" t="str">
        <v>Pea Shoots</v>
      </c>
      <c r="C172" t="str">
        <v>Little Wings</v>
      </c>
      <c r="D172">
        <v>527000</v>
      </c>
      <c r="E172" t="str">
        <v>4 oz</v>
      </c>
      <c r="F172" t="str">
        <v>Organic Vegetables - Leafy Greens 🥬</v>
      </c>
      <c r="G172" t="str">
        <v>No</v>
      </c>
      <c r="H172" t="str">
        <v>No</v>
      </c>
      <c r="K172" s="1">
        <v>3.25</v>
      </c>
      <c r="L172" s="2">
        <v>0.4</v>
      </c>
      <c r="M172" s="2">
        <v>0.4</v>
      </c>
      <c r="N172" s="2">
        <v>0.4</v>
      </c>
      <c r="O172" s="2">
        <v>0.4</v>
      </c>
      <c r="P172" s="1">
        <v>4.55</v>
      </c>
      <c r="Q172" s="1">
        <v>4.55</v>
      </c>
      <c r="R172" s="1">
        <v>4.55</v>
      </c>
      <c r="S172" s="1">
        <v>4.55</v>
      </c>
      <c r="T172" t="str">
        <v>No</v>
      </c>
      <c r="U172" s="2">
        <v>0</v>
      </c>
    </row>
    <row r="173">
      <c r="A173">
        <v>805941</v>
      </c>
      <c r="B173" t="str">
        <v>Sugar Snap Peas</v>
      </c>
      <c r="C173" t="str">
        <v>Little Wings</v>
      </c>
      <c r="D173">
        <v>527001</v>
      </c>
      <c r="E173" t="str">
        <v>1 lb</v>
      </c>
      <c r="F173" t="str">
        <v>Organic Fruiting Vegetables 🌶🥒🎃🍅</v>
      </c>
      <c r="G173" t="str">
        <v>No</v>
      </c>
      <c r="H173" t="str">
        <v>No</v>
      </c>
      <c r="K173" s="1">
        <v>6.5</v>
      </c>
      <c r="L173" s="2">
        <v>0.4</v>
      </c>
      <c r="M173" s="2">
        <v>0.4</v>
      </c>
      <c r="N173" s="2">
        <v>0.4</v>
      </c>
      <c r="O173" s="2">
        <v>0.4</v>
      </c>
      <c r="P173" s="1">
        <v>9.1</v>
      </c>
      <c r="Q173" s="1">
        <v>9.1</v>
      </c>
      <c r="R173" s="1">
        <v>9.1</v>
      </c>
      <c r="S173" s="1">
        <v>9.1</v>
      </c>
      <c r="T173" t="str">
        <v>No</v>
      </c>
      <c r="U173" s="2">
        <v>0</v>
      </c>
    </row>
    <row r="174">
      <c r="A174">
        <v>805942</v>
      </c>
      <c r="B174" t="str">
        <v>Candy Sweet Onion</v>
      </c>
      <c r="C174" t="str">
        <v>Red Tail Growers</v>
      </c>
      <c r="D174">
        <v>527002</v>
      </c>
      <c r="E174" t="str">
        <v>1 lb</v>
      </c>
      <c r="F174" t="str">
        <v>Organic Vegetables - Roots🧅🧄🥕🥔</v>
      </c>
      <c r="G174" t="str">
        <v>No</v>
      </c>
      <c r="H174" t="str">
        <v>No</v>
      </c>
      <c r="K174" s="1">
        <v>1.5</v>
      </c>
      <c r="L174" s="2">
        <v>0.4</v>
      </c>
      <c r="M174" s="2">
        <v>0.4</v>
      </c>
      <c r="N174" s="2">
        <v>0.4</v>
      </c>
      <c r="O174" s="2">
        <v>0.4</v>
      </c>
      <c r="P174" s="1">
        <v>2.1</v>
      </c>
      <c r="Q174" s="1">
        <v>2.1</v>
      </c>
      <c r="R174" s="1">
        <v>2.1</v>
      </c>
      <c r="S174" s="1">
        <v>2.1</v>
      </c>
      <c r="T174" t="str">
        <v>No</v>
      </c>
      <c r="U174" s="2">
        <v>0</v>
      </c>
    </row>
    <row r="175">
      <c r="A175">
        <v>805943</v>
      </c>
      <c r="B175" t="str">
        <v>Red Jimmy Nardello Peppers</v>
      </c>
      <c r="C175" t="str">
        <v>Little Wings</v>
      </c>
      <c r="D175">
        <v>527003</v>
      </c>
      <c r="E175" t="str">
        <v>1 lb</v>
      </c>
      <c r="F175" t="str">
        <v>Organic Fruiting Vegetables 🌶🥒🎃🍅</v>
      </c>
      <c r="G175" t="str">
        <v>No</v>
      </c>
      <c r="H175" t="str">
        <v>No</v>
      </c>
      <c r="K175" s="1">
        <v>4</v>
      </c>
      <c r="L175" s="2">
        <v>0.4</v>
      </c>
      <c r="M175" s="2">
        <v>0.4</v>
      </c>
      <c r="N175" s="2">
        <v>0.4</v>
      </c>
      <c r="O175" s="2">
        <v>0.4</v>
      </c>
      <c r="P175" s="1">
        <v>5.6</v>
      </c>
      <c r="Q175" s="1">
        <v>5.6</v>
      </c>
      <c r="R175" s="1">
        <v>5.6</v>
      </c>
      <c r="S175" s="1">
        <v>5.6</v>
      </c>
      <c r="T175" t="str">
        <v>No</v>
      </c>
      <c r="U175" s="2">
        <v>0</v>
      </c>
    </row>
    <row r="176">
      <c r="A176">
        <v>805944</v>
      </c>
      <c r="B176" t="str">
        <v>Poblano Peppers</v>
      </c>
      <c r="C176" t="str">
        <v>Little Wings</v>
      </c>
      <c r="D176">
        <v>527004</v>
      </c>
      <c r="E176" t="str">
        <v>1 lb</v>
      </c>
      <c r="F176" t="str">
        <v>Organic Fruiting Vegetables 🌶🥒🎃🍅</v>
      </c>
      <c r="G176" t="str">
        <v>No</v>
      </c>
      <c r="H176" t="str">
        <v>No</v>
      </c>
      <c r="K176" s="1">
        <v>4.5</v>
      </c>
      <c r="L176" s="2">
        <v>0.4</v>
      </c>
      <c r="M176" s="2">
        <v>0.4</v>
      </c>
      <c r="N176" s="2">
        <v>0.4</v>
      </c>
      <c r="O176" s="2">
        <v>0.4</v>
      </c>
      <c r="P176" s="1">
        <v>6.3</v>
      </c>
      <c r="Q176" s="1">
        <v>6.3</v>
      </c>
      <c r="R176" s="1">
        <v>6.3</v>
      </c>
      <c r="S176" s="1">
        <v>6.3</v>
      </c>
      <c r="T176" t="str">
        <v>No</v>
      </c>
      <c r="U176" s="2">
        <v>0</v>
      </c>
    </row>
    <row r="177">
      <c r="A177">
        <v>805945</v>
      </c>
      <c r="B177" t="str">
        <v>Sugarloaf Chicory</v>
      </c>
      <c r="C177" t="str">
        <v>Organically Grown Company</v>
      </c>
      <c r="D177">
        <v>527005</v>
      </c>
      <c r="E177" t="str">
        <v>each</v>
      </c>
      <c r="F177" t="str">
        <v>Organic Vegetables - Leafy Greens 🥬</v>
      </c>
      <c r="G177" t="str">
        <v>No</v>
      </c>
      <c r="H177" t="str">
        <v>No</v>
      </c>
      <c r="K177" s="1">
        <v>3.21</v>
      </c>
      <c r="L177" s="2">
        <v>0.4</v>
      </c>
      <c r="M177" s="2">
        <v>0.4</v>
      </c>
      <c r="N177" s="2">
        <v>0.4</v>
      </c>
      <c r="O177" s="2">
        <v>0.4</v>
      </c>
      <c r="P177" s="1">
        <v>4.49</v>
      </c>
      <c r="Q177" s="1">
        <v>4.49</v>
      </c>
      <c r="R177" s="1">
        <v>4.49</v>
      </c>
      <c r="S177" s="1">
        <v>4.49</v>
      </c>
      <c r="T177" t="str">
        <v>No</v>
      </c>
      <c r="U177" s="2">
        <v>0</v>
      </c>
    </row>
    <row r="178">
      <c r="A178">
        <v>805948</v>
      </c>
      <c r="B178" t="str">
        <v>Orange Kabocha Squash</v>
      </c>
      <c r="C178" t="str">
        <v>Red Tail Growers</v>
      </c>
      <c r="D178">
        <v>527008</v>
      </c>
      <c r="E178" t="str">
        <v>each</v>
      </c>
      <c r="F178" t="str">
        <v>Organic Fruiting Vegetables 🌶🥒🎃🍅</v>
      </c>
      <c r="G178" t="str">
        <v>No</v>
      </c>
      <c r="H178" t="str">
        <v>No</v>
      </c>
      <c r="K178" s="1">
        <v>4</v>
      </c>
      <c r="L178" s="2">
        <v>0.4</v>
      </c>
      <c r="M178" s="2">
        <v>0.4</v>
      </c>
      <c r="N178" s="2">
        <v>0.4</v>
      </c>
      <c r="O178" s="2">
        <v>0.4</v>
      </c>
      <c r="P178" s="1">
        <v>5.6</v>
      </c>
      <c r="Q178" s="1">
        <v>5.6</v>
      </c>
      <c r="R178" s="1">
        <v>5.6</v>
      </c>
      <c r="S178" s="1">
        <v>5.6</v>
      </c>
      <c r="T178" t="str">
        <v>No</v>
      </c>
      <c r="U178" s="2">
        <v>0</v>
      </c>
    </row>
    <row r="179">
      <c r="A179">
        <v>805950</v>
      </c>
      <c r="B179" t="str">
        <v>Bi-Color Corn</v>
      </c>
      <c r="C179" t="str">
        <v>Camas Swale Farm</v>
      </c>
      <c r="D179">
        <v>527010</v>
      </c>
      <c r="E179" t="str">
        <v>each</v>
      </c>
      <c r="G179" t="str">
        <v>Yes</v>
      </c>
      <c r="H179" t="str">
        <v>No</v>
      </c>
      <c r="K179" s="1">
        <v>1.1</v>
      </c>
      <c r="L179" s="2">
        <v>0.4</v>
      </c>
      <c r="M179" s="2">
        <v>0.4</v>
      </c>
      <c r="N179" s="2">
        <v>0.4</v>
      </c>
      <c r="O179" s="2">
        <v>0.4</v>
      </c>
      <c r="P179" s="1">
        <v>1.54</v>
      </c>
      <c r="Q179" s="1">
        <v>1.54</v>
      </c>
      <c r="R179" s="1">
        <v>1.54</v>
      </c>
      <c r="S179" s="1">
        <v>1.54</v>
      </c>
      <c r="T179" t="str">
        <v>No</v>
      </c>
      <c r="U179" s="2">
        <v>0</v>
      </c>
    </row>
    <row r="180">
      <c r="A180">
        <v>805951</v>
      </c>
      <c r="B180" t="str">
        <v>Purple Onion</v>
      </c>
      <c r="C180" t="str">
        <v>Grazier's Garden</v>
      </c>
      <c r="D180">
        <v>527011</v>
      </c>
      <c r="E180" t="str">
        <v>each</v>
      </c>
      <c r="F180" t="str">
        <v>Organic Vegetables - Roots🧅🧄🥕🥔</v>
      </c>
      <c r="G180" t="str">
        <v>No</v>
      </c>
      <c r="H180" t="str">
        <v>No</v>
      </c>
      <c r="K180" s="1">
        <v>4.75</v>
      </c>
      <c r="L180" s="2">
        <v>0.4</v>
      </c>
      <c r="M180" s="2">
        <v>0.4</v>
      </c>
      <c r="N180" s="2">
        <v>0.4</v>
      </c>
      <c r="O180" s="2">
        <v>0.4</v>
      </c>
      <c r="P180" s="1">
        <v>6.65</v>
      </c>
      <c r="Q180" s="1">
        <v>6.65</v>
      </c>
      <c r="R180" s="1">
        <v>6.65</v>
      </c>
      <c r="S180" s="1">
        <v>6.65</v>
      </c>
      <c r="T180" t="str">
        <v>No</v>
      </c>
      <c r="U180" s="2">
        <v>0</v>
      </c>
    </row>
    <row r="181">
      <c r="A181">
        <v>805952</v>
      </c>
      <c r="B181" t="str">
        <v>Kohlrabi Purple or Green</v>
      </c>
      <c r="C181" t="str">
        <v>MISSING VENDOR</v>
      </c>
      <c r="D181">
        <v>527012</v>
      </c>
      <c r="E181" t="str">
        <v>1 bunch</v>
      </c>
      <c r="F181" t="str">
        <v>Organic Cruciferous Vegetables🥦</v>
      </c>
      <c r="G181" t="str">
        <v>No</v>
      </c>
      <c r="H181" t="str">
        <v>No</v>
      </c>
      <c r="K181" s="1">
        <v>2.25</v>
      </c>
      <c r="L181" s="2">
        <v>0.55</v>
      </c>
      <c r="M181" s="2">
        <v>0.4</v>
      </c>
      <c r="N181" s="2">
        <v>0.4</v>
      </c>
      <c r="O181" s="2">
        <v>0.4</v>
      </c>
      <c r="P181" s="1">
        <v>3.49</v>
      </c>
      <c r="Q181" s="1">
        <v>3.15</v>
      </c>
      <c r="R181" s="1">
        <v>3.15</v>
      </c>
      <c r="S181" s="1">
        <v>3.15</v>
      </c>
      <c r="T181" t="str">
        <v>No</v>
      </c>
      <c r="U181" s="2">
        <v>0</v>
      </c>
    </row>
    <row r="182">
      <c r="A182">
        <v>805954</v>
      </c>
      <c r="B182" t="str">
        <v>Sweet Italian Peppers</v>
      </c>
      <c r="C182" t="str">
        <v>Camas Swale Farm</v>
      </c>
      <c r="D182">
        <v>527014</v>
      </c>
      <c r="E182" t="str">
        <v>each</v>
      </c>
      <c r="F182" t="str">
        <v>Organic Fruiting Vegetables 🌶🥒🎃🍅</v>
      </c>
      <c r="G182" t="str">
        <v>No</v>
      </c>
      <c r="H182" t="str">
        <v>No</v>
      </c>
      <c r="K182" s="1">
        <v>3.35</v>
      </c>
      <c r="L182" s="2">
        <v>0.4</v>
      </c>
      <c r="M182" s="2">
        <v>0.4</v>
      </c>
      <c r="N182" s="2">
        <v>0.4</v>
      </c>
      <c r="O182" s="2">
        <v>0.4</v>
      </c>
      <c r="P182" s="1">
        <v>4.69</v>
      </c>
      <c r="Q182" s="1">
        <v>4.69</v>
      </c>
      <c r="R182" s="1">
        <v>4.69</v>
      </c>
      <c r="S182" s="1">
        <v>4.69</v>
      </c>
      <c r="T182" t="str">
        <v>No</v>
      </c>
      <c r="U182" s="2">
        <v>0</v>
      </c>
    </row>
    <row r="183">
      <c r="A183">
        <v>805955</v>
      </c>
      <c r="B183" t="str">
        <v>Purple Sprouting Broccoli</v>
      </c>
      <c r="C183" t="str">
        <v>Grazier's Garden</v>
      </c>
      <c r="D183">
        <v>527015</v>
      </c>
      <c r="E183" t="str">
        <v>each</v>
      </c>
      <c r="F183" t="str">
        <v>Organic Cruciferous Vegetables🥦</v>
      </c>
      <c r="G183" t="str">
        <v>No</v>
      </c>
      <c r="H183" t="str">
        <v>No</v>
      </c>
      <c r="K183" s="1">
        <v>2.75</v>
      </c>
      <c r="L183" s="2">
        <v>0.4</v>
      </c>
      <c r="M183" s="2">
        <v>0.4</v>
      </c>
      <c r="N183" s="2">
        <v>0.4</v>
      </c>
      <c r="O183" s="2">
        <v>0.4</v>
      </c>
      <c r="P183" s="1">
        <v>3.85</v>
      </c>
      <c r="Q183" s="1">
        <v>3.85</v>
      </c>
      <c r="R183" s="1">
        <v>3.85</v>
      </c>
      <c r="S183" s="1">
        <v>3.85</v>
      </c>
      <c r="T183" t="str">
        <v>No</v>
      </c>
      <c r="U183" s="2">
        <v>0</v>
      </c>
    </row>
    <row r="184">
      <c r="A184">
        <v>805956</v>
      </c>
      <c r="B184" t="str">
        <v>Braising Chicories</v>
      </c>
      <c r="C184" t="str">
        <v>Red Tail Growers</v>
      </c>
      <c r="D184">
        <v>527016</v>
      </c>
      <c r="E184" t="str">
        <v>1/2 lb</v>
      </c>
      <c r="F184" t="str">
        <v>Organic Vegetables - Leafy Greens 🥬</v>
      </c>
      <c r="G184" t="str">
        <v>No</v>
      </c>
      <c r="H184" t="str">
        <v>No</v>
      </c>
      <c r="K184" s="1">
        <v>4</v>
      </c>
      <c r="L184" s="2">
        <v>0.4</v>
      </c>
      <c r="M184" s="2">
        <v>0.4</v>
      </c>
      <c r="N184" s="2">
        <v>0.4</v>
      </c>
      <c r="O184" s="2">
        <v>0.4</v>
      </c>
      <c r="P184" s="1">
        <v>5.6</v>
      </c>
      <c r="Q184" s="1">
        <v>5.6</v>
      </c>
      <c r="R184" s="1">
        <v>5.6</v>
      </c>
      <c r="S184" s="1">
        <v>5.6</v>
      </c>
      <c r="T184" t="str">
        <v>No</v>
      </c>
      <c r="U184" s="2">
        <v>0</v>
      </c>
    </row>
    <row r="185">
      <c r="A185">
        <v>805957</v>
      </c>
      <c r="B185" t="str">
        <v>Italian (Dino) Kale</v>
      </c>
      <c r="C185" t="str">
        <v>Camas Swale Farm</v>
      </c>
      <c r="D185">
        <v>527017</v>
      </c>
      <c r="E185" t="str">
        <v>bu.</v>
      </c>
      <c r="F185" t="str">
        <v>Organic Vegetables - Leafy Greens 🥬</v>
      </c>
      <c r="G185" t="str">
        <v>No</v>
      </c>
      <c r="H185" t="str">
        <v>No</v>
      </c>
      <c r="K185" s="1">
        <v>1.9</v>
      </c>
      <c r="L185" s="2">
        <v>0.4</v>
      </c>
      <c r="M185" s="2">
        <v>0.4</v>
      </c>
      <c r="N185" s="2">
        <v>0.4</v>
      </c>
      <c r="O185" s="2">
        <v>0.4</v>
      </c>
      <c r="P185" s="1">
        <v>2.66</v>
      </c>
      <c r="Q185" s="1">
        <v>2.66</v>
      </c>
      <c r="R185" s="1">
        <v>2.66</v>
      </c>
      <c r="S185" s="1">
        <v>2.66</v>
      </c>
      <c r="T185" t="str">
        <v>No</v>
      </c>
      <c r="U185" s="2">
        <v>0</v>
      </c>
    </row>
    <row r="186">
      <c r="A186">
        <v>805958</v>
      </c>
      <c r="B186" t="str">
        <v>Rainbow Chard</v>
      </c>
      <c r="C186" t="str">
        <v>Grazier's Garden</v>
      </c>
      <c r="D186">
        <v>527019</v>
      </c>
      <c r="E186" t="str">
        <v>each</v>
      </c>
      <c r="F186" t="str">
        <v>Organic Vegetables - Leafy Greens 🥬</v>
      </c>
      <c r="G186" t="str">
        <v>No</v>
      </c>
      <c r="H186" t="str">
        <v>No</v>
      </c>
      <c r="K186" s="1">
        <v>2.14</v>
      </c>
      <c r="L186" s="2">
        <v>0.4</v>
      </c>
      <c r="M186" s="2">
        <v>0.4</v>
      </c>
      <c r="N186" s="2">
        <v>0.4</v>
      </c>
      <c r="O186" s="2">
        <v>0.4</v>
      </c>
      <c r="P186" s="1">
        <v>3</v>
      </c>
      <c r="Q186" s="1">
        <v>3</v>
      </c>
      <c r="R186" s="1">
        <v>3</v>
      </c>
      <c r="S186" s="1">
        <v>3</v>
      </c>
      <c r="T186" t="str">
        <v>No</v>
      </c>
      <c r="U186" s="2">
        <v>0</v>
      </c>
    </row>
    <row r="187">
      <c r="A187">
        <v>805962</v>
      </c>
      <c r="B187" t="str">
        <v>Red Butter-head Little Gem Lettuce</v>
      </c>
      <c r="C187" t="str">
        <v>MISSING VENDOR</v>
      </c>
      <c r="D187">
        <v>527022</v>
      </c>
      <c r="E187" t="str">
        <v>each</v>
      </c>
      <c r="F187" t="str">
        <v>Organic Vegetables - Leafy Greens 🥬</v>
      </c>
      <c r="G187" t="str">
        <v>No</v>
      </c>
      <c r="H187" t="str">
        <v>No</v>
      </c>
      <c r="K187" s="1">
        <v>1.4</v>
      </c>
      <c r="L187" s="2">
        <v>0.55</v>
      </c>
      <c r="M187" s="2">
        <v>0.4</v>
      </c>
      <c r="N187" s="2">
        <v>0.4</v>
      </c>
      <c r="O187" s="2">
        <v>0.4</v>
      </c>
      <c r="P187" s="1">
        <v>2.17</v>
      </c>
      <c r="Q187" s="1">
        <v>1.96</v>
      </c>
      <c r="R187" s="1">
        <v>1.96</v>
      </c>
      <c r="S187" s="1">
        <v>1.96</v>
      </c>
      <c r="T187" t="str">
        <v>No</v>
      </c>
      <c r="U187" s="2">
        <v>0</v>
      </c>
    </row>
    <row r="188">
      <c r="A188">
        <v>805963</v>
      </c>
      <c r="B188" t="str">
        <v>Swiss Chard</v>
      </c>
      <c r="C188" t="str">
        <v>Camas Swale Farm</v>
      </c>
      <c r="D188">
        <v>527023</v>
      </c>
      <c r="E188" t="str">
        <v>each</v>
      </c>
      <c r="F188" t="str">
        <v>Organic Vegetables - Leafy Greens 🥬</v>
      </c>
      <c r="G188" t="str">
        <v>No</v>
      </c>
      <c r="H188" t="str">
        <v>No</v>
      </c>
      <c r="K188" s="1">
        <v>3.25</v>
      </c>
      <c r="L188" s="2">
        <v>0.4</v>
      </c>
      <c r="M188" s="2">
        <v>0.4</v>
      </c>
      <c r="N188" s="2">
        <v>0.4</v>
      </c>
      <c r="O188" s="2">
        <v>0.4</v>
      </c>
      <c r="P188" s="1">
        <v>4.55</v>
      </c>
      <c r="Q188" s="1">
        <v>4.55</v>
      </c>
      <c r="R188" s="1">
        <v>4.55</v>
      </c>
      <c r="S188" s="1">
        <v>4.55</v>
      </c>
      <c r="T188" t="str">
        <v>No</v>
      </c>
      <c r="U188" s="2">
        <v>0</v>
      </c>
    </row>
    <row r="189">
      <c r="A189">
        <v>805964</v>
      </c>
      <c r="B189" t="str">
        <v>Green Pole Beans</v>
      </c>
      <c r="C189" t="str">
        <v>MISSING VENDOR</v>
      </c>
      <c r="D189">
        <v>527024</v>
      </c>
      <c r="E189" t="str">
        <v>1 lb</v>
      </c>
      <c r="F189" t="str">
        <v>Organic Fruiting Vegetables 🌶🥒🎃🍅</v>
      </c>
      <c r="G189" t="str">
        <v>No</v>
      </c>
      <c r="H189" t="str">
        <v>No</v>
      </c>
      <c r="K189" s="1">
        <v>4.5</v>
      </c>
      <c r="L189" s="2">
        <v>0.55</v>
      </c>
      <c r="M189" s="2">
        <v>0.4</v>
      </c>
      <c r="N189" s="2">
        <v>0.4</v>
      </c>
      <c r="O189" s="2">
        <v>0.4</v>
      </c>
      <c r="P189" s="1">
        <v>6.98</v>
      </c>
      <c r="Q189" s="1">
        <v>6.3</v>
      </c>
      <c r="R189" s="1">
        <v>6.3</v>
      </c>
      <c r="S189" s="1">
        <v>6.3</v>
      </c>
      <c r="T189" t="str">
        <v>No</v>
      </c>
      <c r="U189" s="2">
        <v>0</v>
      </c>
    </row>
    <row r="190">
      <c r="A190">
        <v>805965</v>
      </c>
      <c r="B190" t="str">
        <v>Red Slicer Tomato</v>
      </c>
      <c r="C190" t="str">
        <v>Grazier's Garden</v>
      </c>
      <c r="D190">
        <v>527025</v>
      </c>
      <c r="E190" t="str">
        <v>lb</v>
      </c>
      <c r="F190" t="str">
        <v>Organic Fruiting Vegetables 🌶🥒🎃🍅</v>
      </c>
      <c r="G190" t="str">
        <v>No</v>
      </c>
      <c r="H190" t="str">
        <v>No</v>
      </c>
      <c r="K190" s="1">
        <v>2</v>
      </c>
      <c r="L190" s="2">
        <v>0.4</v>
      </c>
      <c r="M190" s="2">
        <v>0.4</v>
      </c>
      <c r="N190" s="2">
        <v>0.4</v>
      </c>
      <c r="O190" s="2">
        <v>0.4</v>
      </c>
      <c r="P190" s="1">
        <v>2.8</v>
      </c>
      <c r="Q190" s="1">
        <v>2.8</v>
      </c>
      <c r="R190" s="1">
        <v>2.8</v>
      </c>
      <c r="S190" s="1">
        <v>2.8</v>
      </c>
      <c r="T190" t="str">
        <v>No</v>
      </c>
      <c r="U190" s="2">
        <v>0</v>
      </c>
    </row>
    <row r="191">
      <c r="A191">
        <v>805967</v>
      </c>
      <c r="B191" t="str">
        <v>Sweet Gypsy Red Peppers</v>
      </c>
      <c r="C191" t="str">
        <v>Small is Beautiful Farm</v>
      </c>
      <c r="D191">
        <v>527027</v>
      </c>
      <c r="E191" t="str">
        <v>each</v>
      </c>
      <c r="F191" t="str">
        <v>Organic Fruiting Vegetables 🌶🥒🎃🍅</v>
      </c>
      <c r="G191" t="str">
        <v>No</v>
      </c>
      <c r="H191" t="str">
        <v>No</v>
      </c>
      <c r="K191" s="1">
        <v>1</v>
      </c>
      <c r="L191" s="2">
        <v>0.4</v>
      </c>
      <c r="M191" s="2">
        <v>0.4</v>
      </c>
      <c r="N191" s="2">
        <v>0.4</v>
      </c>
      <c r="O191" s="2">
        <v>0.4</v>
      </c>
      <c r="P191" s="1">
        <v>1.4</v>
      </c>
      <c r="Q191" s="1">
        <v>1.4</v>
      </c>
      <c r="R191" s="1">
        <v>1.4</v>
      </c>
      <c r="S191" s="1">
        <v>1.4</v>
      </c>
      <c r="T191" t="str">
        <v>No</v>
      </c>
      <c r="U191" s="2">
        <v>0</v>
      </c>
    </row>
    <row r="192">
      <c r="A192">
        <v>805975</v>
      </c>
      <c r="B192" t="str">
        <v>Orange Bell Pepper</v>
      </c>
      <c r="C192" t="str">
        <v>Little Wings</v>
      </c>
      <c r="D192">
        <v>527035</v>
      </c>
      <c r="E192" t="str">
        <v>1 lb</v>
      </c>
      <c r="F192" t="str">
        <v>Organic Fruiting Vegetables 🌶🥒🎃🍅</v>
      </c>
      <c r="G192" t="str">
        <v>No</v>
      </c>
      <c r="H192" t="str">
        <v>No</v>
      </c>
      <c r="K192" s="1">
        <v>4.4</v>
      </c>
      <c r="L192" s="2">
        <v>0.4</v>
      </c>
      <c r="M192" s="2">
        <v>0.4</v>
      </c>
      <c r="N192" s="2">
        <v>0.4</v>
      </c>
      <c r="O192" s="2">
        <v>0.4</v>
      </c>
      <c r="P192" s="1">
        <v>6.16</v>
      </c>
      <c r="Q192" s="1">
        <v>6.16</v>
      </c>
      <c r="R192" s="1">
        <v>6.16</v>
      </c>
      <c r="S192" s="1">
        <v>6.16</v>
      </c>
      <c r="T192" t="str">
        <v>No</v>
      </c>
      <c r="U192" s="2">
        <v>0</v>
      </c>
    </row>
    <row r="193">
      <c r="A193">
        <v>805977</v>
      </c>
      <c r="B193" t="str">
        <v>Salad Mix</v>
      </c>
      <c r="C193" t="str">
        <v>Little Wings</v>
      </c>
      <c r="D193">
        <v>527037</v>
      </c>
      <c r="E193" t="str">
        <v>1/2 lb</v>
      </c>
      <c r="F193" t="str">
        <v>Organic Vegetables - Leafy Greens 🥬</v>
      </c>
      <c r="G193" t="str">
        <v>No</v>
      </c>
      <c r="H193" t="str">
        <v>No</v>
      </c>
      <c r="K193" s="1">
        <v>4.5</v>
      </c>
      <c r="L193" s="2">
        <v>0.4</v>
      </c>
      <c r="M193" s="2">
        <v>0.4</v>
      </c>
      <c r="N193" s="2">
        <v>0.4</v>
      </c>
      <c r="O193" s="2">
        <v>0.4</v>
      </c>
      <c r="P193" s="1">
        <v>6.3</v>
      </c>
      <c r="Q193" s="1">
        <v>6.3</v>
      </c>
      <c r="R193" s="1">
        <v>6.3</v>
      </c>
      <c r="S193" s="1">
        <v>6.3</v>
      </c>
      <c r="T193" t="str">
        <v>No</v>
      </c>
      <c r="U193" s="2">
        <v>0</v>
      </c>
    </row>
    <row r="194">
      <c r="A194">
        <v>805978</v>
      </c>
      <c r="B194" t="str">
        <v>Parsley</v>
      </c>
      <c r="C194" t="str">
        <v>Camas Swale Farm</v>
      </c>
      <c r="D194">
        <v>527038</v>
      </c>
      <c r="E194" t="str">
        <v>each</v>
      </c>
      <c r="F194" t="str">
        <v>Organic Vegetables - Herbs🌿</v>
      </c>
      <c r="G194" t="str">
        <v>Yes</v>
      </c>
      <c r="H194" t="str">
        <v>No</v>
      </c>
      <c r="K194" s="1">
        <v>2</v>
      </c>
      <c r="L194" s="2">
        <v>0.4</v>
      </c>
      <c r="M194" s="2">
        <v>0.4</v>
      </c>
      <c r="N194" s="2">
        <v>0.4</v>
      </c>
      <c r="O194" s="2">
        <v>0.4</v>
      </c>
      <c r="P194" s="1">
        <v>2.8</v>
      </c>
      <c r="Q194" s="1">
        <v>2.8</v>
      </c>
      <c r="R194" s="1">
        <v>2.8</v>
      </c>
      <c r="S194" s="1">
        <v>2.8</v>
      </c>
      <c r="T194" t="str">
        <v>No</v>
      </c>
      <c r="U194" s="2">
        <v>0</v>
      </c>
    </row>
    <row r="195">
      <c r="A195">
        <v>805979</v>
      </c>
      <c r="B195" t="str">
        <v>Green Zucchini</v>
      </c>
      <c r="C195" t="str">
        <v>Camas Swale Farm</v>
      </c>
      <c r="D195">
        <v>527039</v>
      </c>
      <c r="E195" t="str">
        <v>1 lb</v>
      </c>
      <c r="F195" t="str">
        <v>Organic Fruiting Vegetables 🌶🥒🎃🍅</v>
      </c>
      <c r="G195" t="str">
        <v>No</v>
      </c>
      <c r="H195" t="str">
        <v>No</v>
      </c>
      <c r="K195" s="1">
        <v>2</v>
      </c>
      <c r="L195" s="2">
        <v>0.4</v>
      </c>
      <c r="M195" s="2">
        <v>0.4</v>
      </c>
      <c r="N195" s="2">
        <v>0.4</v>
      </c>
      <c r="O195" s="2">
        <v>0.4</v>
      </c>
      <c r="P195" s="1">
        <v>2.8</v>
      </c>
      <c r="Q195" s="1">
        <v>2.8</v>
      </c>
      <c r="R195" s="1">
        <v>2.8</v>
      </c>
      <c r="S195" s="1">
        <v>2.8</v>
      </c>
      <c r="T195" t="str">
        <v>No</v>
      </c>
      <c r="U195" s="2">
        <v>0</v>
      </c>
    </row>
    <row r="196">
      <c r="A196">
        <v>805981</v>
      </c>
      <c r="B196" t="str">
        <v>Savoy Cabbage</v>
      </c>
      <c r="C196" t="str">
        <v>Organically Grown Company</v>
      </c>
      <c r="D196">
        <v>527041</v>
      </c>
      <c r="E196" t="str">
        <v>each</v>
      </c>
      <c r="F196" t="str">
        <v>Organic Vegetables - Leafy Greens 🥬</v>
      </c>
      <c r="G196" t="str">
        <v>No</v>
      </c>
      <c r="H196" t="str">
        <v>No</v>
      </c>
      <c r="K196" s="1">
        <v>2.25</v>
      </c>
      <c r="L196" s="2">
        <v>0.4</v>
      </c>
      <c r="M196" s="2">
        <v>0.4</v>
      </c>
      <c r="N196" s="2">
        <v>0.4</v>
      </c>
      <c r="O196" s="2">
        <v>0.4</v>
      </c>
      <c r="P196" s="1">
        <v>3.15</v>
      </c>
      <c r="Q196" s="1">
        <v>3.15</v>
      </c>
      <c r="R196" s="1">
        <v>3.15</v>
      </c>
      <c r="S196" s="1">
        <v>3.15</v>
      </c>
      <c r="T196" t="str">
        <v>No</v>
      </c>
      <c r="U196" s="2">
        <v>0</v>
      </c>
    </row>
    <row r="197">
      <c r="A197">
        <v>805982</v>
      </c>
      <c r="B197" t="str">
        <v>Peppermint</v>
      </c>
      <c r="C197" t="str">
        <v>MISSING VENDOR</v>
      </c>
      <c r="D197">
        <v>527042</v>
      </c>
      <c r="E197" t="str">
        <v>each</v>
      </c>
      <c r="F197" t="str">
        <v>Organic Vegetables - Herbs🌿</v>
      </c>
      <c r="G197" t="str">
        <v>No</v>
      </c>
      <c r="H197" t="str">
        <v>No</v>
      </c>
      <c r="K197" s="1">
        <v>3.5</v>
      </c>
      <c r="L197" s="2">
        <v>0.55</v>
      </c>
      <c r="M197" s="2">
        <v>0.4</v>
      </c>
      <c r="N197" s="2">
        <v>0.4</v>
      </c>
      <c r="O197" s="2">
        <v>0.4</v>
      </c>
      <c r="P197" s="1">
        <v>5.42</v>
      </c>
      <c r="Q197" s="1">
        <v>4.9</v>
      </c>
      <c r="R197" s="1">
        <v>4.9</v>
      </c>
      <c r="S197" s="1">
        <v>4.9</v>
      </c>
      <c r="T197" t="str">
        <v>No</v>
      </c>
      <c r="U197" s="2">
        <v>0</v>
      </c>
    </row>
    <row r="198">
      <c r="A198">
        <v>805983</v>
      </c>
      <c r="B198" t="str">
        <v>Shishito Frying Pepper</v>
      </c>
      <c r="C198" t="str">
        <v>Camas Swale Farm</v>
      </c>
      <c r="D198">
        <v>527043</v>
      </c>
      <c r="E198" t="str">
        <v>each</v>
      </c>
      <c r="F198" t="str">
        <v>Organic Fruiting Vegetables 🌶🥒🎃🍅</v>
      </c>
      <c r="G198" t="str">
        <v>Yes</v>
      </c>
      <c r="H198" t="str">
        <v>No</v>
      </c>
      <c r="K198" s="1">
        <v>3</v>
      </c>
      <c r="L198" s="2">
        <v>0.4</v>
      </c>
      <c r="M198" s="2">
        <v>0.4</v>
      </c>
      <c r="N198" s="2">
        <v>0.4</v>
      </c>
      <c r="O198" s="2">
        <v>0.4</v>
      </c>
      <c r="P198" s="1">
        <v>4.2</v>
      </c>
      <c r="Q198" s="1">
        <v>4.2</v>
      </c>
      <c r="R198" s="1">
        <v>4.2</v>
      </c>
      <c r="S198" s="1">
        <v>4.2</v>
      </c>
      <c r="T198" t="str">
        <v>No</v>
      </c>
      <c r="U198" s="2">
        <v>0</v>
      </c>
    </row>
    <row r="199">
      <c r="A199">
        <v>805984</v>
      </c>
      <c r="B199" t="str">
        <v>Purple Kohlrabi</v>
      </c>
      <c r="C199" t="str">
        <v>Little Wings</v>
      </c>
      <c r="D199">
        <v>527048</v>
      </c>
      <c r="E199" t="str">
        <v>1 bunch</v>
      </c>
      <c r="F199" t="str">
        <v>Organic Cruciferous Vegetables🥦</v>
      </c>
      <c r="G199" t="str">
        <v>No</v>
      </c>
      <c r="H199" t="str">
        <v>No</v>
      </c>
      <c r="K199" s="1">
        <v>2.25</v>
      </c>
      <c r="L199" s="2">
        <v>0.4</v>
      </c>
      <c r="M199" s="2">
        <v>0.4</v>
      </c>
      <c r="N199" s="2">
        <v>0.4</v>
      </c>
      <c r="O199" s="2">
        <v>0.4</v>
      </c>
      <c r="P199" s="1">
        <v>3.15</v>
      </c>
      <c r="Q199" s="1">
        <v>3.15</v>
      </c>
      <c r="R199" s="1">
        <v>3.15</v>
      </c>
      <c r="S199" s="1">
        <v>3.15</v>
      </c>
      <c r="T199" t="str">
        <v>No</v>
      </c>
      <c r="U199" s="2">
        <v>0</v>
      </c>
    </row>
    <row r="200">
      <c r="A200">
        <v>805986</v>
      </c>
      <c r="B200" t="str">
        <v>Red Slicer Tomatoes</v>
      </c>
      <c r="C200" t="str">
        <v>Grazier's Garden</v>
      </c>
      <c r="D200">
        <v>527045</v>
      </c>
      <c r="E200" t="str">
        <v>1 lb</v>
      </c>
      <c r="F200" t="str">
        <v>Organic Fruiting Vegetables 🌶🥒🎃🍅</v>
      </c>
      <c r="G200" t="str">
        <v>No</v>
      </c>
      <c r="H200" t="str">
        <v>No</v>
      </c>
      <c r="K200" s="1">
        <v>2.2</v>
      </c>
      <c r="L200" s="2">
        <v>0.4</v>
      </c>
      <c r="M200" s="2">
        <v>0.4</v>
      </c>
      <c r="N200" s="2">
        <v>0.4</v>
      </c>
      <c r="O200" s="2">
        <v>0.4</v>
      </c>
      <c r="P200" s="1">
        <v>3.08</v>
      </c>
      <c r="Q200" s="1">
        <v>3.08</v>
      </c>
      <c r="R200" s="1">
        <v>3.08</v>
      </c>
      <c r="S200" s="1">
        <v>3.08</v>
      </c>
      <c r="T200" t="str">
        <v>No</v>
      </c>
      <c r="U200" s="2">
        <v>0</v>
      </c>
    </row>
    <row r="201">
      <c r="A201">
        <v>805990</v>
      </c>
      <c r="B201" t="str">
        <v>Purple Scallions</v>
      </c>
      <c r="C201" t="str">
        <v>Little Wings</v>
      </c>
      <c r="D201">
        <v>527049</v>
      </c>
      <c r="E201" t="str">
        <v>each</v>
      </c>
      <c r="F201" t="str">
        <v>Organic Vegetables - Roots🧅🧄🥕🥔</v>
      </c>
      <c r="G201" t="str">
        <v>No</v>
      </c>
      <c r="H201" t="str">
        <v>No</v>
      </c>
      <c r="K201" s="1">
        <v>2</v>
      </c>
      <c r="L201" s="2">
        <v>0.4</v>
      </c>
      <c r="M201" s="2">
        <v>0.4</v>
      </c>
      <c r="N201" s="2">
        <v>0.4</v>
      </c>
      <c r="O201" s="2">
        <v>0.4</v>
      </c>
      <c r="P201" s="1">
        <v>2.8</v>
      </c>
      <c r="Q201" s="1">
        <v>2.8</v>
      </c>
      <c r="R201" s="1">
        <v>2.8</v>
      </c>
      <c r="S201" s="1">
        <v>2.8</v>
      </c>
      <c r="T201" t="str">
        <v>No</v>
      </c>
      <c r="U201" s="2">
        <v>0</v>
      </c>
    </row>
    <row r="202">
      <c r="A202">
        <v>805991</v>
      </c>
      <c r="B202" t="str">
        <v>Red Radicchio</v>
      </c>
      <c r="C202" t="str">
        <v>Red Tail Growers</v>
      </c>
      <c r="D202">
        <v>527051</v>
      </c>
      <c r="E202" t="str">
        <v>each</v>
      </c>
      <c r="F202" t="str">
        <v>Organic Vegetables - Leafy Greens 🥬</v>
      </c>
      <c r="G202" t="str">
        <v>Yes</v>
      </c>
      <c r="H202" t="str">
        <v>No</v>
      </c>
      <c r="K202" s="1">
        <v>2.35</v>
      </c>
      <c r="L202" s="2">
        <v>0.4</v>
      </c>
      <c r="M202" s="2">
        <v>0.4</v>
      </c>
      <c r="N202" s="2">
        <v>0.4</v>
      </c>
      <c r="O202" s="2">
        <v>0.4</v>
      </c>
      <c r="P202" s="1">
        <v>3.29</v>
      </c>
      <c r="Q202" s="1">
        <v>3.29</v>
      </c>
      <c r="R202" s="1">
        <v>3.29</v>
      </c>
      <c r="S202" s="1">
        <v>3.29</v>
      </c>
      <c r="T202" t="str">
        <v>No</v>
      </c>
      <c r="U202" s="2">
        <v>0</v>
      </c>
    </row>
    <row r="203">
      <c r="A203">
        <v>805993</v>
      </c>
      <c r="B203" t="str">
        <v>Castelfranco Radicchio</v>
      </c>
      <c r="C203" t="str">
        <v>Red Tail Growers</v>
      </c>
      <c r="D203">
        <v>527053</v>
      </c>
      <c r="E203" t="str">
        <v>each</v>
      </c>
      <c r="F203" t="str">
        <v>Organic Vegetables - Leafy Greens 🥬</v>
      </c>
      <c r="G203" t="str">
        <v>No</v>
      </c>
      <c r="H203" t="str">
        <v>No</v>
      </c>
      <c r="K203" s="1">
        <v>2</v>
      </c>
      <c r="L203" s="2">
        <v>0.4</v>
      </c>
      <c r="M203" s="2">
        <v>0.4</v>
      </c>
      <c r="N203" s="2">
        <v>0.4</v>
      </c>
      <c r="O203" s="2">
        <v>0.4</v>
      </c>
      <c r="P203" s="1">
        <v>2.8</v>
      </c>
      <c r="Q203" s="1">
        <v>2.8</v>
      </c>
      <c r="R203" s="1">
        <v>2.8</v>
      </c>
      <c r="S203" s="1">
        <v>2.8</v>
      </c>
      <c r="T203" t="str">
        <v>No</v>
      </c>
      <c r="U203" s="2">
        <v>0</v>
      </c>
    </row>
    <row r="204">
      <c r="A204">
        <v>805995</v>
      </c>
      <c r="B204" t="str">
        <v>Radicchio Treviso</v>
      </c>
      <c r="C204" t="str">
        <v>Red Tail Growers</v>
      </c>
      <c r="D204">
        <v>527055</v>
      </c>
      <c r="E204" t="str">
        <v>each</v>
      </c>
      <c r="F204" t="str">
        <v>Organic Vegetables - Leafy Greens 🥬</v>
      </c>
      <c r="G204" t="str">
        <v>No</v>
      </c>
      <c r="H204" t="str">
        <v>No</v>
      </c>
      <c r="K204" s="1">
        <v>2</v>
      </c>
      <c r="L204" s="2">
        <v>0.4</v>
      </c>
      <c r="M204" s="2">
        <v>0.4</v>
      </c>
      <c r="N204" s="2">
        <v>0.4</v>
      </c>
      <c r="O204" s="2">
        <v>0.4</v>
      </c>
      <c r="P204" s="1">
        <v>2.8</v>
      </c>
      <c r="Q204" s="1">
        <v>2.8</v>
      </c>
      <c r="R204" s="1">
        <v>2.8</v>
      </c>
      <c r="S204" s="1">
        <v>2.8</v>
      </c>
      <c r="T204" t="str">
        <v>No</v>
      </c>
      <c r="U204" s="2">
        <v>0</v>
      </c>
    </row>
    <row r="205">
      <c r="A205">
        <v>805997</v>
      </c>
      <c r="B205" t="str">
        <v>Red Butterhead Lettuce</v>
      </c>
      <c r="C205" t="str">
        <v>Little Wings</v>
      </c>
      <c r="D205">
        <v>527057</v>
      </c>
      <c r="E205" t="str">
        <v>each</v>
      </c>
      <c r="F205" t="str">
        <v>Organic Vegetables - Leafy Greens 🥬</v>
      </c>
      <c r="G205" t="str">
        <v>No</v>
      </c>
      <c r="H205" t="str">
        <v>No</v>
      </c>
      <c r="K205" s="1">
        <v>2</v>
      </c>
      <c r="L205" s="2">
        <v>0.4</v>
      </c>
      <c r="M205" s="2">
        <v>0.4</v>
      </c>
      <c r="N205" s="2">
        <v>0.4</v>
      </c>
      <c r="O205" s="2">
        <v>0.4</v>
      </c>
      <c r="P205" s="1">
        <v>2.8</v>
      </c>
      <c r="Q205" s="1">
        <v>2.8</v>
      </c>
      <c r="R205" s="1">
        <v>2.8</v>
      </c>
      <c r="S205" s="1">
        <v>2.8</v>
      </c>
      <c r="T205" t="str">
        <v>No</v>
      </c>
      <c r="U205" s="2">
        <v>0</v>
      </c>
    </row>
    <row r="206">
      <c r="A206">
        <v>805999</v>
      </c>
      <c r="B206" t="str">
        <v>Sora Radish</v>
      </c>
      <c r="C206" t="str">
        <v>Grazier's Garden</v>
      </c>
      <c r="D206">
        <v>527059</v>
      </c>
      <c r="E206" t="str">
        <v>each</v>
      </c>
      <c r="F206" t="str">
        <v>Organic Vegetables - Roots🧅🧄🥕🥔</v>
      </c>
      <c r="G206" t="str">
        <v>No</v>
      </c>
      <c r="H206" t="str">
        <v>No</v>
      </c>
      <c r="K206" s="1">
        <v>2</v>
      </c>
      <c r="L206" s="2">
        <v>0.4</v>
      </c>
      <c r="M206" s="2">
        <v>0.4</v>
      </c>
      <c r="N206" s="2">
        <v>0.4</v>
      </c>
      <c r="O206" s="2">
        <v>0.4</v>
      </c>
      <c r="P206" s="1">
        <v>2.8</v>
      </c>
      <c r="Q206" s="1">
        <v>2.8</v>
      </c>
      <c r="R206" s="1">
        <v>2.8</v>
      </c>
      <c r="S206" s="1">
        <v>2.8</v>
      </c>
      <c r="T206" t="str">
        <v>No</v>
      </c>
      <c r="U206" s="2">
        <v>0</v>
      </c>
    </row>
    <row r="207">
      <c r="A207">
        <v>806007</v>
      </c>
      <c r="B207" t="str">
        <v>Pink Beauty Radish</v>
      </c>
      <c r="C207" t="str">
        <v>Winter Green Farm</v>
      </c>
      <c r="D207">
        <v>527067</v>
      </c>
      <c r="E207" t="str">
        <v>each</v>
      </c>
      <c r="F207" t="str">
        <v>Organic Vegetables - Roots🧅🧄🥕🥔</v>
      </c>
      <c r="G207" t="str">
        <v>No</v>
      </c>
      <c r="H207" t="str">
        <v>No</v>
      </c>
      <c r="K207" s="1">
        <v>1.75</v>
      </c>
      <c r="L207" s="2">
        <v>0.4</v>
      </c>
      <c r="M207" s="2">
        <v>0.4</v>
      </c>
      <c r="N207" s="2">
        <v>0.4</v>
      </c>
      <c r="O207" s="2">
        <v>0.4</v>
      </c>
      <c r="P207" s="1">
        <v>2.45</v>
      </c>
      <c r="Q207" s="1">
        <v>2.45</v>
      </c>
      <c r="R207" s="1">
        <v>2.45</v>
      </c>
      <c r="S207" s="1">
        <v>2.45</v>
      </c>
      <c r="T207" t="str">
        <v>No</v>
      </c>
      <c r="U207" s="2">
        <v>0</v>
      </c>
    </row>
    <row r="208">
      <c r="A208">
        <v>806009</v>
      </c>
      <c r="B208" t="str">
        <v>Slicer Cucumbers</v>
      </c>
      <c r="C208" t="str">
        <v>Camas Swale Farm</v>
      </c>
      <c r="D208">
        <v>527069</v>
      </c>
      <c r="E208" t="str">
        <v>1 lb</v>
      </c>
      <c r="F208" t="str">
        <v>Organic Fruiting Vegetables 🌶🥒🎃🍅</v>
      </c>
      <c r="G208" t="str">
        <v>No</v>
      </c>
      <c r="H208" t="str">
        <v>No</v>
      </c>
      <c r="K208" s="1">
        <v>2</v>
      </c>
      <c r="L208" s="2">
        <v>0.4</v>
      </c>
      <c r="M208" s="2">
        <v>0.4</v>
      </c>
      <c r="N208" s="2">
        <v>0.4</v>
      </c>
      <c r="O208" s="2">
        <v>0.4</v>
      </c>
      <c r="P208" s="1">
        <v>2.8</v>
      </c>
      <c r="Q208" s="1">
        <v>2.8</v>
      </c>
      <c r="R208" s="1">
        <v>2.8</v>
      </c>
      <c r="S208" s="1">
        <v>2.8</v>
      </c>
      <c r="T208" t="str">
        <v>No</v>
      </c>
      <c r="U208" s="2">
        <v>0</v>
      </c>
    </row>
    <row r="209">
      <c r="A209">
        <v>806012</v>
      </c>
      <c r="B209" t="str">
        <v>Yacon Tuber</v>
      </c>
      <c r="C209" t="str">
        <v>Full Farm CSA</v>
      </c>
      <c r="D209">
        <v>527072</v>
      </c>
      <c r="E209" t="str">
        <v>1 lb</v>
      </c>
      <c r="F209" t="str">
        <v>Organic Vegetables - Roots🧅🧄🥕🥔</v>
      </c>
      <c r="G209" t="str">
        <v>No</v>
      </c>
      <c r="H209" t="str">
        <v>No</v>
      </c>
      <c r="K209" s="1">
        <v>2.5</v>
      </c>
      <c r="L209" s="2">
        <v>0.4</v>
      </c>
      <c r="M209" s="2">
        <v>0.4</v>
      </c>
      <c r="N209" s="2">
        <v>0.4</v>
      </c>
      <c r="O209" s="2">
        <v>0.4</v>
      </c>
      <c r="P209" s="1">
        <v>3.5</v>
      </c>
      <c r="Q209" s="1">
        <v>3.5</v>
      </c>
      <c r="R209" s="1">
        <v>3.5</v>
      </c>
      <c r="S209" s="1">
        <v>3.5</v>
      </c>
      <c r="T209" t="str">
        <v>No</v>
      </c>
      <c r="U209" s="2">
        <v>0</v>
      </c>
    </row>
    <row r="210">
      <c r="A210">
        <v>806019</v>
      </c>
      <c r="B210" t="str">
        <v>Gluten Free Banana Cream Pie</v>
      </c>
      <c r="C210" t="str">
        <v>Elegant Elephant Baking Co.</v>
      </c>
      <c r="D210">
        <v>527081</v>
      </c>
      <c r="E210" t="str">
        <v>6"</v>
      </c>
      <c r="F210" t="str">
        <v>Baked Goods 🍞 🥖</v>
      </c>
      <c r="G210" t="str">
        <v>Yes</v>
      </c>
      <c r="H210" t="str">
        <v>No</v>
      </c>
      <c r="K210" s="1">
        <v>8</v>
      </c>
      <c r="L210" s="2">
        <v>0.4</v>
      </c>
      <c r="M210" s="2">
        <v>0.4</v>
      </c>
      <c r="N210" s="2">
        <v>0.4</v>
      </c>
      <c r="O210" s="2">
        <v>0.4</v>
      </c>
      <c r="P210" s="1">
        <v>11.2</v>
      </c>
      <c r="Q210" s="1">
        <v>11.2</v>
      </c>
      <c r="R210" s="1">
        <v>11.2</v>
      </c>
      <c r="S210" s="1">
        <v>11.2</v>
      </c>
      <c r="T210" t="str">
        <v>No</v>
      </c>
      <c r="U210" s="2">
        <v>0</v>
      </c>
    </row>
    <row r="211">
      <c r="A211">
        <v>806020</v>
      </c>
      <c r="B211" t="str">
        <v>Blackberry Herbalism Kombucha</v>
      </c>
      <c r="C211" t="str">
        <v>BNF Kombucha and Jun</v>
      </c>
      <c r="D211">
        <v>527082</v>
      </c>
      <c r="E211" t="str">
        <v>16 fl. oz</v>
      </c>
      <c r="F211" t="str">
        <v>Beverages 🍶🥤  and Snacks 🍿</v>
      </c>
      <c r="G211" t="str">
        <v>Yes</v>
      </c>
      <c r="H211" t="str">
        <v>No</v>
      </c>
      <c r="K211" s="1">
        <v>3.34</v>
      </c>
      <c r="L211" s="2">
        <v>0.4</v>
      </c>
      <c r="M211" s="2">
        <v>0.4</v>
      </c>
      <c r="N211" s="2">
        <v>0.4</v>
      </c>
      <c r="O211" s="2">
        <v>0.4</v>
      </c>
      <c r="P211" s="1">
        <v>4.68</v>
      </c>
      <c r="Q211" s="1">
        <v>4.68</v>
      </c>
      <c r="R211" s="1">
        <v>4.68</v>
      </c>
      <c r="S211" s="1">
        <v>4.68</v>
      </c>
      <c r="T211" t="str">
        <v>No</v>
      </c>
      <c r="U211" s="2">
        <v>0</v>
      </c>
    </row>
    <row r="212">
      <c r="A212">
        <v>806022</v>
      </c>
      <c r="B212" t="str">
        <v>Gluten Free Blackberry Hand Pie</v>
      </c>
      <c r="C212" t="str">
        <v>Elegant Elephant Baking Co.</v>
      </c>
      <c r="D212">
        <v>527084</v>
      </c>
      <c r="E212" t="str">
        <v>each</v>
      </c>
      <c r="F212" t="str">
        <v>Baked Goods 🍞 🥖</v>
      </c>
      <c r="G212" t="str">
        <v>Yes</v>
      </c>
      <c r="H212" t="str">
        <v>No</v>
      </c>
      <c r="K212" s="1">
        <v>3</v>
      </c>
      <c r="L212" s="2">
        <v>0.4</v>
      </c>
      <c r="M212" s="2">
        <v>0.4</v>
      </c>
      <c r="N212" s="2">
        <v>0.4</v>
      </c>
      <c r="O212" s="2">
        <v>0.4</v>
      </c>
      <c r="P212" s="1">
        <v>4.2</v>
      </c>
      <c r="Q212" s="1">
        <v>4.2</v>
      </c>
      <c r="R212" s="1">
        <v>4.2</v>
      </c>
      <c r="S212" s="1">
        <v>4.2</v>
      </c>
      <c r="T212" t="str">
        <v>No</v>
      </c>
      <c r="U212" s="2">
        <v>0</v>
      </c>
    </row>
    <row r="213">
      <c r="A213">
        <v>806023</v>
      </c>
      <c r="B213" t="str">
        <v>Ginger Turmeric Jun</v>
      </c>
      <c r="C213" t="str">
        <v>BNF Kombucha and Jun</v>
      </c>
      <c r="D213">
        <v>527085</v>
      </c>
      <c r="E213" t="str">
        <v>16 fl. oz</v>
      </c>
      <c r="F213" t="str">
        <v>Beverages 🍶🥤  and Snacks 🍿</v>
      </c>
      <c r="G213" t="str">
        <v>Yes</v>
      </c>
      <c r="H213" t="str">
        <v>No</v>
      </c>
      <c r="K213" s="1">
        <v>3.75</v>
      </c>
      <c r="L213" s="2">
        <v>0.4</v>
      </c>
      <c r="M213" s="2">
        <v>0.4</v>
      </c>
      <c r="N213" s="2">
        <v>0.4</v>
      </c>
      <c r="O213" s="2">
        <v>0.4</v>
      </c>
      <c r="P213" s="1">
        <v>5.25</v>
      </c>
      <c r="Q213" s="1">
        <v>5.25</v>
      </c>
      <c r="R213" s="1">
        <v>5.25</v>
      </c>
      <c r="S213" s="1">
        <v>5.25</v>
      </c>
      <c r="T213" t="str">
        <v>No</v>
      </c>
      <c r="U213" s="2">
        <v>0</v>
      </c>
    </row>
    <row r="214">
      <c r="A214">
        <v>806024</v>
      </c>
      <c r="B214" t="str">
        <v>Braided Challah (plain)</v>
      </c>
      <c r="C214" t="str">
        <v>Reality Kitchen Nonprofit</v>
      </c>
      <c r="D214">
        <v>527086</v>
      </c>
      <c r="E214" t="str">
        <v>each</v>
      </c>
      <c r="F214" t="str">
        <v>Baked Goods 🍞 🥖</v>
      </c>
      <c r="G214" t="str">
        <v>Yes</v>
      </c>
      <c r="H214" t="str">
        <v>No</v>
      </c>
      <c r="K214" s="1">
        <v>6.5</v>
      </c>
      <c r="L214" s="2">
        <v>0.4</v>
      </c>
      <c r="M214" s="2">
        <v>0.4</v>
      </c>
      <c r="N214" s="2">
        <v>0.4</v>
      </c>
      <c r="O214" s="2">
        <v>0.4</v>
      </c>
      <c r="P214" s="1">
        <v>9.1</v>
      </c>
      <c r="Q214" s="1">
        <v>9.1</v>
      </c>
      <c r="R214" s="1">
        <v>9.1</v>
      </c>
      <c r="S214" s="1">
        <v>9.1</v>
      </c>
      <c r="T214" t="str">
        <v>No</v>
      </c>
      <c r="U214" s="2">
        <v>0</v>
      </c>
    </row>
    <row r="215">
      <c r="A215">
        <v>806025</v>
      </c>
      <c r="B215" t="str">
        <v>Gluten Free Blueberry Scone</v>
      </c>
      <c r="C215" t="str">
        <v>Elegant Elephant Baking Co.</v>
      </c>
      <c r="D215">
        <v>527087</v>
      </c>
      <c r="E215" t="str">
        <v>each</v>
      </c>
      <c r="F215" t="str">
        <v>Baked Goods 🍞 🥖</v>
      </c>
      <c r="G215" t="str">
        <v>Yes</v>
      </c>
      <c r="H215" t="str">
        <v>No</v>
      </c>
      <c r="K215" s="1">
        <v>3</v>
      </c>
      <c r="L215" s="2">
        <v>0.4</v>
      </c>
      <c r="M215" s="2">
        <v>0.4</v>
      </c>
      <c r="N215" s="2">
        <v>0.4</v>
      </c>
      <c r="O215" s="2">
        <v>0.4</v>
      </c>
      <c r="P215" s="1">
        <v>4.2</v>
      </c>
      <c r="Q215" s="1">
        <v>4.2</v>
      </c>
      <c r="R215" s="1">
        <v>4.2</v>
      </c>
      <c r="S215" s="1">
        <v>4.2</v>
      </c>
      <c r="T215" t="str">
        <v>No</v>
      </c>
      <c r="U215" s="2">
        <v>0</v>
      </c>
    </row>
    <row r="216">
      <c r="A216">
        <v>806026</v>
      </c>
      <c r="B216" t="str">
        <v>Braided Challah (seeded)</v>
      </c>
      <c r="C216" t="str">
        <v>Reality Kitchen Nonprofit</v>
      </c>
      <c r="D216">
        <v>527088</v>
      </c>
      <c r="E216" t="str">
        <v>each</v>
      </c>
      <c r="F216" t="str">
        <v>Baked Goods 🍞 🥖</v>
      </c>
      <c r="G216" t="str">
        <v>Yes</v>
      </c>
      <c r="H216" t="str">
        <v>No</v>
      </c>
      <c r="K216" s="1">
        <v>6.5</v>
      </c>
      <c r="L216" s="2">
        <v>0.4</v>
      </c>
      <c r="M216" s="2">
        <v>0.4</v>
      </c>
      <c r="N216" s="2">
        <v>0.4</v>
      </c>
      <c r="O216" s="2">
        <v>0.4</v>
      </c>
      <c r="P216" s="1">
        <v>9.1</v>
      </c>
      <c r="Q216" s="1">
        <v>9.1</v>
      </c>
      <c r="R216" s="1">
        <v>9.1</v>
      </c>
      <c r="S216" s="1">
        <v>9.1</v>
      </c>
      <c r="T216" t="str">
        <v>No</v>
      </c>
      <c r="U216" s="2">
        <v>0</v>
      </c>
    </row>
    <row r="217">
      <c r="A217">
        <v>806027</v>
      </c>
      <c r="B217" t="str">
        <v>Ginger Zen Kombucha</v>
      </c>
      <c r="C217" t="str">
        <v>BNF Kombucha and Jun</v>
      </c>
      <c r="D217">
        <v>527089</v>
      </c>
      <c r="E217" t="str">
        <v>16 fl. oz</v>
      </c>
      <c r="F217" t="str">
        <v>Beverages 🍶🥤  and Snacks 🍿</v>
      </c>
      <c r="G217" t="str">
        <v>No</v>
      </c>
      <c r="H217" t="str">
        <v>No</v>
      </c>
      <c r="K217" s="1">
        <v>3.34</v>
      </c>
      <c r="L217" s="2">
        <v>0.4</v>
      </c>
      <c r="M217" s="2">
        <v>0.4</v>
      </c>
      <c r="N217" s="2">
        <v>0.4</v>
      </c>
      <c r="O217" s="2">
        <v>0.4</v>
      </c>
      <c r="P217" s="1">
        <v>4.68</v>
      </c>
      <c r="Q217" s="1">
        <v>4.68</v>
      </c>
      <c r="R217" s="1">
        <v>4.68</v>
      </c>
      <c r="S217" s="1">
        <v>4.68</v>
      </c>
      <c r="T217" t="str">
        <v>No</v>
      </c>
      <c r="U217" s="2">
        <v>0</v>
      </c>
    </row>
    <row r="218">
      <c r="A218">
        <v>806028</v>
      </c>
      <c r="B218" t="str">
        <v>Gluten Free Box of 5 Cupcakes</v>
      </c>
      <c r="C218" t="str">
        <v>Elegant Elephant Baking Co.</v>
      </c>
      <c r="D218">
        <v>527090</v>
      </c>
      <c r="E218" t="str">
        <v>each</v>
      </c>
      <c r="F218" t="str">
        <v>Baked Goods 🍞 🥖</v>
      </c>
      <c r="G218" t="str">
        <v>Yes</v>
      </c>
      <c r="H218" t="str">
        <v>No</v>
      </c>
      <c r="K218" s="1">
        <v>6</v>
      </c>
      <c r="L218" s="2">
        <v>0.4</v>
      </c>
      <c r="M218" s="2">
        <v>0.4</v>
      </c>
      <c r="N218" s="2">
        <v>0.4</v>
      </c>
      <c r="O218" s="2">
        <v>0.4</v>
      </c>
      <c r="P218" s="1">
        <v>8.4</v>
      </c>
      <c r="Q218" s="1">
        <v>8.4</v>
      </c>
      <c r="R218" s="1">
        <v>8.4</v>
      </c>
      <c r="S218" s="1">
        <v>8.4</v>
      </c>
      <c r="T218" t="str">
        <v>No</v>
      </c>
      <c r="U218" s="2">
        <v>0</v>
      </c>
    </row>
    <row r="219">
      <c r="A219">
        <v>806029</v>
      </c>
      <c r="B219" t="str">
        <v>Challah Sandwich Loaf</v>
      </c>
      <c r="C219" t="str">
        <v>Reality Kitchen Nonprofit</v>
      </c>
      <c r="D219">
        <v>527091</v>
      </c>
      <c r="E219" t="str">
        <v>each</v>
      </c>
      <c r="F219" t="str">
        <v>Baked Goods 🍞 🥖</v>
      </c>
      <c r="G219" t="str">
        <v>Yes</v>
      </c>
      <c r="H219" t="str">
        <v>No</v>
      </c>
      <c r="K219" s="1">
        <v>6.5</v>
      </c>
      <c r="L219" s="2">
        <v>0.4</v>
      </c>
      <c r="M219" s="2">
        <v>0.4</v>
      </c>
      <c r="N219" s="2">
        <v>0.4</v>
      </c>
      <c r="O219" s="2">
        <v>0.4</v>
      </c>
      <c r="P219" s="1">
        <v>9.1</v>
      </c>
      <c r="Q219" s="1">
        <v>9.1</v>
      </c>
      <c r="R219" s="1">
        <v>9.1</v>
      </c>
      <c r="S219" s="1">
        <v>9.1</v>
      </c>
      <c r="T219" t="str">
        <v>No</v>
      </c>
      <c r="U219" s="2">
        <v>0</v>
      </c>
    </row>
    <row r="220">
      <c r="A220">
        <v>806030</v>
      </c>
      <c r="B220" t="str">
        <v>Gluten Free Brownie Bite with Chocolate Chips</v>
      </c>
      <c r="C220" t="str">
        <v>Elegant Elephant Baking Co.</v>
      </c>
      <c r="D220">
        <v>527092</v>
      </c>
      <c r="E220" t="str">
        <v>each</v>
      </c>
      <c r="F220" t="str">
        <v>Baked Goods 🍞 🥖</v>
      </c>
      <c r="G220" t="str">
        <v>Yes</v>
      </c>
      <c r="H220" t="str">
        <v>No</v>
      </c>
      <c r="K220" s="1">
        <v>2.5</v>
      </c>
      <c r="L220" s="2">
        <v>0.4</v>
      </c>
      <c r="M220" s="2">
        <v>0.4</v>
      </c>
      <c r="N220" s="2">
        <v>0.4</v>
      </c>
      <c r="O220" s="2">
        <v>0.4</v>
      </c>
      <c r="P220" s="1">
        <v>3.5</v>
      </c>
      <c r="Q220" s="1">
        <v>3.5</v>
      </c>
      <c r="R220" s="1">
        <v>3.5</v>
      </c>
      <c r="S220" s="1">
        <v>3.5</v>
      </c>
      <c r="T220" t="str">
        <v>No</v>
      </c>
      <c r="U220" s="2">
        <v>0</v>
      </c>
    </row>
    <row r="221">
      <c r="A221">
        <v>806031</v>
      </c>
      <c r="B221" t="str">
        <v>Grape Lavender Kombucha</v>
      </c>
      <c r="C221" t="str">
        <v>BNF Kombucha and Jun</v>
      </c>
      <c r="D221">
        <v>527093</v>
      </c>
      <c r="E221" t="str">
        <v>16 fl. oz</v>
      </c>
      <c r="F221" t="str">
        <v>Beverages 🍶🥤  and Snacks 🍿</v>
      </c>
      <c r="G221" t="str">
        <v>Yes</v>
      </c>
      <c r="H221" t="str">
        <v>No</v>
      </c>
      <c r="K221" s="1">
        <v>3.34</v>
      </c>
      <c r="L221" s="2">
        <v>0.4</v>
      </c>
      <c r="M221" s="2">
        <v>0.4</v>
      </c>
      <c r="N221" s="2">
        <v>0.4</v>
      </c>
      <c r="O221" s="2">
        <v>0.4</v>
      </c>
      <c r="P221" s="1">
        <v>4.68</v>
      </c>
      <c r="Q221" s="1">
        <v>4.68</v>
      </c>
      <c r="R221" s="1">
        <v>4.68</v>
      </c>
      <c r="S221" s="1">
        <v>4.68</v>
      </c>
      <c r="T221" t="str">
        <v>No</v>
      </c>
      <c r="U221" s="2">
        <v>0</v>
      </c>
    </row>
    <row r="222">
      <c r="A222">
        <v>806032</v>
      </c>
      <c r="B222" t="str">
        <v>Gluten Free Cheddar Rolls</v>
      </c>
      <c r="C222" t="str">
        <v>Elegant Elephant Baking Co.</v>
      </c>
      <c r="D222">
        <v>527094</v>
      </c>
      <c r="E222" t="str">
        <v>bag of 4</v>
      </c>
      <c r="F222" t="str">
        <v>Baked Goods 🍞 🥖</v>
      </c>
      <c r="G222" t="str">
        <v>Yes</v>
      </c>
      <c r="H222" t="str">
        <v>No</v>
      </c>
      <c r="K222" s="1">
        <v>6.25</v>
      </c>
      <c r="L222" s="2">
        <v>0.4</v>
      </c>
      <c r="M222" s="2">
        <v>0.4</v>
      </c>
      <c r="N222" s="2">
        <v>0.4</v>
      </c>
      <c r="O222" s="2">
        <v>0.4</v>
      </c>
      <c r="P222" s="1">
        <v>8.75</v>
      </c>
      <c r="Q222" s="1">
        <v>8.75</v>
      </c>
      <c r="R222" s="1">
        <v>8.75</v>
      </c>
      <c r="S222" s="1">
        <v>8.75</v>
      </c>
      <c r="T222" t="str">
        <v>No</v>
      </c>
      <c r="U222" s="2">
        <v>0</v>
      </c>
    </row>
    <row r="223">
      <c r="A223">
        <v>806033</v>
      </c>
      <c r="B223" t="str">
        <v>Sourdough Rye Sandwich Loaf</v>
      </c>
      <c r="C223" t="str">
        <v>Reality Kitchen Nonprofit</v>
      </c>
      <c r="D223">
        <v>527095</v>
      </c>
      <c r="E223" t="str">
        <v>each</v>
      </c>
      <c r="F223" t="str">
        <v>Baked Goods 🍞 🥖</v>
      </c>
      <c r="G223" t="str">
        <v>Yes</v>
      </c>
      <c r="H223" t="str">
        <v>No</v>
      </c>
      <c r="K223" s="1">
        <v>6.25</v>
      </c>
      <c r="L223" s="2">
        <v>0.4</v>
      </c>
      <c r="M223" s="2">
        <v>0.4</v>
      </c>
      <c r="N223" s="2">
        <v>0.4</v>
      </c>
      <c r="O223" s="2">
        <v>0.4</v>
      </c>
      <c r="P223" s="1">
        <v>8.75</v>
      </c>
      <c r="Q223" s="1">
        <v>8.75</v>
      </c>
      <c r="R223" s="1">
        <v>8.75</v>
      </c>
      <c r="S223" s="1">
        <v>8.75</v>
      </c>
      <c r="T223" t="str">
        <v>No</v>
      </c>
      <c r="U223" s="2">
        <v>0</v>
      </c>
    </row>
    <row r="224">
      <c r="A224">
        <v>806034</v>
      </c>
      <c r="B224" t="str">
        <v>Hibiscus Mint Yerbe Mate Kombucha</v>
      </c>
      <c r="C224" t="str">
        <v>BNF Kombucha and Jun</v>
      </c>
      <c r="D224">
        <v>527096</v>
      </c>
      <c r="E224" t="str">
        <v>16. fl oz</v>
      </c>
      <c r="F224" t="str">
        <v>Beverages 🍶🥤  and Snacks 🍿</v>
      </c>
      <c r="G224" t="str">
        <v>Yes</v>
      </c>
      <c r="H224" t="str">
        <v>No</v>
      </c>
      <c r="K224" s="1">
        <v>3.34</v>
      </c>
      <c r="L224" s="2">
        <v>0.4</v>
      </c>
      <c r="M224" s="2">
        <v>0.4</v>
      </c>
      <c r="N224" s="2">
        <v>0.4</v>
      </c>
      <c r="O224" s="2">
        <v>0.4</v>
      </c>
      <c r="P224" s="1">
        <v>4.68</v>
      </c>
      <c r="Q224" s="1">
        <v>4.68</v>
      </c>
      <c r="R224" s="1">
        <v>4.68</v>
      </c>
      <c r="S224" s="1">
        <v>4.68</v>
      </c>
      <c r="T224" t="str">
        <v>No</v>
      </c>
      <c r="U224" s="2">
        <v>0</v>
      </c>
    </row>
    <row r="225">
      <c r="A225">
        <v>806035</v>
      </c>
      <c r="B225" t="str">
        <v>Gluten Free Chocolate Cream Pie</v>
      </c>
      <c r="C225" t="str">
        <v>Elegant Elephant Baking Co.</v>
      </c>
      <c r="D225">
        <v>527097</v>
      </c>
      <c r="E225" t="str">
        <v>6"</v>
      </c>
      <c r="F225" t="str">
        <v>Baked Goods 🍞 🥖</v>
      </c>
      <c r="G225" t="str">
        <v>Yes</v>
      </c>
      <c r="H225" t="str">
        <v>No</v>
      </c>
      <c r="K225" s="1">
        <v>8</v>
      </c>
      <c r="L225" s="2">
        <v>0.4</v>
      </c>
      <c r="M225" s="2">
        <v>0.4</v>
      </c>
      <c r="N225" s="2">
        <v>0.4</v>
      </c>
      <c r="O225" s="2">
        <v>0.4</v>
      </c>
      <c r="P225" s="1">
        <v>11.2</v>
      </c>
      <c r="Q225" s="1">
        <v>11.2</v>
      </c>
      <c r="R225" s="1">
        <v>11.2</v>
      </c>
      <c r="S225" s="1">
        <v>11.2</v>
      </c>
      <c r="T225" t="str">
        <v>No</v>
      </c>
      <c r="U225" s="2">
        <v>0</v>
      </c>
    </row>
    <row r="226">
      <c r="A226">
        <v>806036</v>
      </c>
      <c r="B226" t="str">
        <v>Mango Marigold Kombucha</v>
      </c>
      <c r="C226" t="str">
        <v>BNF Kombucha and Jun</v>
      </c>
      <c r="D226">
        <v>527098</v>
      </c>
      <c r="E226" t="str">
        <v>16 fl. oz</v>
      </c>
      <c r="F226" t="str">
        <v>Beverages 🍶🥤  and Snacks 🍿</v>
      </c>
      <c r="G226" t="str">
        <v>Yes</v>
      </c>
      <c r="H226" t="str">
        <v>No</v>
      </c>
      <c r="K226" s="1">
        <v>3.34</v>
      </c>
      <c r="L226" s="2">
        <v>0.4</v>
      </c>
      <c r="M226" s="2">
        <v>0.4</v>
      </c>
      <c r="N226" s="2">
        <v>0.4</v>
      </c>
      <c r="O226" s="2">
        <v>0.4</v>
      </c>
      <c r="P226" s="1">
        <v>4.68</v>
      </c>
      <c r="Q226" s="1">
        <v>4.68</v>
      </c>
      <c r="R226" s="1">
        <v>4.68</v>
      </c>
      <c r="S226" s="1">
        <v>4.68</v>
      </c>
      <c r="T226" t="str">
        <v>No</v>
      </c>
      <c r="U226" s="2">
        <v>0</v>
      </c>
    </row>
    <row r="227">
      <c r="A227">
        <v>806037</v>
      </c>
      <c r="B227" t="str">
        <v>Wholewheat Multigrain Sandwich Loaf</v>
      </c>
      <c r="C227" t="str">
        <v>Reality Kitchen Nonprofit</v>
      </c>
      <c r="D227">
        <v>527099</v>
      </c>
      <c r="E227" t="str">
        <v>each</v>
      </c>
      <c r="F227" t="str">
        <v>Baked Goods 🍞 🥖</v>
      </c>
      <c r="G227" t="str">
        <v>Yes</v>
      </c>
      <c r="H227" t="str">
        <v>No</v>
      </c>
      <c r="K227" s="1">
        <v>6.25</v>
      </c>
      <c r="L227" s="2">
        <v>0.4</v>
      </c>
      <c r="M227" s="2">
        <v>0.4</v>
      </c>
      <c r="N227" s="2">
        <v>0.4</v>
      </c>
      <c r="O227" s="2">
        <v>0.4</v>
      </c>
      <c r="P227" s="1">
        <v>8.75</v>
      </c>
      <c r="Q227" s="1">
        <v>8.75</v>
      </c>
      <c r="R227" s="1">
        <v>8.75</v>
      </c>
      <c r="S227" s="1">
        <v>8.75</v>
      </c>
      <c r="T227" t="str">
        <v>No</v>
      </c>
      <c r="U227" s="2">
        <v>0</v>
      </c>
    </row>
    <row r="228">
      <c r="A228">
        <v>806038</v>
      </c>
      <c r="B228" t="str">
        <v>Gluten Free Chocolate Donut</v>
      </c>
      <c r="C228" t="str">
        <v>Elegant Elephant Baking Co.</v>
      </c>
      <c r="D228">
        <v>527100</v>
      </c>
      <c r="E228" t="str">
        <v>each</v>
      </c>
      <c r="F228" t="str">
        <v>Baked Goods 🍞 🥖</v>
      </c>
      <c r="G228" t="str">
        <v>Yes</v>
      </c>
      <c r="H228" t="str">
        <v>No</v>
      </c>
      <c r="K228" s="1">
        <v>2.35</v>
      </c>
      <c r="L228" s="2">
        <v>0.4</v>
      </c>
      <c r="M228" s="2">
        <v>0.4</v>
      </c>
      <c r="N228" s="2">
        <v>0.4</v>
      </c>
      <c r="O228" s="2">
        <v>0.4</v>
      </c>
      <c r="P228" s="1">
        <v>3.29</v>
      </c>
      <c r="Q228" s="1">
        <v>3.29</v>
      </c>
      <c r="R228" s="1">
        <v>3.29</v>
      </c>
      <c r="S228" s="1">
        <v>3.29</v>
      </c>
      <c r="T228" t="str">
        <v>No</v>
      </c>
      <c r="U228" s="2">
        <v>0</v>
      </c>
    </row>
    <row r="229">
      <c r="A229">
        <v>806040</v>
      </c>
      <c r="B229" t="str">
        <v>Moonfruit Yerbe Mate Kombucha</v>
      </c>
      <c r="C229" t="str">
        <v>BNF Kombucha and Jun</v>
      </c>
      <c r="D229">
        <v>527102</v>
      </c>
      <c r="E229" t="str">
        <v>16 fl. oz</v>
      </c>
      <c r="F229" t="str">
        <v>Beverages 🍶🥤  and Snacks 🍿</v>
      </c>
      <c r="G229" t="str">
        <v>Yes</v>
      </c>
      <c r="H229" t="str">
        <v>No</v>
      </c>
      <c r="K229" s="1">
        <v>3.34</v>
      </c>
      <c r="L229" s="2">
        <v>0.4</v>
      </c>
      <c r="M229" s="2">
        <v>0.4</v>
      </c>
      <c r="N229" s="2">
        <v>0.4</v>
      </c>
      <c r="O229" s="2">
        <v>0.4</v>
      </c>
      <c r="P229" s="1">
        <v>4.68</v>
      </c>
      <c r="Q229" s="1">
        <v>4.68</v>
      </c>
      <c r="R229" s="1">
        <v>4.68</v>
      </c>
      <c r="S229" s="1">
        <v>4.68</v>
      </c>
      <c r="T229" t="str">
        <v>No</v>
      </c>
      <c r="U229" s="2">
        <v>0</v>
      </c>
    </row>
    <row r="230">
      <c r="A230">
        <v>806041</v>
      </c>
      <c r="B230" t="str">
        <v>Gluten Free Cinnamon Roll Pan</v>
      </c>
      <c r="C230" t="str">
        <v>Elegant Elephant Baking Co.</v>
      </c>
      <c r="D230">
        <v>527105</v>
      </c>
      <c r="E230" t="str">
        <v>6"</v>
      </c>
      <c r="F230" t="str">
        <v>Baked Goods 🍞 🥖</v>
      </c>
      <c r="G230" t="str">
        <v>Yes</v>
      </c>
      <c r="H230" t="str">
        <v>No</v>
      </c>
      <c r="K230" s="1">
        <v>6</v>
      </c>
      <c r="L230" s="2">
        <v>0.4</v>
      </c>
      <c r="M230" s="2">
        <v>0.4</v>
      </c>
      <c r="N230" s="2">
        <v>0.4</v>
      </c>
      <c r="O230" s="2">
        <v>0.4</v>
      </c>
      <c r="P230" s="1">
        <v>8.4</v>
      </c>
      <c r="Q230" s="1">
        <v>8.4</v>
      </c>
      <c r="R230" s="1">
        <v>8.4</v>
      </c>
      <c r="S230" s="1">
        <v>8.4</v>
      </c>
      <c r="T230" t="str">
        <v>No</v>
      </c>
      <c r="U230" s="2">
        <v>0</v>
      </c>
    </row>
    <row r="231">
      <c r="A231">
        <v>806042</v>
      </c>
      <c r="B231" t="str">
        <v>Oregon Blueberry Kombucha</v>
      </c>
      <c r="C231" t="str">
        <v>BNF Kombucha and Jun</v>
      </c>
      <c r="D231">
        <v>527106</v>
      </c>
      <c r="E231" t="str">
        <v>16 fl. oz</v>
      </c>
      <c r="F231" t="str">
        <v>Beverages 🍶🥤  and Snacks 🍿</v>
      </c>
      <c r="G231" t="str">
        <v>No</v>
      </c>
      <c r="H231" t="str">
        <v>No</v>
      </c>
      <c r="K231" s="1">
        <v>3.34</v>
      </c>
      <c r="L231" s="2">
        <v>0.4</v>
      </c>
      <c r="M231" s="2">
        <v>0.4</v>
      </c>
      <c r="N231" s="2">
        <v>0.4</v>
      </c>
      <c r="O231" s="2">
        <v>0.4</v>
      </c>
      <c r="P231" s="1">
        <v>4.68</v>
      </c>
      <c r="Q231" s="1">
        <v>4.68</v>
      </c>
      <c r="R231" s="1">
        <v>4.68</v>
      </c>
      <c r="S231" s="1">
        <v>4.68</v>
      </c>
      <c r="T231" t="str">
        <v>No</v>
      </c>
      <c r="U231" s="2">
        <v>0</v>
      </c>
    </row>
    <row r="232">
      <c r="A232">
        <v>806043</v>
      </c>
      <c r="B232" t="str">
        <v>Flavor Infused Olive Oil- Garlic 100mL</v>
      </c>
      <c r="C232" t="str">
        <v>River Ranch Oregon Olive OIl</v>
      </c>
      <c r="D232">
        <v>527107</v>
      </c>
      <c r="E232" t="str">
        <v>3.38 oz. 100mL</v>
      </c>
      <c r="F232" t="str">
        <v>Canned Goods 🥫</v>
      </c>
      <c r="G232" t="str">
        <v>Yes</v>
      </c>
      <c r="H232" t="str">
        <v>No</v>
      </c>
      <c r="K232" s="1">
        <v>10.95</v>
      </c>
      <c r="L232" s="2">
        <v>0.4</v>
      </c>
      <c r="M232" s="2">
        <v>0.4</v>
      </c>
      <c r="N232" s="2">
        <v>0.4</v>
      </c>
      <c r="O232" s="2">
        <v>0.4</v>
      </c>
      <c r="P232" s="1">
        <v>15.33</v>
      </c>
      <c r="Q232" s="1">
        <v>15.33</v>
      </c>
      <c r="R232" s="1">
        <v>15.33</v>
      </c>
      <c r="S232" s="1">
        <v>15.33</v>
      </c>
      <c r="T232" t="str">
        <v>No</v>
      </c>
      <c r="U232" s="2">
        <v>0</v>
      </c>
    </row>
    <row r="233">
      <c r="A233">
        <v>806044</v>
      </c>
      <c r="B233" t="str">
        <v>Gluten Free Croutons</v>
      </c>
      <c r="C233" t="str">
        <v>Elegant Elephant Baking Co.</v>
      </c>
      <c r="D233">
        <v>527108</v>
      </c>
      <c r="E233" t="str">
        <v>each</v>
      </c>
      <c r="F233" t="str">
        <v>Baked Goods 🍞 🥖</v>
      </c>
      <c r="G233" t="str">
        <v>Yes</v>
      </c>
      <c r="H233" t="str">
        <v>No</v>
      </c>
      <c r="K233" s="1">
        <v>5.25</v>
      </c>
      <c r="L233" s="2">
        <v>0.4</v>
      </c>
      <c r="M233" s="2">
        <v>0.4</v>
      </c>
      <c r="N233" s="2">
        <v>0.4</v>
      </c>
      <c r="O233" s="2">
        <v>0.4</v>
      </c>
      <c r="P233" s="1">
        <v>7.35</v>
      </c>
      <c r="Q233" s="1">
        <v>7.35</v>
      </c>
      <c r="R233" s="1">
        <v>7.35</v>
      </c>
      <c r="S233" s="1">
        <v>7.35</v>
      </c>
      <c r="T233" t="str">
        <v>No</v>
      </c>
      <c r="U233" s="2">
        <v>0</v>
      </c>
    </row>
    <row r="234">
      <c r="A234">
        <v>806045</v>
      </c>
      <c r="B234" t="str">
        <v>Peach Rose Kombucha</v>
      </c>
      <c r="C234" t="str">
        <v>BNF Kombucha and Jun</v>
      </c>
      <c r="D234">
        <v>527109</v>
      </c>
      <c r="E234" t="str">
        <v>16 fl. oz</v>
      </c>
      <c r="F234" t="str">
        <v>Beverages 🍶🥤  and Snacks 🍿</v>
      </c>
      <c r="G234" t="str">
        <v>Yes</v>
      </c>
      <c r="H234" t="str">
        <v>No</v>
      </c>
      <c r="K234" s="1">
        <v>3.34</v>
      </c>
      <c r="L234" s="2">
        <v>0.4</v>
      </c>
      <c r="M234" s="2">
        <v>0.4</v>
      </c>
      <c r="N234" s="2">
        <v>0.4</v>
      </c>
      <c r="O234" s="2">
        <v>0.4</v>
      </c>
      <c r="P234" s="1">
        <v>4.68</v>
      </c>
      <c r="Q234" s="1">
        <v>4.68</v>
      </c>
      <c r="R234" s="1">
        <v>4.68</v>
      </c>
      <c r="S234" s="1">
        <v>4.68</v>
      </c>
      <c r="T234" t="str">
        <v>No</v>
      </c>
      <c r="U234" s="2">
        <v>0</v>
      </c>
    </row>
    <row r="235">
      <c r="A235">
        <v>806046</v>
      </c>
      <c r="B235" t="str">
        <v>Gluten Free Dinner Rolls</v>
      </c>
      <c r="C235" t="str">
        <v>Elegant Elephant Baking Co.</v>
      </c>
      <c r="D235">
        <v>527110</v>
      </c>
      <c r="E235" t="str">
        <v>bag of 6</v>
      </c>
      <c r="F235" t="str">
        <v>Baked Goods 🍞 🥖</v>
      </c>
      <c r="G235" t="str">
        <v>Yes</v>
      </c>
      <c r="H235" t="str">
        <v>No</v>
      </c>
      <c r="K235" s="1">
        <v>5.75</v>
      </c>
      <c r="L235" s="2">
        <v>0.4</v>
      </c>
      <c r="M235" s="2">
        <v>0.4</v>
      </c>
      <c r="N235" s="2">
        <v>0.4</v>
      </c>
      <c r="O235" s="2">
        <v>0.4</v>
      </c>
      <c r="P235" s="1">
        <v>8.05</v>
      </c>
      <c r="Q235" s="1">
        <v>8.05</v>
      </c>
      <c r="R235" s="1">
        <v>8.05</v>
      </c>
      <c r="S235" s="1">
        <v>8.05</v>
      </c>
      <c r="T235" t="str">
        <v>No</v>
      </c>
      <c r="U235" s="2">
        <v>0</v>
      </c>
    </row>
    <row r="236">
      <c r="A236">
        <v>806048</v>
      </c>
      <c r="B236" t="str">
        <v>Gluten Free Half Almond Loaf Sliced</v>
      </c>
      <c r="C236" t="str">
        <v>Elegant Elephant Baking Co.</v>
      </c>
      <c r="D236">
        <v>527112</v>
      </c>
      <c r="E236" t="str">
        <v>each</v>
      </c>
      <c r="F236" t="str">
        <v>Baked Goods 🍞 🥖</v>
      </c>
      <c r="G236" t="str">
        <v>Yes</v>
      </c>
      <c r="H236" t="str">
        <v>No</v>
      </c>
      <c r="K236" s="1">
        <v>5</v>
      </c>
      <c r="L236" s="2">
        <v>0.4</v>
      </c>
      <c r="M236" s="2">
        <v>0.4</v>
      </c>
      <c r="N236" s="2">
        <v>0.4</v>
      </c>
      <c r="O236" s="2">
        <v>0.4</v>
      </c>
      <c r="P236" s="1">
        <v>7</v>
      </c>
      <c r="Q236" s="1">
        <v>7</v>
      </c>
      <c r="R236" s="1">
        <v>7</v>
      </c>
      <c r="S236" s="1">
        <v>7</v>
      </c>
      <c r="T236" t="str">
        <v>No</v>
      </c>
      <c r="U236" s="2">
        <v>0</v>
      </c>
    </row>
    <row r="237">
      <c r="A237">
        <v>806049</v>
      </c>
      <c r="B237" t="str">
        <v>Pear Jun</v>
      </c>
      <c r="C237" t="str">
        <v>BNF Kombucha and Jun</v>
      </c>
      <c r="D237">
        <v>527113</v>
      </c>
      <c r="E237" t="str">
        <v>16 fl. oz</v>
      </c>
      <c r="F237" t="str">
        <v>Beverages 🍶🥤  and Snacks 🍿</v>
      </c>
      <c r="G237" t="str">
        <v>No</v>
      </c>
      <c r="H237" t="str">
        <v>No</v>
      </c>
      <c r="K237" s="1">
        <v>3.75</v>
      </c>
      <c r="L237" s="2">
        <v>0.4</v>
      </c>
      <c r="M237" s="2">
        <v>0.4</v>
      </c>
      <c r="N237" s="2">
        <v>0.4</v>
      </c>
      <c r="O237" s="2">
        <v>0.4</v>
      </c>
      <c r="P237" s="1">
        <v>5.25</v>
      </c>
      <c r="Q237" s="1">
        <v>5.25</v>
      </c>
      <c r="R237" s="1">
        <v>5.25</v>
      </c>
      <c r="S237" s="1">
        <v>5.25</v>
      </c>
      <c r="T237" t="str">
        <v>No</v>
      </c>
      <c r="U237" s="2">
        <v>0</v>
      </c>
    </row>
    <row r="238">
      <c r="A238">
        <v>806051</v>
      </c>
      <c r="B238" t="str">
        <v>Flavor Infused Olive Oil- Rosemary and Basil 100mL</v>
      </c>
      <c r="C238" t="str">
        <v>River Ranch Oregon Olive OIl</v>
      </c>
      <c r="D238">
        <v>527115</v>
      </c>
      <c r="E238" t="str">
        <v>3.38oz (100mL)</v>
      </c>
      <c r="F238" t="str">
        <v>Canned Goods 🥫</v>
      </c>
      <c r="G238" t="str">
        <v>Yes</v>
      </c>
      <c r="H238" t="str">
        <v>No</v>
      </c>
      <c r="K238" s="1">
        <v>10.95</v>
      </c>
      <c r="L238" s="2">
        <v>0.4</v>
      </c>
      <c r="M238" s="2">
        <v>0.4</v>
      </c>
      <c r="N238" s="2">
        <v>0.4</v>
      </c>
      <c r="O238" s="2">
        <v>0.4</v>
      </c>
      <c r="P238" s="1">
        <v>15.33</v>
      </c>
      <c r="Q238" s="1">
        <v>15.33</v>
      </c>
      <c r="R238" s="1">
        <v>15.33</v>
      </c>
      <c r="S238" s="1">
        <v>15.33</v>
      </c>
      <c r="T238" t="str">
        <v>No</v>
      </c>
      <c r="U238" s="2">
        <v>0</v>
      </c>
    </row>
    <row r="239">
      <c r="A239">
        <v>806052</v>
      </c>
      <c r="B239" t="str">
        <v>Pomegranate Cardamom Kombucha</v>
      </c>
      <c r="C239" t="str">
        <v>BNF Kombucha and Jun</v>
      </c>
      <c r="D239">
        <v>527116</v>
      </c>
      <c r="E239" t="str">
        <v>16 fl. oz</v>
      </c>
      <c r="F239" t="str">
        <v>Beverages 🍶🥤  and Snacks 🍿</v>
      </c>
      <c r="G239" t="str">
        <v>No</v>
      </c>
      <c r="H239" t="str">
        <v>No</v>
      </c>
      <c r="K239" s="1">
        <v>3.19</v>
      </c>
      <c r="L239" s="2">
        <v>0.4</v>
      </c>
      <c r="M239" s="2">
        <v>0.4</v>
      </c>
      <c r="N239" s="2">
        <v>0.4</v>
      </c>
      <c r="O239" s="2">
        <v>0.4</v>
      </c>
      <c r="P239" s="1">
        <v>4.47</v>
      </c>
      <c r="Q239" s="1">
        <v>4.47</v>
      </c>
      <c r="R239" s="1">
        <v>4.47</v>
      </c>
      <c r="S239" s="1">
        <v>4.47</v>
      </c>
      <c r="T239" t="str">
        <v>No</v>
      </c>
      <c r="U239" s="2">
        <v>0</v>
      </c>
    </row>
    <row r="240">
      <c r="A240">
        <v>806055</v>
      </c>
      <c r="B240" t="str">
        <v>Gluten Free Mini Banana Bread Loaf</v>
      </c>
      <c r="C240" t="str">
        <v>Elegant Elephant Baking Co.</v>
      </c>
      <c r="D240">
        <v>527119</v>
      </c>
      <c r="E240" t="str">
        <v>each</v>
      </c>
      <c r="F240" t="str">
        <v>Baked Goods 🍞 🥖</v>
      </c>
      <c r="G240" t="str">
        <v>Yes</v>
      </c>
      <c r="H240" t="str">
        <v>No</v>
      </c>
      <c r="K240" s="1">
        <v>5</v>
      </c>
      <c r="L240" s="2">
        <v>0.4</v>
      </c>
      <c r="M240" s="2">
        <v>0.4</v>
      </c>
      <c r="N240" s="2">
        <v>0.4</v>
      </c>
      <c r="O240" s="2">
        <v>0.4</v>
      </c>
      <c r="P240" s="1">
        <v>7</v>
      </c>
      <c r="Q240" s="1">
        <v>7</v>
      </c>
      <c r="R240" s="1">
        <v>7</v>
      </c>
      <c r="S240" s="1">
        <v>7</v>
      </c>
      <c r="T240" t="str">
        <v>No</v>
      </c>
      <c r="U240" s="2">
        <v>0</v>
      </c>
    </row>
    <row r="241">
      <c r="A241">
        <v>806056</v>
      </c>
      <c r="B241" t="str">
        <v>Raspberry Reishi Jun</v>
      </c>
      <c r="C241" t="str">
        <v>BNF Kombucha and Jun</v>
      </c>
      <c r="D241">
        <v>527120</v>
      </c>
      <c r="E241" t="str">
        <v>16 fl. oz</v>
      </c>
      <c r="F241" t="str">
        <v>Beverages 🍶🥤  and Snacks 🍿</v>
      </c>
      <c r="G241" t="str">
        <v>Yes</v>
      </c>
      <c r="H241" t="str">
        <v>No</v>
      </c>
      <c r="K241" s="1">
        <v>3.75</v>
      </c>
      <c r="L241" s="2">
        <v>0.4</v>
      </c>
      <c r="M241" s="2">
        <v>0.4</v>
      </c>
      <c r="N241" s="2">
        <v>0.4</v>
      </c>
      <c r="O241" s="2">
        <v>0.4</v>
      </c>
      <c r="P241" s="1">
        <v>5.25</v>
      </c>
      <c r="Q241" s="1">
        <v>5.25</v>
      </c>
      <c r="R241" s="1">
        <v>5.25</v>
      </c>
      <c r="S241" s="1">
        <v>5.25</v>
      </c>
      <c r="T241" t="str">
        <v>No</v>
      </c>
      <c r="U241" s="2">
        <v>0</v>
      </c>
    </row>
    <row r="242">
      <c r="A242">
        <v>806057</v>
      </c>
      <c r="B242" t="str">
        <v>Gluten Free Mixed Berry Pie</v>
      </c>
      <c r="C242" t="str">
        <v>Elegant Elephant Baking Co.</v>
      </c>
      <c r="D242">
        <v>527121</v>
      </c>
      <c r="E242" t="str">
        <v>9"</v>
      </c>
      <c r="F242" t="str">
        <v>Baked Goods 🍞 🥖</v>
      </c>
      <c r="G242" t="str">
        <v>Yes</v>
      </c>
      <c r="H242" t="str">
        <v>No</v>
      </c>
      <c r="K242" s="1">
        <v>17</v>
      </c>
      <c r="L242" s="2">
        <v>0.4</v>
      </c>
      <c r="M242" s="2">
        <v>0.4</v>
      </c>
      <c r="N242" s="2">
        <v>0.4</v>
      </c>
      <c r="O242" s="2">
        <v>0.4</v>
      </c>
      <c r="P242" s="1">
        <v>23.8</v>
      </c>
      <c r="Q242" s="1">
        <v>23.8</v>
      </c>
      <c r="R242" s="1">
        <v>23.8</v>
      </c>
      <c r="S242" s="1">
        <v>23.8</v>
      </c>
      <c r="T242" t="str">
        <v>No</v>
      </c>
      <c r="U242" s="2">
        <v>0</v>
      </c>
    </row>
    <row r="243">
      <c r="A243">
        <v>806059</v>
      </c>
      <c r="B243" t="str">
        <v>Skullcap Lemon Yerbe Mate Kombucha</v>
      </c>
      <c r="C243" t="str">
        <v>BNF Kombucha and Jun</v>
      </c>
      <c r="D243">
        <v>527124</v>
      </c>
      <c r="E243" t="str">
        <v>16 fl. oz</v>
      </c>
      <c r="F243" t="str">
        <v>Beverages 🍶🥤  and Snacks 🍿</v>
      </c>
      <c r="G243" t="str">
        <v>Yes</v>
      </c>
      <c r="H243" t="str">
        <v>No</v>
      </c>
      <c r="K243" s="1">
        <v>3.34</v>
      </c>
      <c r="L243" s="2">
        <v>0.4</v>
      </c>
      <c r="M243" s="2">
        <v>0.4</v>
      </c>
      <c r="N243" s="2">
        <v>0.4</v>
      </c>
      <c r="O243" s="2">
        <v>0.4</v>
      </c>
      <c r="P243" s="1">
        <v>4.68</v>
      </c>
      <c r="Q243" s="1">
        <v>4.68</v>
      </c>
      <c r="R243" s="1">
        <v>4.68</v>
      </c>
      <c r="S243" s="1">
        <v>4.68</v>
      </c>
      <c r="T243" t="str">
        <v>No</v>
      </c>
      <c r="U243" s="2">
        <v>0</v>
      </c>
    </row>
    <row r="244">
      <c r="A244">
        <v>806060</v>
      </c>
      <c r="B244" t="str">
        <v>Gluten Free Pizza Dough</v>
      </c>
      <c r="C244" t="str">
        <v>Elegant Elephant Baking Co.</v>
      </c>
      <c r="D244">
        <v>527123</v>
      </c>
      <c r="E244" t="str">
        <v>22 oz. each</v>
      </c>
      <c r="F244" t="str">
        <v>Grains/Pasta/Nuts  🫘 🍝 🥣</v>
      </c>
      <c r="G244" t="str">
        <v>Yes</v>
      </c>
      <c r="H244" t="str">
        <v>No</v>
      </c>
      <c r="K244" s="1">
        <v>4.75</v>
      </c>
      <c r="L244" s="2">
        <v>0.4</v>
      </c>
      <c r="M244" s="2">
        <v>0.4</v>
      </c>
      <c r="N244" s="2">
        <v>0.4</v>
      </c>
      <c r="O244" s="2">
        <v>0.4</v>
      </c>
      <c r="P244" s="1">
        <v>6.65</v>
      </c>
      <c r="Q244" s="1">
        <v>6.65</v>
      </c>
      <c r="R244" s="1">
        <v>6.65</v>
      </c>
      <c r="S244" s="1">
        <v>6.65</v>
      </c>
      <c r="T244" t="str">
        <v>No</v>
      </c>
      <c r="U244" s="2">
        <v>0</v>
      </c>
    </row>
    <row r="245">
      <c r="A245">
        <v>806062</v>
      </c>
      <c r="B245" t="str">
        <v>Gluten Free Potato Loaf with Teff</v>
      </c>
      <c r="C245" t="str">
        <v>Elegant Elephant Baking Co.</v>
      </c>
      <c r="D245">
        <v>527126</v>
      </c>
      <c r="E245" t="str">
        <v>each</v>
      </c>
      <c r="F245" t="str">
        <v>Baked Goods 🍞 🥖</v>
      </c>
      <c r="G245" t="str">
        <v>Yes</v>
      </c>
      <c r="H245" t="str">
        <v>No</v>
      </c>
      <c r="K245" s="1">
        <v>7</v>
      </c>
      <c r="L245" s="2">
        <v>0.4</v>
      </c>
      <c r="M245" s="2">
        <v>0.4</v>
      </c>
      <c r="N245" s="2">
        <v>0.4</v>
      </c>
      <c r="O245" s="2">
        <v>0.4</v>
      </c>
      <c r="P245" s="1">
        <v>9.8</v>
      </c>
      <c r="Q245" s="1">
        <v>9.8</v>
      </c>
      <c r="R245" s="1">
        <v>9.8</v>
      </c>
      <c r="S245" s="1">
        <v>9.8</v>
      </c>
      <c r="T245" t="str">
        <v>No</v>
      </c>
      <c r="U245" s="2">
        <v>0</v>
      </c>
    </row>
    <row r="246">
      <c r="A246">
        <v>806063</v>
      </c>
      <c r="B246" t="str">
        <v>Brown Teff Flour</v>
      </c>
      <c r="C246" t="str">
        <v>Camas Country Mill</v>
      </c>
      <c r="D246">
        <v>527127</v>
      </c>
      <c r="E246" t="str">
        <v>3 lbs</v>
      </c>
      <c r="F246" t="str">
        <v>Grains/Pasta/Nuts  🫘 🍝 🥣</v>
      </c>
      <c r="G246" t="str">
        <v>Yes</v>
      </c>
      <c r="H246" t="str">
        <v>No</v>
      </c>
      <c r="K246" s="1">
        <v>11.05</v>
      </c>
      <c r="L246" s="2">
        <v>0.4</v>
      </c>
      <c r="M246" s="2">
        <v>0.4</v>
      </c>
      <c r="N246" s="2">
        <v>0.4</v>
      </c>
      <c r="O246" s="2">
        <v>0.4</v>
      </c>
      <c r="P246" s="1">
        <v>15.47</v>
      </c>
      <c r="Q246" s="1">
        <v>15.47</v>
      </c>
      <c r="R246" s="1">
        <v>15.47</v>
      </c>
      <c r="S246" s="1">
        <v>15.47</v>
      </c>
      <c r="T246" t="str">
        <v>No</v>
      </c>
      <c r="U246" s="2">
        <v>0</v>
      </c>
    </row>
    <row r="247">
      <c r="A247">
        <v>806065</v>
      </c>
      <c r="B247" t="str">
        <v>Gluten Free Seven Layer Cookie</v>
      </c>
      <c r="C247" t="str">
        <v>Elegant Elephant Baking Co.</v>
      </c>
      <c r="D247">
        <v>527128</v>
      </c>
      <c r="E247" t="str">
        <v>each</v>
      </c>
      <c r="F247" t="str">
        <v>Baked Goods 🍞 🥖</v>
      </c>
      <c r="G247" t="str">
        <v>Yes</v>
      </c>
      <c r="H247" t="str">
        <v>No</v>
      </c>
      <c r="K247" s="1">
        <v>2.5</v>
      </c>
      <c r="L247" s="2">
        <v>0.4</v>
      </c>
      <c r="M247" s="2">
        <v>0.4</v>
      </c>
      <c r="N247" s="2">
        <v>0.4</v>
      </c>
      <c r="O247" s="2">
        <v>0.4</v>
      </c>
      <c r="P247" s="1">
        <v>3.5</v>
      </c>
      <c r="Q247" s="1">
        <v>3.5</v>
      </c>
      <c r="R247" s="1">
        <v>3.5</v>
      </c>
      <c r="S247" s="1">
        <v>3.5</v>
      </c>
      <c r="T247" t="str">
        <v>No</v>
      </c>
      <c r="U247" s="2">
        <v>0</v>
      </c>
    </row>
    <row r="248">
      <c r="A248">
        <v>806066</v>
      </c>
      <c r="B248" t="str">
        <v>Gluten Free Sourdough Baguette</v>
      </c>
      <c r="C248" t="str">
        <v>Elegant Elephant Baking Co.</v>
      </c>
      <c r="D248">
        <v>527130</v>
      </c>
      <c r="E248" t="str">
        <v>each</v>
      </c>
      <c r="F248" t="str">
        <v>Baked Goods 🍞 🥖</v>
      </c>
      <c r="G248" t="str">
        <v>No</v>
      </c>
      <c r="H248" t="str">
        <v>No</v>
      </c>
      <c r="K248" s="1">
        <v>5</v>
      </c>
      <c r="L248" s="2">
        <v>0.4</v>
      </c>
      <c r="M248" s="2">
        <v>0.4</v>
      </c>
      <c r="N248" s="2">
        <v>0.4</v>
      </c>
      <c r="O248" s="2">
        <v>0.4</v>
      </c>
      <c r="P248" s="1">
        <v>7</v>
      </c>
      <c r="Q248" s="1">
        <v>7</v>
      </c>
      <c r="R248" s="1">
        <v>7</v>
      </c>
      <c r="S248" s="1">
        <v>7</v>
      </c>
      <c r="T248" t="str">
        <v>No</v>
      </c>
      <c r="U248" s="2">
        <v>0</v>
      </c>
    </row>
    <row r="249">
      <c r="A249">
        <v>806067</v>
      </c>
      <c r="B249" t="str">
        <v>Camas Pizza Blend</v>
      </c>
      <c r="C249" t="str">
        <v>Camas Country Mill</v>
      </c>
      <c r="D249">
        <v>527131</v>
      </c>
      <c r="E249" t="str">
        <v>4 lbs</v>
      </c>
      <c r="F249" t="str">
        <v>Grains/Pasta/Nuts  🫘 🍝 🥣</v>
      </c>
      <c r="G249" t="str">
        <v>Yes</v>
      </c>
      <c r="H249" t="str">
        <v>No</v>
      </c>
      <c r="K249" s="1">
        <v>10.95</v>
      </c>
      <c r="L249" s="2">
        <v>0.4</v>
      </c>
      <c r="M249" s="2">
        <v>0.4</v>
      </c>
      <c r="N249" s="2">
        <v>0.4</v>
      </c>
      <c r="O249" s="2">
        <v>0.4</v>
      </c>
      <c r="P249" s="1">
        <v>15.33</v>
      </c>
      <c r="Q249" s="1">
        <v>15.33</v>
      </c>
      <c r="R249" s="1">
        <v>15.33</v>
      </c>
      <c r="S249" s="1">
        <v>15.33</v>
      </c>
      <c r="T249" t="str">
        <v>No</v>
      </c>
      <c r="U249" s="2">
        <v>0</v>
      </c>
    </row>
    <row r="250">
      <c r="A250">
        <v>806076</v>
      </c>
      <c r="B250" t="str">
        <v>Apricot Fruit Spread</v>
      </c>
      <c r="C250" t="str">
        <v>Sweet Creek</v>
      </c>
      <c r="D250">
        <v>527140</v>
      </c>
      <c r="E250" t="str">
        <v>10 oz</v>
      </c>
      <c r="F250" t="str">
        <v>Canned Goods 🥫</v>
      </c>
      <c r="G250" t="str">
        <v>Yes</v>
      </c>
      <c r="H250" t="str">
        <v>No</v>
      </c>
      <c r="K250" s="1">
        <v>5.62</v>
      </c>
      <c r="L250" s="2">
        <v>0.4</v>
      </c>
      <c r="M250" s="2">
        <v>0.4</v>
      </c>
      <c r="N250" s="2">
        <v>0.4</v>
      </c>
      <c r="O250" s="2">
        <v>0.4</v>
      </c>
      <c r="P250" s="1">
        <v>7.87</v>
      </c>
      <c r="Q250" s="1">
        <v>7.87</v>
      </c>
      <c r="R250" s="1">
        <v>7.87</v>
      </c>
      <c r="S250" s="1">
        <v>7.87</v>
      </c>
      <c r="T250" t="str">
        <v>No</v>
      </c>
      <c r="U250" s="2">
        <v>0</v>
      </c>
    </row>
    <row r="251">
      <c r="A251">
        <v>806080</v>
      </c>
      <c r="B251" t="str">
        <v>Cayenne Kettle Corn</v>
      </c>
      <c r="C251" t="str">
        <v>Lonesome Whistle</v>
      </c>
      <c r="D251">
        <v>527144</v>
      </c>
      <c r="E251" t="str">
        <v>0.4 lb bag</v>
      </c>
      <c r="F251" t="str">
        <v>Beverages 🍶🥤  and Snacks 🍿</v>
      </c>
      <c r="G251" t="str">
        <v>Yes</v>
      </c>
      <c r="H251" t="str">
        <v>No</v>
      </c>
      <c r="K251" s="1">
        <v>4</v>
      </c>
      <c r="L251" s="2">
        <v>0.4</v>
      </c>
      <c r="M251" s="2">
        <v>0.4</v>
      </c>
      <c r="N251" s="2">
        <v>0.4</v>
      </c>
      <c r="O251" s="2">
        <v>0.4</v>
      </c>
      <c r="P251" s="1">
        <v>5.6</v>
      </c>
      <c r="Q251" s="1">
        <v>5.6</v>
      </c>
      <c r="R251" s="1">
        <v>5.6</v>
      </c>
      <c r="S251" s="1">
        <v>5.6</v>
      </c>
      <c r="T251" t="str">
        <v>No</v>
      </c>
      <c r="U251" s="2">
        <v>0</v>
      </c>
    </row>
    <row r="252">
      <c r="A252">
        <v>806081</v>
      </c>
      <c r="B252" t="str">
        <v>Blackberry Fruit Spread</v>
      </c>
      <c r="C252" t="str">
        <v>Sweet Creek</v>
      </c>
      <c r="D252">
        <v>527145</v>
      </c>
      <c r="E252" t="str">
        <v>10 oz</v>
      </c>
      <c r="F252" t="str">
        <v>Canned Goods 🥫</v>
      </c>
      <c r="G252" t="str">
        <v>Yes</v>
      </c>
      <c r="H252" t="str">
        <v>No</v>
      </c>
      <c r="K252" s="1">
        <v>4.48</v>
      </c>
      <c r="L252" s="2">
        <v>0.4</v>
      </c>
      <c r="M252" s="2">
        <v>0.4</v>
      </c>
      <c r="N252" s="2">
        <v>0.4</v>
      </c>
      <c r="O252" s="2">
        <v>0.4</v>
      </c>
      <c r="P252" s="1">
        <v>6.27</v>
      </c>
      <c r="Q252" s="1">
        <v>6.27</v>
      </c>
      <c r="R252" s="1">
        <v>6.27</v>
      </c>
      <c r="S252" s="1">
        <v>6.27</v>
      </c>
      <c r="T252" t="str">
        <v>No</v>
      </c>
      <c r="U252" s="2">
        <v>0</v>
      </c>
    </row>
    <row r="253">
      <c r="A253">
        <v>806082</v>
      </c>
      <c r="B253" t="str">
        <v>Dakota Black Heirloom Popcorn</v>
      </c>
      <c r="C253" t="str">
        <v>Lonesome Whistle</v>
      </c>
      <c r="D253">
        <v>527146</v>
      </c>
      <c r="E253" t="str">
        <v>2 lbs</v>
      </c>
      <c r="F253" t="str">
        <v>Grains/Pasta/Nuts  🫘 🍝 🥣</v>
      </c>
      <c r="G253" t="str">
        <v>No</v>
      </c>
      <c r="H253" t="str">
        <v>No</v>
      </c>
      <c r="K253" s="1">
        <v>10</v>
      </c>
      <c r="L253" s="2">
        <v>0.4</v>
      </c>
      <c r="M253" s="2">
        <v>0.4</v>
      </c>
      <c r="N253" s="2">
        <v>0.4</v>
      </c>
      <c r="O253" s="2">
        <v>0.4</v>
      </c>
      <c r="P253" s="1">
        <v>14</v>
      </c>
      <c r="Q253" s="1">
        <v>14</v>
      </c>
      <c r="R253" s="1">
        <v>14</v>
      </c>
      <c r="S253" s="1">
        <v>14</v>
      </c>
      <c r="T253" t="str">
        <v>No</v>
      </c>
      <c r="U253" s="2">
        <v>0</v>
      </c>
    </row>
    <row r="254">
      <c r="A254">
        <v>806085</v>
      </c>
      <c r="B254" t="str">
        <v>Blueberry Apple Sauce</v>
      </c>
      <c r="C254" t="str">
        <v>Sweet Creek</v>
      </c>
      <c r="D254">
        <v>527149</v>
      </c>
      <c r="E254" t="str">
        <v>each</v>
      </c>
      <c r="F254" t="str">
        <v>Canned Goods 🥫</v>
      </c>
      <c r="G254" t="str">
        <v>Yes</v>
      </c>
      <c r="H254" t="str">
        <v>No</v>
      </c>
      <c r="K254" s="1">
        <v>6.4</v>
      </c>
      <c r="L254" s="2">
        <v>0.4</v>
      </c>
      <c r="M254" s="2">
        <v>0.4</v>
      </c>
      <c r="N254" s="2">
        <v>0.4</v>
      </c>
      <c r="O254" s="2">
        <v>0.4</v>
      </c>
      <c r="P254" s="1">
        <v>8.96</v>
      </c>
      <c r="Q254" s="1">
        <v>8.96</v>
      </c>
      <c r="R254" s="1">
        <v>8.96</v>
      </c>
      <c r="S254" s="1">
        <v>8.96</v>
      </c>
      <c r="T254" t="str">
        <v>No</v>
      </c>
      <c r="U254" s="2">
        <v>0</v>
      </c>
    </row>
    <row r="255">
      <c r="A255">
        <v>806086</v>
      </c>
      <c r="B255" t="str">
        <v>Einkorn Fusilli</v>
      </c>
      <c r="C255" t="str">
        <v>Lonesome Whistle</v>
      </c>
      <c r="D255">
        <v>527150</v>
      </c>
      <c r="E255" t="str">
        <v>0.5 lb bag</v>
      </c>
      <c r="F255" t="str">
        <v>Grains/Pasta/Nuts  🫘 🍝 🥣</v>
      </c>
      <c r="G255" t="str">
        <v>No</v>
      </c>
      <c r="H255" t="str">
        <v>No</v>
      </c>
      <c r="K255" s="1">
        <v>3.33</v>
      </c>
      <c r="L255" s="2">
        <v>0.4</v>
      </c>
      <c r="M255" s="2">
        <v>0.4</v>
      </c>
      <c r="N255" s="2">
        <v>0.4</v>
      </c>
      <c r="O255" s="2">
        <v>0.4</v>
      </c>
      <c r="P255" s="1">
        <v>4.66</v>
      </c>
      <c r="Q255" s="1">
        <v>4.66</v>
      </c>
      <c r="R255" s="1">
        <v>4.66</v>
      </c>
      <c r="S255" s="1">
        <v>4.66</v>
      </c>
      <c r="T255" t="str">
        <v>No</v>
      </c>
      <c r="U255" s="2">
        <v>0</v>
      </c>
    </row>
    <row r="256">
      <c r="A256">
        <v>806088</v>
      </c>
      <c r="B256" t="str">
        <v>Maris Widgeon Macaroni</v>
      </c>
      <c r="C256" t="str">
        <v>Lonesome Whistle</v>
      </c>
      <c r="D256">
        <v>527152</v>
      </c>
      <c r="E256" t="str">
        <v>0.5 lb bag</v>
      </c>
      <c r="F256" t="str">
        <v>Grains/Pasta/Nuts  🫘 🍝 🥣</v>
      </c>
      <c r="G256" t="str">
        <v>Yes</v>
      </c>
      <c r="H256" t="str">
        <v>No</v>
      </c>
      <c r="K256" s="1">
        <v>4</v>
      </c>
      <c r="L256" s="2">
        <v>0.4</v>
      </c>
      <c r="M256" s="2">
        <v>0.4</v>
      </c>
      <c r="N256" s="2">
        <v>0.4</v>
      </c>
      <c r="O256" s="2">
        <v>0.4</v>
      </c>
      <c r="P256" s="1">
        <v>5.6</v>
      </c>
      <c r="Q256" s="1">
        <v>5.6</v>
      </c>
      <c r="R256" s="1">
        <v>5.6</v>
      </c>
      <c r="S256" s="1">
        <v>5.6</v>
      </c>
      <c r="T256" t="str">
        <v>No</v>
      </c>
      <c r="U256" s="2">
        <v>0</v>
      </c>
    </row>
    <row r="257">
      <c r="A257">
        <v>806089</v>
      </c>
      <c r="B257" t="str">
        <v>Blueberry Fruit Spread</v>
      </c>
      <c r="C257" t="str">
        <v>Sweet Creek</v>
      </c>
      <c r="D257">
        <v>527153</v>
      </c>
      <c r="E257" t="str">
        <v>10 oz</v>
      </c>
      <c r="F257" t="str">
        <v>Canned Goods 🥫</v>
      </c>
      <c r="G257" t="str">
        <v>Yes</v>
      </c>
      <c r="H257" t="str">
        <v>No</v>
      </c>
      <c r="K257" s="1">
        <v>4.48</v>
      </c>
      <c r="L257" s="2">
        <v>0.4</v>
      </c>
      <c r="M257" s="2">
        <v>0.4</v>
      </c>
      <c r="N257" s="2">
        <v>0.4</v>
      </c>
      <c r="O257" s="2">
        <v>0.4</v>
      </c>
      <c r="P257" s="1">
        <v>6.27</v>
      </c>
      <c r="Q257" s="1">
        <v>6.27</v>
      </c>
      <c r="R257" s="1">
        <v>6.27</v>
      </c>
      <c r="S257" s="1">
        <v>6.27</v>
      </c>
      <c r="T257" t="str">
        <v>No</v>
      </c>
      <c r="U257" s="2">
        <v>0</v>
      </c>
    </row>
    <row r="258">
      <c r="A258">
        <v>806090</v>
      </c>
      <c r="B258" t="str">
        <v>Garlic Dill Popcorn</v>
      </c>
      <c r="C258" t="str">
        <v>Lonesome Whistle</v>
      </c>
      <c r="D258">
        <v>527154</v>
      </c>
      <c r="E258" t="str">
        <v>0.4 lb bag</v>
      </c>
      <c r="F258" t="str">
        <v>Beverages 🍶🥤  and Snacks 🍿</v>
      </c>
      <c r="G258" t="str">
        <v>Yes</v>
      </c>
      <c r="H258" t="str">
        <v>No</v>
      </c>
      <c r="K258" s="1">
        <v>4</v>
      </c>
      <c r="L258" s="2">
        <v>0.4</v>
      </c>
      <c r="M258" s="2">
        <v>0.4</v>
      </c>
      <c r="N258" s="2">
        <v>0.4</v>
      </c>
      <c r="O258" s="2">
        <v>0.4</v>
      </c>
      <c r="P258" s="1">
        <v>5.6</v>
      </c>
      <c r="Q258" s="1">
        <v>5.6</v>
      </c>
      <c r="R258" s="1">
        <v>5.6</v>
      </c>
      <c r="S258" s="1">
        <v>5.6</v>
      </c>
      <c r="T258" t="str">
        <v>No</v>
      </c>
      <c r="U258" s="2">
        <v>0</v>
      </c>
    </row>
    <row r="259">
      <c r="A259">
        <v>806091</v>
      </c>
      <c r="B259" t="str">
        <v>Organic All Purpose Low Gluten Flour</v>
      </c>
      <c r="C259" t="str">
        <v>Camas Country Mill</v>
      </c>
      <c r="D259">
        <v>527155</v>
      </c>
      <c r="E259" t="str">
        <v>4 lbs</v>
      </c>
      <c r="F259" t="str">
        <v>Grains/Pasta/Nuts  🫘 🍝 🥣</v>
      </c>
      <c r="G259" t="str">
        <v>Yes</v>
      </c>
      <c r="H259" t="str">
        <v>No</v>
      </c>
      <c r="K259" s="1">
        <v>9.5</v>
      </c>
      <c r="L259" s="2">
        <v>0.4</v>
      </c>
      <c r="M259" s="2">
        <v>0.4</v>
      </c>
      <c r="N259" s="2">
        <v>0.4</v>
      </c>
      <c r="O259" s="2">
        <v>0.4</v>
      </c>
      <c r="P259" s="1">
        <v>13.3</v>
      </c>
      <c r="Q259" s="1">
        <v>13.3</v>
      </c>
      <c r="R259" s="1">
        <v>13.3</v>
      </c>
      <c r="S259" s="1">
        <v>13.3</v>
      </c>
      <c r="T259" t="str">
        <v>No</v>
      </c>
      <c r="U259" s="2">
        <v>0</v>
      </c>
    </row>
    <row r="260">
      <c r="A260">
        <v>806092</v>
      </c>
      <c r="B260" t="str">
        <v>Cinnamon Apple Sauce</v>
      </c>
      <c r="C260" t="str">
        <v>Sweet Creek</v>
      </c>
      <c r="D260">
        <v>527156</v>
      </c>
      <c r="E260" t="str">
        <v>32 oz</v>
      </c>
      <c r="F260" t="str">
        <v>Canned Goods 🥫</v>
      </c>
      <c r="G260" t="str">
        <v>Yes</v>
      </c>
      <c r="H260" t="str">
        <v>No</v>
      </c>
      <c r="K260" s="1">
        <v>6.02</v>
      </c>
      <c r="L260" s="2">
        <v>0.4</v>
      </c>
      <c r="M260" s="2">
        <v>0.4</v>
      </c>
      <c r="N260" s="2">
        <v>0.4</v>
      </c>
      <c r="O260" s="2">
        <v>0.4</v>
      </c>
      <c r="P260" s="1">
        <v>8.43</v>
      </c>
      <c r="Q260" s="1">
        <v>8.43</v>
      </c>
      <c r="R260" s="1">
        <v>8.43</v>
      </c>
      <c r="S260" s="1">
        <v>8.43</v>
      </c>
      <c r="T260" t="str">
        <v>No</v>
      </c>
      <c r="U260" s="2">
        <v>0</v>
      </c>
    </row>
    <row r="261">
      <c r="A261">
        <v>806093</v>
      </c>
      <c r="B261" t="str">
        <v>Jalapeno Cheddar Popcorn</v>
      </c>
      <c r="C261" t="str">
        <v>Lonesome Whistle</v>
      </c>
      <c r="D261">
        <v>527157</v>
      </c>
      <c r="E261" t="str">
        <v>0.4 lb bag</v>
      </c>
      <c r="F261" t="str">
        <v>Beverages 🍶🥤  and Snacks 🍿</v>
      </c>
      <c r="G261" t="str">
        <v>Yes</v>
      </c>
      <c r="H261" t="str">
        <v>No</v>
      </c>
      <c r="K261" s="1">
        <v>4</v>
      </c>
      <c r="L261" s="2">
        <v>0.4</v>
      </c>
      <c r="M261" s="2">
        <v>0.4</v>
      </c>
      <c r="N261" s="2">
        <v>0.4</v>
      </c>
      <c r="O261" s="2">
        <v>0.4</v>
      </c>
      <c r="P261" s="1">
        <v>5.6</v>
      </c>
      <c r="Q261" s="1">
        <v>5.6</v>
      </c>
      <c r="R261" s="1">
        <v>5.6</v>
      </c>
      <c r="S261" s="1">
        <v>5.6</v>
      </c>
      <c r="T261" t="str">
        <v>No</v>
      </c>
      <c r="U261" s="2">
        <v>0</v>
      </c>
    </row>
    <row r="262">
      <c r="A262">
        <v>806094</v>
      </c>
      <c r="B262" t="str">
        <v>Organic Buckwheat Flour</v>
      </c>
      <c r="C262" t="str">
        <v>Camas Country Mill</v>
      </c>
      <c r="D262">
        <v>642172</v>
      </c>
      <c r="E262" t="str">
        <v>3 lbs</v>
      </c>
      <c r="F262" t="str">
        <v>Grains/Pasta/Nuts  🫘 🍝 🥣</v>
      </c>
      <c r="G262" t="str">
        <v>Yes</v>
      </c>
      <c r="H262" t="str">
        <v>No</v>
      </c>
      <c r="K262" s="1">
        <v>9.2</v>
      </c>
      <c r="L262" s="2">
        <v>0.4</v>
      </c>
      <c r="M262" s="2">
        <v>0.4</v>
      </c>
      <c r="N262" s="2">
        <v>0.4</v>
      </c>
      <c r="O262" s="2">
        <v>0.4</v>
      </c>
      <c r="P262" s="1">
        <v>12.88</v>
      </c>
      <c r="Q262" s="1">
        <v>12.88</v>
      </c>
      <c r="R262" s="1">
        <v>12.88</v>
      </c>
      <c r="S262" s="1">
        <v>12.88</v>
      </c>
      <c r="T262" t="str">
        <v>No</v>
      </c>
      <c r="U262" s="2">
        <v>0</v>
      </c>
    </row>
    <row r="263">
      <c r="A263">
        <v>806095</v>
      </c>
      <c r="B263" t="str">
        <v>Dill Relish</v>
      </c>
      <c r="C263" t="str">
        <v>Sweet Creek</v>
      </c>
      <c r="D263">
        <v>527160</v>
      </c>
      <c r="E263" t="str">
        <v>16 oz</v>
      </c>
      <c r="F263" t="str">
        <v>Canned Goods 🥫</v>
      </c>
      <c r="G263" t="str">
        <v>Yes</v>
      </c>
      <c r="H263" t="str">
        <v>No</v>
      </c>
      <c r="K263" s="1">
        <v>5.54</v>
      </c>
      <c r="L263" s="2">
        <v>0.4</v>
      </c>
      <c r="M263" s="2">
        <v>0.4</v>
      </c>
      <c r="N263" s="2">
        <v>0.4</v>
      </c>
      <c r="O263" s="2">
        <v>0.4</v>
      </c>
      <c r="P263" s="1">
        <v>7.76</v>
      </c>
      <c r="Q263" s="1">
        <v>7.76</v>
      </c>
      <c r="R263" s="1">
        <v>7.76</v>
      </c>
      <c r="S263" s="1">
        <v>7.76</v>
      </c>
      <c r="T263" t="str">
        <v>No</v>
      </c>
      <c r="U263" s="2">
        <v>0</v>
      </c>
    </row>
    <row r="264">
      <c r="A264">
        <v>806096</v>
      </c>
      <c r="B264" t="str">
        <v>Lemon Lavender Popcorn</v>
      </c>
      <c r="C264" t="str">
        <v>Lonesome Whistle</v>
      </c>
      <c r="D264">
        <v>527159</v>
      </c>
      <c r="E264" t="str">
        <v>0.4 lb bag</v>
      </c>
      <c r="F264" t="str">
        <v>Beverages 🍶🥤  and Snacks 🍿</v>
      </c>
      <c r="G264" t="str">
        <v>Yes</v>
      </c>
      <c r="H264" t="str">
        <v>No</v>
      </c>
      <c r="K264" s="1">
        <v>4</v>
      </c>
      <c r="L264" s="2">
        <v>0.4</v>
      </c>
      <c r="M264" s="2">
        <v>0.4</v>
      </c>
      <c r="N264" s="2">
        <v>0.4</v>
      </c>
      <c r="O264" s="2">
        <v>0.4</v>
      </c>
      <c r="P264" s="1">
        <v>5.6</v>
      </c>
      <c r="Q264" s="1">
        <v>5.6</v>
      </c>
      <c r="R264" s="1">
        <v>5.6</v>
      </c>
      <c r="S264" s="1">
        <v>5.6</v>
      </c>
      <c r="T264" t="str">
        <v>No</v>
      </c>
      <c r="U264" s="2">
        <v>0</v>
      </c>
    </row>
    <row r="265">
      <c r="A265">
        <v>806097</v>
      </c>
      <c r="B265" t="str">
        <v>Nutritional Yeast Popcorn</v>
      </c>
      <c r="C265" t="str">
        <v>Lonesome Whistle</v>
      </c>
      <c r="D265">
        <v>527161</v>
      </c>
      <c r="E265" t="str">
        <v>0.4 lb bag</v>
      </c>
      <c r="F265" t="str">
        <v>Beverages 🍶🥤  and Snacks 🍿</v>
      </c>
      <c r="G265" t="str">
        <v>No</v>
      </c>
      <c r="H265" t="str">
        <v>No</v>
      </c>
      <c r="K265" s="1">
        <v>4</v>
      </c>
      <c r="L265" s="2">
        <v>0.4</v>
      </c>
      <c r="M265" s="2">
        <v>0.4</v>
      </c>
      <c r="N265" s="2">
        <v>0.4</v>
      </c>
      <c r="O265" s="2">
        <v>0.4</v>
      </c>
      <c r="P265" s="1">
        <v>5.6</v>
      </c>
      <c r="Q265" s="1">
        <v>5.6</v>
      </c>
      <c r="R265" s="1">
        <v>5.6</v>
      </c>
      <c r="S265" s="1">
        <v>5.6</v>
      </c>
      <c r="T265" t="str">
        <v>No</v>
      </c>
      <c r="U265" s="2">
        <v>0</v>
      </c>
    </row>
    <row r="266">
      <c r="A266">
        <v>806099</v>
      </c>
      <c r="B266" t="str">
        <v>Enchilada Red Sauce, Medium</v>
      </c>
      <c r="C266" t="str">
        <v>Sweet Creek</v>
      </c>
      <c r="D266">
        <v>527163</v>
      </c>
      <c r="E266" t="str">
        <v>16 oz</v>
      </c>
      <c r="F266" t="str">
        <v>Canned Goods 🥫</v>
      </c>
      <c r="G266" t="str">
        <v>Yes</v>
      </c>
      <c r="H266" t="str">
        <v>No</v>
      </c>
      <c r="K266" s="1">
        <v>4.92</v>
      </c>
      <c r="L266" s="2">
        <v>0.4</v>
      </c>
      <c r="M266" s="2">
        <v>0.4</v>
      </c>
      <c r="N266" s="2">
        <v>0.4</v>
      </c>
      <c r="O266" s="2">
        <v>0.4</v>
      </c>
      <c r="P266" s="1">
        <v>6.89</v>
      </c>
      <c r="Q266" s="1">
        <v>6.89</v>
      </c>
      <c r="R266" s="1">
        <v>6.89</v>
      </c>
      <c r="S266" s="1">
        <v>6.89</v>
      </c>
      <c r="T266" t="str">
        <v>No</v>
      </c>
      <c r="U266" s="2">
        <v>0</v>
      </c>
    </row>
    <row r="267">
      <c r="A267">
        <v>806100</v>
      </c>
      <c r="B267" t="str">
        <v>Dakota Black Kettle Corn</v>
      </c>
      <c r="C267" t="str">
        <v>Lonesome Whistle</v>
      </c>
      <c r="D267">
        <v>527164</v>
      </c>
      <c r="E267" t="str">
        <v>0.4 lb bag</v>
      </c>
      <c r="F267" t="str">
        <v>Beverages 🍶🥤  and Snacks 🍿</v>
      </c>
      <c r="G267" t="str">
        <v>No</v>
      </c>
      <c r="H267" t="str">
        <v>No</v>
      </c>
      <c r="K267" s="1">
        <v>4</v>
      </c>
      <c r="L267" s="2">
        <v>0.4</v>
      </c>
      <c r="M267" s="2">
        <v>0.4</v>
      </c>
      <c r="N267" s="2">
        <v>0.4</v>
      </c>
      <c r="O267" s="2">
        <v>0.4</v>
      </c>
      <c r="P267" s="1">
        <v>5.6</v>
      </c>
      <c r="Q267" s="1">
        <v>5.6</v>
      </c>
      <c r="R267" s="1">
        <v>5.6</v>
      </c>
      <c r="S267" s="1">
        <v>5.6</v>
      </c>
      <c r="T267" t="str">
        <v>No</v>
      </c>
      <c r="U267" s="2">
        <v>0</v>
      </c>
    </row>
    <row r="268">
      <c r="A268">
        <v>806102</v>
      </c>
      <c r="B268" t="str">
        <v>Rise &amp; Shine Gluten Free Pancake Mix</v>
      </c>
      <c r="C268" t="str">
        <v>Lonesome Whistle</v>
      </c>
      <c r="D268">
        <v>527166</v>
      </c>
      <c r="E268" t="str">
        <v>1.6 lbs</v>
      </c>
      <c r="F268" t="str">
        <v>Grains/Pasta/Nuts  🫘 🍝 🥣</v>
      </c>
      <c r="G268" t="str">
        <v>Yes</v>
      </c>
      <c r="H268" t="str">
        <v>No</v>
      </c>
      <c r="K268" s="1">
        <v>5.33</v>
      </c>
      <c r="L268" s="2">
        <v>0.4</v>
      </c>
      <c r="M268" s="2">
        <v>0.4</v>
      </c>
      <c r="N268" s="2">
        <v>0.4</v>
      </c>
      <c r="O268" s="2">
        <v>0.4</v>
      </c>
      <c r="P268" s="1">
        <v>7.46</v>
      </c>
      <c r="Q268" s="1">
        <v>7.46</v>
      </c>
      <c r="R268" s="1">
        <v>7.46</v>
      </c>
      <c r="S268" s="1">
        <v>7.46</v>
      </c>
      <c r="T268" t="str">
        <v>No</v>
      </c>
      <c r="U268" s="2">
        <v>0</v>
      </c>
    </row>
    <row r="269">
      <c r="A269">
        <v>806104</v>
      </c>
      <c r="B269" t="str">
        <v>Up &amp; At 'Em Pancake Mix</v>
      </c>
      <c r="C269" t="str">
        <v>Lonesome Whistle</v>
      </c>
      <c r="D269">
        <v>527168</v>
      </c>
      <c r="E269" t="str">
        <v>1.6 lbs</v>
      </c>
      <c r="F269" t="str">
        <v>Grains/Pasta/Nuts  🫘 🍝 🥣</v>
      </c>
      <c r="G269" t="str">
        <v>Yes</v>
      </c>
      <c r="H269" t="str">
        <v>No</v>
      </c>
      <c r="K269" s="1">
        <v>5.33</v>
      </c>
      <c r="L269" s="2">
        <v>0.4</v>
      </c>
      <c r="M269" s="2">
        <v>0.4</v>
      </c>
      <c r="N269" s="2">
        <v>0.4</v>
      </c>
      <c r="O269" s="2">
        <v>0.4</v>
      </c>
      <c r="P269" s="1">
        <v>7.46</v>
      </c>
      <c r="Q269" s="1">
        <v>7.46</v>
      </c>
      <c r="R269" s="1">
        <v>7.46</v>
      </c>
      <c r="S269" s="1">
        <v>7.46</v>
      </c>
      <c r="T269" t="str">
        <v>No</v>
      </c>
      <c r="U269" s="2">
        <v>0</v>
      </c>
    </row>
    <row r="270">
      <c r="A270">
        <v>806106</v>
      </c>
      <c r="B270" t="str">
        <v>Green Enchilada Sauce</v>
      </c>
      <c r="C270" t="str">
        <v>Sweet Creek</v>
      </c>
      <c r="D270">
        <v>527170</v>
      </c>
      <c r="E270" t="str">
        <v>each</v>
      </c>
      <c r="F270" t="str">
        <v>Canned Goods 🥫</v>
      </c>
      <c r="G270" t="str">
        <v>Yes</v>
      </c>
      <c r="H270" t="str">
        <v>No</v>
      </c>
      <c r="K270" s="1">
        <v>5.5</v>
      </c>
      <c r="L270" s="2">
        <v>0.4</v>
      </c>
      <c r="M270" s="2">
        <v>0.4</v>
      </c>
      <c r="N270" s="2">
        <v>0.4</v>
      </c>
      <c r="O270" s="2">
        <v>0.4</v>
      </c>
      <c r="P270" s="1">
        <v>7.7</v>
      </c>
      <c r="Q270" s="1">
        <v>7.7</v>
      </c>
      <c r="R270" s="1">
        <v>7.7</v>
      </c>
      <c r="S270" s="1">
        <v>7.7</v>
      </c>
      <c r="T270" t="str">
        <v>No</v>
      </c>
      <c r="U270" s="2">
        <v>0</v>
      </c>
    </row>
    <row r="271">
      <c r="A271">
        <v>806107</v>
      </c>
      <c r="B271" t="str">
        <v>Roasted Hazelnuts 4 oz</v>
      </c>
      <c r="C271" t="str">
        <v>Farmhands Co-Op</v>
      </c>
      <c r="D271">
        <v>527172</v>
      </c>
      <c r="E271" t="str">
        <v>4 oz bag</v>
      </c>
      <c r="F271" t="str">
        <v>Grains/Pasta/Nuts  🫘 🍝 🥣</v>
      </c>
      <c r="G271" t="str">
        <v>Yes</v>
      </c>
      <c r="H271" t="str">
        <v>No</v>
      </c>
      <c r="K271" s="1">
        <v>4.5</v>
      </c>
      <c r="L271" s="2">
        <v>0.4</v>
      </c>
      <c r="M271" s="2">
        <v>0.4</v>
      </c>
      <c r="N271" s="2">
        <v>0.4</v>
      </c>
      <c r="O271" s="2">
        <v>0.4</v>
      </c>
      <c r="P271" s="1">
        <v>6.3</v>
      </c>
      <c r="Q271" s="1">
        <v>6.3</v>
      </c>
      <c r="R271" s="1">
        <v>6.3</v>
      </c>
      <c r="S271" s="1">
        <v>6.3</v>
      </c>
      <c r="T271" t="str">
        <v>No</v>
      </c>
      <c r="U271" s="2">
        <v>0</v>
      </c>
    </row>
    <row r="272">
      <c r="A272">
        <v>806109</v>
      </c>
      <c r="B272" t="str">
        <v>Jalapeno Relish</v>
      </c>
      <c r="C272" t="str">
        <v>Sweet Creek</v>
      </c>
      <c r="D272">
        <v>527174</v>
      </c>
      <c r="E272" t="str">
        <v>each</v>
      </c>
      <c r="F272" t="str">
        <v>Canned Goods 🥫</v>
      </c>
      <c r="G272" t="str">
        <v>Yes</v>
      </c>
      <c r="H272" t="str">
        <v>No</v>
      </c>
      <c r="K272" s="1">
        <v>10.5</v>
      </c>
      <c r="L272" s="2">
        <v>0.4</v>
      </c>
      <c r="M272" s="2">
        <v>0.4</v>
      </c>
      <c r="N272" s="2">
        <v>0.4</v>
      </c>
      <c r="O272" s="2">
        <v>0.4</v>
      </c>
      <c r="P272" s="1">
        <v>14.7</v>
      </c>
      <c r="Q272" s="1">
        <v>14.7</v>
      </c>
      <c r="R272" s="1">
        <v>14.7</v>
      </c>
      <c r="S272" s="1">
        <v>14.7</v>
      </c>
      <c r="T272" t="str">
        <v>No</v>
      </c>
      <c r="U272" s="2">
        <v>0</v>
      </c>
    </row>
    <row r="273">
      <c r="A273">
        <v>806110</v>
      </c>
      <c r="B273" t="str">
        <v>Oregon Wild Rice</v>
      </c>
      <c r="C273" t="str">
        <v>Camas Country Mill</v>
      </c>
      <c r="D273">
        <v>527175</v>
      </c>
      <c r="E273" t="str">
        <v>16 oz</v>
      </c>
      <c r="F273" t="str">
        <v>Grains/Pasta/Nuts  🫘 🍝 🥣</v>
      </c>
      <c r="G273" t="str">
        <v>No</v>
      </c>
      <c r="H273" t="str">
        <v>No</v>
      </c>
      <c r="K273" s="1">
        <v>11.5</v>
      </c>
      <c r="L273" s="2">
        <v>0.4</v>
      </c>
      <c r="M273" s="2">
        <v>0.4</v>
      </c>
      <c r="N273" s="2">
        <v>0.4</v>
      </c>
      <c r="O273" s="2">
        <v>0.4</v>
      </c>
      <c r="P273" s="1">
        <v>16.1</v>
      </c>
      <c r="Q273" s="1">
        <v>16.1</v>
      </c>
      <c r="R273" s="1">
        <v>16.1</v>
      </c>
      <c r="S273" s="1">
        <v>16.1</v>
      </c>
      <c r="T273" t="str">
        <v>No</v>
      </c>
      <c r="U273" s="2">
        <v>0</v>
      </c>
    </row>
    <row r="274">
      <c r="A274">
        <v>806113</v>
      </c>
      <c r="B274" t="str">
        <v>Just Apple Apple Sauce</v>
      </c>
      <c r="C274" t="str">
        <v>Sweet Creek</v>
      </c>
      <c r="D274">
        <v>527178</v>
      </c>
      <c r="E274" t="str">
        <v>32 oz</v>
      </c>
      <c r="F274" t="str">
        <v>Canned Goods 🥫</v>
      </c>
      <c r="G274" t="str">
        <v>Yes</v>
      </c>
      <c r="H274" t="str">
        <v>No</v>
      </c>
      <c r="K274" s="1">
        <v>6.02</v>
      </c>
      <c r="L274" s="2">
        <v>0.4</v>
      </c>
      <c r="M274" s="2">
        <v>0.4</v>
      </c>
      <c r="N274" s="2">
        <v>0.4</v>
      </c>
      <c r="O274" s="2">
        <v>0.4</v>
      </c>
      <c r="P274" s="1">
        <v>8.43</v>
      </c>
      <c r="Q274" s="1">
        <v>8.43</v>
      </c>
      <c r="R274" s="1">
        <v>8.43</v>
      </c>
      <c r="S274" s="1">
        <v>8.43</v>
      </c>
      <c r="T274" t="str">
        <v>No</v>
      </c>
      <c r="U274" s="2">
        <v>0</v>
      </c>
    </row>
    <row r="275">
      <c r="A275">
        <v>806115</v>
      </c>
      <c r="B275" t="str">
        <v>Organic Oat Flakes</v>
      </c>
      <c r="C275" t="str">
        <v>Camas Country Mill</v>
      </c>
      <c r="D275">
        <v>527180</v>
      </c>
      <c r="E275" t="str">
        <v>4 lbs</v>
      </c>
      <c r="F275" t="str">
        <v>Grains/Pasta/Nuts  🫘 🍝 🥣</v>
      </c>
      <c r="G275" t="str">
        <v>Yes</v>
      </c>
      <c r="H275" t="str">
        <v>No</v>
      </c>
      <c r="K275" s="1">
        <v>15.6</v>
      </c>
      <c r="L275" s="2">
        <v>0.4</v>
      </c>
      <c r="M275" s="2">
        <v>0.4</v>
      </c>
      <c r="N275" s="2">
        <v>0.4</v>
      </c>
      <c r="O275" s="2">
        <v>0.4</v>
      </c>
      <c r="P275" s="1">
        <v>21.84</v>
      </c>
      <c r="Q275" s="1">
        <v>21.84</v>
      </c>
      <c r="R275" s="1">
        <v>21.84</v>
      </c>
      <c r="S275" s="1">
        <v>21.84</v>
      </c>
      <c r="T275" t="str">
        <v>No</v>
      </c>
      <c r="U275" s="2">
        <v>0</v>
      </c>
    </row>
    <row r="276">
      <c r="A276">
        <v>806118</v>
      </c>
      <c r="B276" t="str">
        <v>Organic Corn Flour</v>
      </c>
      <c r="C276" t="str">
        <v>Camas Country Mill</v>
      </c>
      <c r="D276">
        <v>527183</v>
      </c>
      <c r="E276" t="str">
        <v>2.5 lbs</v>
      </c>
      <c r="F276" t="str">
        <v>Grains/Pasta/Nuts  🫘 🍝 🥣</v>
      </c>
      <c r="G276" t="str">
        <v>Yes</v>
      </c>
      <c r="H276" t="str">
        <v>No</v>
      </c>
      <c r="K276" s="1">
        <v>10.8</v>
      </c>
      <c r="L276" s="2">
        <v>0.4</v>
      </c>
      <c r="M276" s="2">
        <v>0.4</v>
      </c>
      <c r="N276" s="2">
        <v>0.4</v>
      </c>
      <c r="O276" s="2">
        <v>0.4</v>
      </c>
      <c r="P276" s="1">
        <v>15.12</v>
      </c>
      <c r="Q276" s="1">
        <v>15.12</v>
      </c>
      <c r="R276" s="1">
        <v>15.12</v>
      </c>
      <c r="S276" s="1">
        <v>15.12</v>
      </c>
      <c r="T276" t="str">
        <v>No</v>
      </c>
      <c r="U276" s="2">
        <v>0</v>
      </c>
    </row>
    <row r="277">
      <c r="A277">
        <v>806119</v>
      </c>
      <c r="B277" t="str">
        <v>Mushroom Tomato Sauce</v>
      </c>
      <c r="C277" t="str">
        <v>Sweet Creek</v>
      </c>
      <c r="D277">
        <v>527184</v>
      </c>
      <c r="E277" t="str">
        <v>16 oz</v>
      </c>
      <c r="F277" t="str">
        <v>Canned Goods 🥫</v>
      </c>
      <c r="G277" t="str">
        <v>No</v>
      </c>
      <c r="H277" t="str">
        <v>No</v>
      </c>
      <c r="K277" s="1">
        <v>5.64</v>
      </c>
      <c r="L277" s="2">
        <v>0.4</v>
      </c>
      <c r="M277" s="2">
        <v>0.4</v>
      </c>
      <c r="N277" s="2">
        <v>0.4</v>
      </c>
      <c r="O277" s="2">
        <v>0.4</v>
      </c>
      <c r="P277" s="1">
        <v>7.9</v>
      </c>
      <c r="Q277" s="1">
        <v>7.9</v>
      </c>
      <c r="R277" s="1">
        <v>7.9</v>
      </c>
      <c r="S277" s="1">
        <v>7.9</v>
      </c>
      <c r="T277" t="str">
        <v>No</v>
      </c>
      <c r="U277" s="2">
        <v>0</v>
      </c>
    </row>
    <row r="278">
      <c r="A278">
        <v>806122</v>
      </c>
      <c r="B278" t="str">
        <v>Organic Sonora Soft White Wheat Flour</v>
      </c>
      <c r="C278" t="str">
        <v>Camas Country Mill</v>
      </c>
      <c r="D278">
        <v>527187</v>
      </c>
      <c r="E278" t="str">
        <v>4 lbs</v>
      </c>
      <c r="F278" t="str">
        <v>Grains/Pasta/Nuts  🫘 🍝 🥣</v>
      </c>
      <c r="G278" t="str">
        <v>Yes</v>
      </c>
      <c r="H278" t="str">
        <v>No</v>
      </c>
      <c r="K278" s="1">
        <v>13.3</v>
      </c>
      <c r="L278" s="2">
        <v>0.4</v>
      </c>
      <c r="M278" s="2">
        <v>0.4</v>
      </c>
      <c r="N278" s="2">
        <v>0.4</v>
      </c>
      <c r="O278" s="2">
        <v>0.4</v>
      </c>
      <c r="P278" s="1">
        <v>18.62</v>
      </c>
      <c r="Q278" s="1">
        <v>18.62</v>
      </c>
      <c r="R278" s="1">
        <v>18.62</v>
      </c>
      <c r="S278" s="1">
        <v>18.62</v>
      </c>
      <c r="T278" t="str">
        <v>No</v>
      </c>
      <c r="U278" s="2">
        <v>0</v>
      </c>
    </row>
    <row r="279">
      <c r="A279">
        <v>806123</v>
      </c>
      <c r="B279" t="str">
        <v>Paul's Dill Pickles</v>
      </c>
      <c r="C279" t="str">
        <v>Sweet Creek</v>
      </c>
      <c r="D279">
        <v>527188</v>
      </c>
      <c r="E279" t="str">
        <v>32 oz</v>
      </c>
      <c r="F279" t="str">
        <v>Canned Goods 🥫</v>
      </c>
      <c r="G279" t="str">
        <v>Yes</v>
      </c>
      <c r="H279" t="str">
        <v>No</v>
      </c>
      <c r="K279" s="1">
        <v>7.22</v>
      </c>
      <c r="L279" s="2">
        <v>0.4</v>
      </c>
      <c r="M279" s="2">
        <v>0.4</v>
      </c>
      <c r="N279" s="2">
        <v>0.4</v>
      </c>
      <c r="O279" s="2">
        <v>0.4</v>
      </c>
      <c r="P279" s="1">
        <v>10.11</v>
      </c>
      <c r="Q279" s="1">
        <v>10.11</v>
      </c>
      <c r="R279" s="1">
        <v>10.11</v>
      </c>
      <c r="S279" s="1">
        <v>10.11</v>
      </c>
      <c r="T279" t="str">
        <v>No</v>
      </c>
      <c r="U279" s="2">
        <v>0</v>
      </c>
    </row>
    <row r="280">
      <c r="A280">
        <v>806124</v>
      </c>
      <c r="B280" t="str">
        <v>Brazil Cerrado Miniero - Dark Roast Coffee Beans</v>
      </c>
      <c r="C280" t="str">
        <v>Radiant Coffee Roasters</v>
      </c>
      <c r="D280">
        <v>527189</v>
      </c>
      <c r="E280" t="str">
        <v>12 oz</v>
      </c>
      <c r="F280" t="str">
        <v>Beverages 🍶🥤  and Snacks 🍿</v>
      </c>
      <c r="G280" t="str">
        <v>No</v>
      </c>
      <c r="H280" t="str">
        <v>No</v>
      </c>
      <c r="K280" s="1">
        <v>12</v>
      </c>
      <c r="L280" s="2">
        <v>0.4</v>
      </c>
      <c r="M280" s="2">
        <v>0.4</v>
      </c>
      <c r="N280" s="2">
        <v>0.4</v>
      </c>
      <c r="O280" s="2">
        <v>0.4</v>
      </c>
      <c r="P280" s="1">
        <v>16.8</v>
      </c>
      <c r="Q280" s="1">
        <v>16.8</v>
      </c>
      <c r="R280" s="1">
        <v>16.8</v>
      </c>
      <c r="S280" s="1">
        <v>16.8</v>
      </c>
      <c r="T280" t="str">
        <v>No</v>
      </c>
      <c r="U280" s="2">
        <v>0</v>
      </c>
    </row>
    <row r="281">
      <c r="A281">
        <v>806125</v>
      </c>
      <c r="B281" t="str">
        <v>Organic Spelt Flour</v>
      </c>
      <c r="C281" t="str">
        <v>Camas Country Mill</v>
      </c>
      <c r="D281">
        <v>642173</v>
      </c>
      <c r="E281" t="str">
        <v>2 lb. Bag</v>
      </c>
      <c r="F281" t="str">
        <v>Grains/Pasta/Nuts  🫘 🍝 🥣</v>
      </c>
      <c r="G281" t="str">
        <v>No</v>
      </c>
      <c r="H281" t="str">
        <v>No</v>
      </c>
      <c r="K281" s="1">
        <v>8.65</v>
      </c>
      <c r="L281" s="2">
        <v>0.4</v>
      </c>
      <c r="M281" s="2">
        <v>0.4</v>
      </c>
      <c r="N281" s="2">
        <v>0.4</v>
      </c>
      <c r="O281" s="2">
        <v>0.4</v>
      </c>
      <c r="P281" s="1">
        <v>12.11</v>
      </c>
      <c r="Q281" s="1">
        <v>12.11</v>
      </c>
      <c r="R281" s="1">
        <v>12.11</v>
      </c>
      <c r="S281" s="1">
        <v>12.11</v>
      </c>
      <c r="T281" t="str">
        <v>No</v>
      </c>
      <c r="U281" s="2">
        <v>0</v>
      </c>
    </row>
    <row r="282">
      <c r="A282">
        <v>806126</v>
      </c>
      <c r="B282" t="str">
        <v>Pickled Beets</v>
      </c>
      <c r="C282" t="str">
        <v>Sweet Creek</v>
      </c>
      <c r="D282">
        <v>527191</v>
      </c>
      <c r="E282" t="str">
        <v>16 oz</v>
      </c>
      <c r="F282" t="str">
        <v>Canned Goods 🥫</v>
      </c>
      <c r="G282" t="str">
        <v>Yes</v>
      </c>
      <c r="H282" t="str">
        <v>No</v>
      </c>
      <c r="K282" s="1">
        <v>5.59</v>
      </c>
      <c r="L282" s="2">
        <v>0.4</v>
      </c>
      <c r="M282" s="2">
        <v>0.4</v>
      </c>
      <c r="N282" s="2">
        <v>0.4</v>
      </c>
      <c r="O282" s="2">
        <v>0.4</v>
      </c>
      <c r="P282" s="1">
        <v>7.83</v>
      </c>
      <c r="Q282" s="1">
        <v>7.83</v>
      </c>
      <c r="R282" s="1">
        <v>7.83</v>
      </c>
      <c r="S282" s="1">
        <v>7.83</v>
      </c>
      <c r="T282" t="str">
        <v>No</v>
      </c>
      <c r="U282" s="2">
        <v>0</v>
      </c>
    </row>
    <row r="283">
      <c r="A283">
        <v>806127</v>
      </c>
      <c r="B283" t="str">
        <v>Radiant Balanced Blend - Medium Roast Coffee Beans</v>
      </c>
      <c r="C283" t="str">
        <v>Radiant Coffee Roasters</v>
      </c>
      <c r="D283">
        <v>527192</v>
      </c>
      <c r="E283" t="str">
        <v>12 oz</v>
      </c>
      <c r="F283" t="str">
        <v>Beverages 🍶🥤  and Snacks 🍿</v>
      </c>
      <c r="G283" t="str">
        <v>Yes</v>
      </c>
      <c r="H283" t="str">
        <v>No</v>
      </c>
      <c r="K283" s="1">
        <v>12</v>
      </c>
      <c r="L283" s="2">
        <v>0.4</v>
      </c>
      <c r="M283" s="2">
        <v>0.4</v>
      </c>
      <c r="N283" s="2">
        <v>0.4</v>
      </c>
      <c r="O283" s="2">
        <v>0.4</v>
      </c>
      <c r="P283" s="1">
        <v>16.8</v>
      </c>
      <c r="Q283" s="1">
        <v>16.8</v>
      </c>
      <c r="R283" s="1">
        <v>16.8</v>
      </c>
      <c r="S283" s="1">
        <v>16.8</v>
      </c>
      <c r="T283" t="str">
        <v>No</v>
      </c>
      <c r="U283" s="2">
        <v>0</v>
      </c>
    </row>
    <row r="284">
      <c r="A284">
        <v>806129</v>
      </c>
      <c r="B284" t="str">
        <v>Pardina Brown Lentils</v>
      </c>
      <c r="C284" t="str">
        <v>Camas Country Mill</v>
      </c>
      <c r="D284">
        <v>527194</v>
      </c>
      <c r="E284" t="str">
        <v>3 lbs</v>
      </c>
      <c r="F284" t="str">
        <v>Grains/Pasta/Nuts  🫘 🍝 🥣</v>
      </c>
      <c r="G284" t="str">
        <v>Yes</v>
      </c>
      <c r="H284" t="str">
        <v>No</v>
      </c>
      <c r="K284" s="1">
        <v>10.8</v>
      </c>
      <c r="L284" s="2">
        <v>0.4</v>
      </c>
      <c r="M284" s="2">
        <v>0.4</v>
      </c>
      <c r="N284" s="2">
        <v>0.4</v>
      </c>
      <c r="O284" s="2">
        <v>0.4</v>
      </c>
      <c r="P284" s="1">
        <v>15.12</v>
      </c>
      <c r="Q284" s="1">
        <v>15.12</v>
      </c>
      <c r="R284" s="1">
        <v>15.12</v>
      </c>
      <c r="S284" s="1">
        <v>15.12</v>
      </c>
      <c r="T284" t="str">
        <v>No</v>
      </c>
      <c r="U284" s="2">
        <v>0</v>
      </c>
    </row>
    <row r="285">
      <c r="A285">
        <v>806130</v>
      </c>
      <c r="B285" t="str">
        <v>Pickled Jalapenos</v>
      </c>
      <c r="C285" t="str">
        <v>Sweet Creek</v>
      </c>
      <c r="D285">
        <v>527195</v>
      </c>
      <c r="E285" t="str">
        <v>16 oz</v>
      </c>
      <c r="F285" t="str">
        <v>Canned Goods 🥫</v>
      </c>
      <c r="G285" t="str">
        <v>Yes</v>
      </c>
      <c r="H285" t="str">
        <v>No</v>
      </c>
      <c r="K285" s="1">
        <v>6.31</v>
      </c>
      <c r="L285" s="2">
        <v>0.4</v>
      </c>
      <c r="M285" s="2">
        <v>0.4</v>
      </c>
      <c r="N285" s="2">
        <v>0.4</v>
      </c>
      <c r="O285" s="2">
        <v>0.4</v>
      </c>
      <c r="P285" s="1">
        <v>8.83</v>
      </c>
      <c r="Q285" s="1">
        <v>8.83</v>
      </c>
      <c r="R285" s="1">
        <v>8.83</v>
      </c>
      <c r="S285" s="1">
        <v>8.83</v>
      </c>
      <c r="T285" t="str">
        <v>No</v>
      </c>
      <c r="U285" s="2">
        <v>0</v>
      </c>
    </row>
    <row r="286">
      <c r="A286">
        <v>806131</v>
      </c>
      <c r="B286" t="str">
        <v>Radiant Decaf Columbia Coffee Beans</v>
      </c>
      <c r="C286" t="str">
        <v>Radiant Coffee Roasters</v>
      </c>
      <c r="D286">
        <v>527196</v>
      </c>
      <c r="E286" t="str">
        <v>12 oz</v>
      </c>
      <c r="F286" t="str">
        <v>Beverages 🍶🥤  and Snacks 🍿</v>
      </c>
      <c r="G286" t="str">
        <v>Yes</v>
      </c>
      <c r="H286" t="str">
        <v>No</v>
      </c>
      <c r="K286" s="1">
        <v>13</v>
      </c>
      <c r="L286" s="2">
        <v>0.4</v>
      </c>
      <c r="M286" s="2">
        <v>0.4</v>
      </c>
      <c r="N286" s="2">
        <v>0.4</v>
      </c>
      <c r="O286" s="2">
        <v>0.4</v>
      </c>
      <c r="P286" s="1">
        <v>18.2</v>
      </c>
      <c r="Q286" s="1">
        <v>18.2</v>
      </c>
      <c r="R286" s="1">
        <v>18.2</v>
      </c>
      <c r="S286" s="1">
        <v>18.2</v>
      </c>
      <c r="T286" t="str">
        <v>No</v>
      </c>
      <c r="U286" s="2">
        <v>0</v>
      </c>
    </row>
    <row r="287">
      <c r="A287">
        <v>806133</v>
      </c>
      <c r="B287" t="str">
        <v>Radiant Midnight Blend - Dark Roast Coffee Beans</v>
      </c>
      <c r="C287" t="str">
        <v>Radiant Coffee Roasters</v>
      </c>
      <c r="D287">
        <v>527198</v>
      </c>
      <c r="E287" t="str">
        <v>12 oz</v>
      </c>
      <c r="F287" t="str">
        <v>Beverages 🍶🥤  and Snacks 🍿</v>
      </c>
      <c r="G287" t="str">
        <v>Yes</v>
      </c>
      <c r="H287" t="str">
        <v>No</v>
      </c>
      <c r="K287" s="1">
        <v>12</v>
      </c>
      <c r="L287" s="2">
        <v>0.4</v>
      </c>
      <c r="M287" s="2">
        <v>0.4</v>
      </c>
      <c r="N287" s="2">
        <v>0.4</v>
      </c>
      <c r="O287" s="2">
        <v>0.4</v>
      </c>
      <c r="P287" s="1">
        <v>16.8</v>
      </c>
      <c r="Q287" s="1">
        <v>16.8</v>
      </c>
      <c r="R287" s="1">
        <v>16.8</v>
      </c>
      <c r="S287" s="1">
        <v>16.8</v>
      </c>
      <c r="T287" t="str">
        <v>No</v>
      </c>
      <c r="U287" s="2">
        <v>0</v>
      </c>
    </row>
    <row r="288">
      <c r="A288">
        <v>806134</v>
      </c>
      <c r="B288" t="str">
        <v>Raspberry Fruit Spread</v>
      </c>
      <c r="C288" t="str">
        <v>Sweet Creek</v>
      </c>
      <c r="D288">
        <v>527199</v>
      </c>
      <c r="E288" t="str">
        <v>10 oz</v>
      </c>
      <c r="F288" t="str">
        <v>Canned Goods 🥫</v>
      </c>
      <c r="G288" t="str">
        <v>No</v>
      </c>
      <c r="H288" t="str">
        <v>No</v>
      </c>
      <c r="K288" s="1">
        <v>4.48</v>
      </c>
      <c r="L288" s="2">
        <v>0.4</v>
      </c>
      <c r="M288" s="2">
        <v>0.4</v>
      </c>
      <c r="N288" s="2">
        <v>0.4</v>
      </c>
      <c r="O288" s="2">
        <v>0.4</v>
      </c>
      <c r="P288" s="1">
        <v>6.27</v>
      </c>
      <c r="Q288" s="1">
        <v>6.27</v>
      </c>
      <c r="R288" s="1">
        <v>6.27</v>
      </c>
      <c r="S288" s="1">
        <v>6.27</v>
      </c>
      <c r="T288" t="str">
        <v>No</v>
      </c>
      <c r="U288" s="2">
        <v>0</v>
      </c>
    </row>
    <row r="289">
      <c r="A289">
        <v>806135</v>
      </c>
      <c r="B289" t="str">
        <v>Sues Soup Mix</v>
      </c>
      <c r="C289" t="str">
        <v>Camas Country Mill</v>
      </c>
      <c r="D289">
        <v>527200</v>
      </c>
      <c r="E289" t="str">
        <v>3 lbs</v>
      </c>
      <c r="F289" t="str">
        <v>Grains/Pasta/Nuts  🫘 🍝 🥣</v>
      </c>
      <c r="G289" t="str">
        <v>Yes</v>
      </c>
      <c r="H289" t="str">
        <v>No</v>
      </c>
      <c r="K289" s="1">
        <v>17.7</v>
      </c>
      <c r="L289" s="2">
        <v>0.4</v>
      </c>
      <c r="M289" s="2">
        <v>0.4</v>
      </c>
      <c r="N289" s="2">
        <v>0.4</v>
      </c>
      <c r="O289" s="2">
        <v>0.4</v>
      </c>
      <c r="P289" s="1">
        <v>24.78</v>
      </c>
      <c r="Q289" s="1">
        <v>24.78</v>
      </c>
      <c r="R289" s="1">
        <v>24.78</v>
      </c>
      <c r="S289" s="1">
        <v>24.78</v>
      </c>
      <c r="T289" t="str">
        <v>No</v>
      </c>
      <c r="U289" s="2">
        <v>0</v>
      </c>
    </row>
    <row r="290">
      <c r="A290">
        <v>806136</v>
      </c>
      <c r="B290" t="str">
        <v>Roasted Garlic Tomato Sauce</v>
      </c>
      <c r="C290" t="str">
        <v>Sweet Creek</v>
      </c>
      <c r="D290">
        <v>527201</v>
      </c>
      <c r="E290" t="str">
        <v>16 oz</v>
      </c>
      <c r="F290" t="str">
        <v>Canned Goods 🥫</v>
      </c>
      <c r="G290" t="str">
        <v>No</v>
      </c>
      <c r="H290" t="str">
        <v>No</v>
      </c>
      <c r="K290" s="1">
        <v>5.27</v>
      </c>
      <c r="L290" s="2">
        <v>0.4</v>
      </c>
      <c r="M290" s="2">
        <v>0.4</v>
      </c>
      <c r="N290" s="2">
        <v>0.4</v>
      </c>
      <c r="O290" s="2">
        <v>0.4</v>
      </c>
      <c r="P290" s="1">
        <v>7.38</v>
      </c>
      <c r="Q290" s="1">
        <v>7.38</v>
      </c>
      <c r="R290" s="1">
        <v>7.38</v>
      </c>
      <c r="S290" s="1">
        <v>7.38</v>
      </c>
      <c r="T290" t="str">
        <v>No</v>
      </c>
      <c r="U290" s="2">
        <v>0</v>
      </c>
    </row>
    <row r="291">
      <c r="A291">
        <v>806137</v>
      </c>
      <c r="B291" t="str">
        <v>Three Sisters Porridge</v>
      </c>
      <c r="C291" t="str">
        <v>Camas Country Mill</v>
      </c>
      <c r="D291">
        <v>527202</v>
      </c>
      <c r="E291" t="str">
        <v>4 lbs</v>
      </c>
      <c r="F291" t="str">
        <v>Grains/Pasta/Nuts  🫘 🍝 🥣</v>
      </c>
      <c r="G291" t="str">
        <v>No</v>
      </c>
      <c r="H291" t="str">
        <v>No</v>
      </c>
      <c r="K291" s="1">
        <v>13.25</v>
      </c>
      <c r="L291" s="2">
        <v>0.4</v>
      </c>
      <c r="M291" s="2">
        <v>0.4</v>
      </c>
      <c r="N291" s="2">
        <v>0.4</v>
      </c>
      <c r="O291" s="2">
        <v>0.4</v>
      </c>
      <c r="P291" s="1">
        <v>18.55</v>
      </c>
      <c r="Q291" s="1">
        <v>18.55</v>
      </c>
      <c r="R291" s="1">
        <v>18.55</v>
      </c>
      <c r="S291" s="1">
        <v>18.55</v>
      </c>
      <c r="T291" t="str">
        <v>No</v>
      </c>
      <c r="U291" s="2">
        <v>0</v>
      </c>
    </row>
    <row r="292">
      <c r="A292">
        <v>806138</v>
      </c>
      <c r="B292" t="str">
        <v>Salsa, Hot</v>
      </c>
      <c r="C292" t="str">
        <v>Sweet Creek</v>
      </c>
      <c r="D292">
        <v>527203</v>
      </c>
      <c r="E292" t="str">
        <v>16 oz</v>
      </c>
      <c r="F292" t="str">
        <v>Canned Goods 🥫</v>
      </c>
      <c r="G292" t="str">
        <v>Yes</v>
      </c>
      <c r="H292" t="str">
        <v>No</v>
      </c>
      <c r="K292" s="1">
        <v>3.7</v>
      </c>
      <c r="L292" s="2">
        <v>0.4</v>
      </c>
      <c r="M292" s="2">
        <v>0.4</v>
      </c>
      <c r="N292" s="2">
        <v>0.4</v>
      </c>
      <c r="O292" s="2">
        <v>0.4</v>
      </c>
      <c r="P292" s="1">
        <v>5.18</v>
      </c>
      <c r="Q292" s="1">
        <v>5.18</v>
      </c>
      <c r="R292" s="1">
        <v>5.18</v>
      </c>
      <c r="S292" s="1">
        <v>5.18</v>
      </c>
      <c r="T292" t="str">
        <v>No</v>
      </c>
      <c r="U292" s="2">
        <v>0</v>
      </c>
    </row>
    <row r="293">
      <c r="A293">
        <v>806140</v>
      </c>
      <c r="B293" t="str">
        <v>Salsa, Medium</v>
      </c>
      <c r="C293" t="str">
        <v>Sweet Creek</v>
      </c>
      <c r="D293">
        <v>527205</v>
      </c>
      <c r="E293" t="str">
        <v>16 oz</v>
      </c>
      <c r="F293" t="str">
        <v>Canned Goods 🥫</v>
      </c>
      <c r="G293" t="str">
        <v>No</v>
      </c>
      <c r="H293" t="str">
        <v>No</v>
      </c>
      <c r="K293" s="1">
        <v>5.15</v>
      </c>
      <c r="L293" s="2">
        <v>0.4</v>
      </c>
      <c r="M293" s="2">
        <v>0.4</v>
      </c>
      <c r="N293" s="2">
        <v>0.4</v>
      </c>
      <c r="O293" s="2">
        <v>0.4</v>
      </c>
      <c r="P293" s="1">
        <v>7.21</v>
      </c>
      <c r="Q293" s="1">
        <v>7.21</v>
      </c>
      <c r="R293" s="1">
        <v>7.21</v>
      </c>
      <c r="S293" s="1">
        <v>7.21</v>
      </c>
      <c r="T293" t="str">
        <v>No</v>
      </c>
      <c r="U293" s="2">
        <v>0</v>
      </c>
    </row>
    <row r="294">
      <c r="A294">
        <v>806142</v>
      </c>
      <c r="B294" t="str">
        <v>Strawberry Fruit Spread</v>
      </c>
      <c r="C294" t="str">
        <v>Sweet Creek</v>
      </c>
      <c r="D294">
        <v>527207</v>
      </c>
      <c r="E294" t="str">
        <v>10 oz</v>
      </c>
      <c r="F294" t="str">
        <v>Canned Goods 🥫</v>
      </c>
      <c r="G294" t="str">
        <v>No</v>
      </c>
      <c r="H294" t="str">
        <v>No</v>
      </c>
      <c r="K294" s="1">
        <v>5.25</v>
      </c>
      <c r="L294" s="2">
        <v>0.4</v>
      </c>
      <c r="M294" s="2">
        <v>0.4</v>
      </c>
      <c r="N294" s="2">
        <v>0.4</v>
      </c>
      <c r="O294" s="2">
        <v>0.4</v>
      </c>
      <c r="P294" s="1">
        <v>7.35</v>
      </c>
      <c r="Q294" s="1">
        <v>7.35</v>
      </c>
      <c r="R294" s="1">
        <v>7.35</v>
      </c>
      <c r="S294" s="1">
        <v>7.35</v>
      </c>
      <c r="T294" t="str">
        <v>No</v>
      </c>
      <c r="U294" s="2">
        <v>0</v>
      </c>
    </row>
    <row r="295">
      <c r="A295">
        <v>806144</v>
      </c>
      <c r="B295" t="str">
        <v>Sweet Relish</v>
      </c>
      <c r="C295" t="str">
        <v>Sweet Creek</v>
      </c>
      <c r="D295">
        <v>527209</v>
      </c>
      <c r="E295" t="str">
        <v>16 oz</v>
      </c>
      <c r="F295" t="str">
        <v>Canned Goods 🥫</v>
      </c>
      <c r="G295" t="str">
        <v>No</v>
      </c>
      <c r="H295" t="str">
        <v>No</v>
      </c>
      <c r="K295" s="1">
        <v>5.6</v>
      </c>
      <c r="L295" s="2">
        <v>0.4</v>
      </c>
      <c r="M295" s="2">
        <v>0.4</v>
      </c>
      <c r="N295" s="2">
        <v>0.4</v>
      </c>
      <c r="O295" s="2">
        <v>0.4</v>
      </c>
      <c r="P295" s="1">
        <v>7.84</v>
      </c>
      <c r="Q295" s="1">
        <v>7.84</v>
      </c>
      <c r="R295" s="1">
        <v>7.84</v>
      </c>
      <c r="S295" s="1">
        <v>7.84</v>
      </c>
      <c r="T295" t="str">
        <v>No</v>
      </c>
      <c r="U295" s="2">
        <v>0</v>
      </c>
    </row>
    <row r="296">
      <c r="A296">
        <v>806146</v>
      </c>
      <c r="B296" t="str">
        <v>Tomatillo Salsa</v>
      </c>
      <c r="C296" t="str">
        <v>Sweet Creek</v>
      </c>
      <c r="D296">
        <v>527211</v>
      </c>
      <c r="E296" t="str">
        <v>16 oz</v>
      </c>
      <c r="F296" t="str">
        <v>Canned Goods 🥫</v>
      </c>
      <c r="G296" t="str">
        <v>Yes</v>
      </c>
      <c r="H296" t="str">
        <v>No</v>
      </c>
      <c r="K296" s="1">
        <v>5.48</v>
      </c>
      <c r="L296" s="2">
        <v>0.4</v>
      </c>
      <c r="M296" s="2">
        <v>0.4</v>
      </c>
      <c r="N296" s="2">
        <v>0.4</v>
      </c>
      <c r="O296" s="2">
        <v>0.4</v>
      </c>
      <c r="P296" s="1">
        <v>7.67</v>
      </c>
      <c r="Q296" s="1">
        <v>7.67</v>
      </c>
      <c r="R296" s="1">
        <v>7.67</v>
      </c>
      <c r="S296" s="1">
        <v>7.67</v>
      </c>
      <c r="T296" t="str">
        <v>No</v>
      </c>
      <c r="U296" s="2">
        <v>0</v>
      </c>
    </row>
    <row r="297">
      <c r="A297">
        <v>806148</v>
      </c>
      <c r="B297" t="str">
        <v>Basil Tomato Sauce</v>
      </c>
      <c r="C297" t="str">
        <v>Sweet Creek</v>
      </c>
      <c r="D297">
        <v>527213</v>
      </c>
      <c r="E297" t="str">
        <v>16 oz</v>
      </c>
      <c r="F297" t="str">
        <v>Canned Goods 🥫</v>
      </c>
      <c r="G297" t="str">
        <v>No</v>
      </c>
      <c r="H297" t="str">
        <v>No</v>
      </c>
      <c r="K297" s="1">
        <v>5.27</v>
      </c>
      <c r="L297" s="2">
        <v>0.4</v>
      </c>
      <c r="M297" s="2">
        <v>0.4</v>
      </c>
      <c r="N297" s="2">
        <v>0.4</v>
      </c>
      <c r="O297" s="2">
        <v>0.4</v>
      </c>
      <c r="P297" s="1">
        <v>7.38</v>
      </c>
      <c r="Q297" s="1">
        <v>7.38</v>
      </c>
      <c r="R297" s="1">
        <v>7.38</v>
      </c>
      <c r="S297" s="1">
        <v>7.38</v>
      </c>
      <c r="T297" t="str">
        <v>No</v>
      </c>
      <c r="U297" s="2">
        <v>0</v>
      </c>
    </row>
    <row r="298">
      <c r="A298">
        <v>806151</v>
      </c>
      <c r="B298" t="str">
        <v>Honey, Bulk Raw</v>
      </c>
      <c r="C298" t="str">
        <v>Deck Family Farm</v>
      </c>
      <c r="D298">
        <v>527216</v>
      </c>
      <c r="E298" t="str">
        <v>4 gallon</v>
      </c>
      <c r="F298" t="str">
        <v>Canned Goods 🥫</v>
      </c>
      <c r="G298" t="str">
        <v>Yes</v>
      </c>
      <c r="H298" t="str">
        <v>Yes</v>
      </c>
      <c r="I298" s="1">
        <v>452.7</v>
      </c>
      <c r="J298">
        <v>0.5412</v>
      </c>
      <c r="K298" s="1">
        <v>245</v>
      </c>
      <c r="L298" s="2">
        <v>0.6574</v>
      </c>
      <c r="M298" s="2">
        <v>0.6574</v>
      </c>
      <c r="N298" s="2">
        <v>0.6574</v>
      </c>
      <c r="O298" s="2">
        <v>0.6574</v>
      </c>
      <c r="P298" s="1">
        <v>406.06</v>
      </c>
      <c r="Q298" s="1">
        <v>406.06</v>
      </c>
      <c r="R298" s="1">
        <v>406.06</v>
      </c>
      <c r="S298" s="1">
        <v>406.06</v>
      </c>
      <c r="T298" t="str">
        <v>No</v>
      </c>
      <c r="U298" s="2">
        <v>0</v>
      </c>
    </row>
    <row r="299">
      <c r="A299">
        <v>806159</v>
      </c>
      <c r="B299" t="str">
        <v>Raw Walnuts, 1 lb</v>
      </c>
      <c r="C299" t="str">
        <v>Deck Family Farm</v>
      </c>
      <c r="D299">
        <v>527225</v>
      </c>
      <c r="E299" t="str">
        <v>1 lb</v>
      </c>
      <c r="F299" t="str">
        <v>Grains/Pasta/Nuts  🫘 🍝 🥣</v>
      </c>
      <c r="G299" t="str">
        <v>No</v>
      </c>
      <c r="H299" t="str">
        <v>Yes</v>
      </c>
      <c r="I299" s="1">
        <v>25</v>
      </c>
      <c r="J299">
        <v>0.5412</v>
      </c>
      <c r="K299" s="1">
        <v>13.53</v>
      </c>
      <c r="L299" s="2">
        <v>0.6574</v>
      </c>
      <c r="M299" s="2">
        <v>0.6574</v>
      </c>
      <c r="N299" s="2">
        <v>0.6574</v>
      </c>
      <c r="O299" s="2">
        <v>0.6574</v>
      </c>
      <c r="P299" s="1">
        <v>22.42</v>
      </c>
      <c r="Q299" s="1">
        <v>22.42</v>
      </c>
      <c r="R299" s="1">
        <v>22.42</v>
      </c>
      <c r="S299" s="1">
        <v>22.42</v>
      </c>
      <c r="T299" t="str">
        <v>No</v>
      </c>
      <c r="U299" s="2">
        <v>0</v>
      </c>
    </row>
    <row r="300">
      <c r="A300">
        <v>806161</v>
      </c>
      <c r="B300" t="str">
        <v>Raw Honey, 1 pint</v>
      </c>
      <c r="C300" t="str">
        <v>Deck Family Farm</v>
      </c>
      <c r="D300">
        <v>527228</v>
      </c>
      <c r="E300" t="str">
        <v>1 pint</v>
      </c>
      <c r="F300" t="str">
        <v>Canned Goods 🥫</v>
      </c>
      <c r="G300" t="str">
        <v>Yes</v>
      </c>
      <c r="H300" t="str">
        <v>Yes</v>
      </c>
      <c r="I300" s="1">
        <v>26</v>
      </c>
      <c r="J300">
        <v>0.5412</v>
      </c>
      <c r="K300" s="1">
        <v>14.07</v>
      </c>
      <c r="L300" s="2">
        <v>0.6574</v>
      </c>
      <c r="M300" s="2">
        <v>0.6574</v>
      </c>
      <c r="N300" s="2">
        <v>0.6574</v>
      </c>
      <c r="O300" s="2">
        <v>0.6574</v>
      </c>
      <c r="P300" s="1">
        <v>23.32</v>
      </c>
      <c r="Q300" s="1">
        <v>23.32</v>
      </c>
      <c r="R300" s="1">
        <v>23.32</v>
      </c>
      <c r="S300" s="1">
        <v>23.32</v>
      </c>
      <c r="T300" t="str">
        <v>No</v>
      </c>
      <c r="U300" s="2">
        <v>0</v>
      </c>
    </row>
    <row r="301">
      <c r="A301">
        <v>806164</v>
      </c>
      <c r="B301" t="str">
        <v>Gluten Free Apple Pie</v>
      </c>
      <c r="C301" t="str">
        <v>Elegant Elephant Baking Co.</v>
      </c>
      <c r="D301">
        <v>527233</v>
      </c>
      <c r="E301" t="str">
        <v>6"</v>
      </c>
      <c r="F301" t="str">
        <v>Baked Goods 🍞 🥖</v>
      </c>
      <c r="G301" t="str">
        <v>Yes</v>
      </c>
      <c r="H301" t="str">
        <v>No</v>
      </c>
      <c r="K301" s="1">
        <v>7.5</v>
      </c>
      <c r="L301" s="2">
        <v>0.4</v>
      </c>
      <c r="M301" s="2">
        <v>0.4</v>
      </c>
      <c r="N301" s="2">
        <v>0.4</v>
      </c>
      <c r="O301" s="2">
        <v>0.4</v>
      </c>
      <c r="P301" s="1">
        <v>10.5</v>
      </c>
      <c r="Q301" s="1">
        <v>10.5</v>
      </c>
      <c r="R301" s="1">
        <v>10.5</v>
      </c>
      <c r="S301" s="1">
        <v>10.5</v>
      </c>
      <c r="T301" t="str">
        <v>No</v>
      </c>
      <c r="U301" s="2">
        <v>0</v>
      </c>
    </row>
    <row r="302">
      <c r="A302">
        <v>807909</v>
      </c>
      <c r="B302" t="str">
        <v>Deck Family Farm's Fall Farm-to-Table Celebration</v>
      </c>
      <c r="C302" t="str">
        <v>Full Farm CSA</v>
      </c>
      <c r="D302">
        <v>529295</v>
      </c>
      <c r="E302" t="str">
        <v>Adult Ticket (12 and up)</v>
      </c>
      <c r="F302" t="str">
        <v>Events</v>
      </c>
      <c r="G302" t="str">
        <v>No</v>
      </c>
      <c r="H302" t="str">
        <v>No</v>
      </c>
      <c r="K302" s="1">
        <v>75</v>
      </c>
      <c r="L302" s="2">
        <v>0.4</v>
      </c>
      <c r="M302" s="2">
        <v>0.4</v>
      </c>
      <c r="N302" s="2">
        <v>0.4</v>
      </c>
      <c r="O302" s="2">
        <v>0.4</v>
      </c>
      <c r="P302" s="1">
        <v>105</v>
      </c>
      <c r="Q302" s="1">
        <v>105</v>
      </c>
      <c r="R302" s="1">
        <v>105</v>
      </c>
      <c r="S302" s="1">
        <v>105</v>
      </c>
      <c r="T302" t="str">
        <v>No</v>
      </c>
      <c r="U302" s="2">
        <v>0</v>
      </c>
    </row>
    <row r="303">
      <c r="A303">
        <v>807909</v>
      </c>
      <c r="B303" t="str">
        <v>Deck Family Farm's Fall Farm-to-Table Celebration</v>
      </c>
      <c r="C303" t="str">
        <v>Full Farm CSA</v>
      </c>
      <c r="D303">
        <v>529296</v>
      </c>
      <c r="E303" t="str">
        <v>Kid Ticket (12 and under)</v>
      </c>
      <c r="F303" t="str">
        <v>Events</v>
      </c>
      <c r="G303" t="str">
        <v>No</v>
      </c>
      <c r="H303" t="str">
        <v>No</v>
      </c>
      <c r="K303" s="1">
        <v>0</v>
      </c>
      <c r="L303" s="2">
        <v>0.4</v>
      </c>
      <c r="M303" s="2">
        <v>0.4</v>
      </c>
      <c r="N303" s="2">
        <v>0.4</v>
      </c>
      <c r="O303" s="2">
        <v>0.4</v>
      </c>
      <c r="P303" s="1">
        <v>0</v>
      </c>
      <c r="Q303" s="1">
        <v>0</v>
      </c>
      <c r="R303" s="1">
        <v>0</v>
      </c>
      <c r="S303" s="1">
        <v>0</v>
      </c>
      <c r="T303" t="str">
        <v>No</v>
      </c>
      <c r="U303" s="2">
        <v>0</v>
      </c>
    </row>
    <row r="304">
      <c r="A304">
        <v>812532</v>
      </c>
      <c r="B304" t="str">
        <v>Red Russian Kale</v>
      </c>
      <c r="C304" t="str">
        <v>Little Wings</v>
      </c>
      <c r="D304">
        <v>534390</v>
      </c>
      <c r="E304" t="str">
        <v>bu</v>
      </c>
      <c r="F304" t="str">
        <v>Organic Vegetables - Leafy Greens 🥬</v>
      </c>
      <c r="G304" t="str">
        <v>Yes</v>
      </c>
      <c r="H304" t="str">
        <v>No</v>
      </c>
      <c r="K304" s="1">
        <v>2.3</v>
      </c>
      <c r="L304" s="2">
        <v>0.4</v>
      </c>
      <c r="M304" s="2">
        <v>0.4</v>
      </c>
      <c r="N304" s="2">
        <v>0.4</v>
      </c>
      <c r="O304" s="2">
        <v>0.4</v>
      </c>
      <c r="P304" s="1">
        <v>3.22</v>
      </c>
      <c r="Q304" s="1">
        <v>3.22</v>
      </c>
      <c r="R304" s="1">
        <v>3.22</v>
      </c>
      <c r="S304" s="1">
        <v>3.22</v>
      </c>
      <c r="T304" t="str">
        <v>No</v>
      </c>
      <c r="U304" s="2">
        <v>0</v>
      </c>
    </row>
    <row r="305">
      <c r="A305">
        <v>812595</v>
      </c>
      <c r="B305" t="str">
        <v>Wildcraft Hot Sauce</v>
      </c>
      <c r="C305" t="str">
        <v>Full Farm CSA</v>
      </c>
      <c r="D305">
        <v>534463</v>
      </c>
      <c r="E305" t="str">
        <v>ea</v>
      </c>
      <c r="F305" t="str">
        <v>Canned Goods 🥫</v>
      </c>
      <c r="G305" t="str">
        <v>No</v>
      </c>
      <c r="H305" t="str">
        <v>No</v>
      </c>
      <c r="K305" s="1">
        <v>9</v>
      </c>
      <c r="L305" s="2">
        <v>0.4</v>
      </c>
      <c r="M305" s="2">
        <v>0.4</v>
      </c>
      <c r="N305" s="2">
        <v>0.4</v>
      </c>
      <c r="O305" s="2">
        <v>0.4</v>
      </c>
      <c r="P305" s="1">
        <v>12.6</v>
      </c>
      <c r="Q305" s="1">
        <v>12.6</v>
      </c>
      <c r="R305" s="1">
        <v>12.6</v>
      </c>
      <c r="S305" s="1">
        <v>12.6</v>
      </c>
      <c r="T305" t="str">
        <v>No</v>
      </c>
      <c r="U305" s="2">
        <v>0</v>
      </c>
    </row>
    <row r="306">
      <c r="A306">
        <v>812611</v>
      </c>
      <c r="B306" t="str">
        <v>Dandelion</v>
      </c>
      <c r="C306" t="str">
        <v>Red Tail Growers</v>
      </c>
      <c r="D306">
        <v>534479</v>
      </c>
      <c r="E306" t="str">
        <v>bu</v>
      </c>
      <c r="F306" t="str">
        <v>Organic Vegetables - Leafy Greens 🥬</v>
      </c>
      <c r="G306" t="str">
        <v>No</v>
      </c>
      <c r="H306" t="str">
        <v>No</v>
      </c>
      <c r="K306" s="1">
        <v>2</v>
      </c>
      <c r="L306" s="2">
        <v>0.4</v>
      </c>
      <c r="M306" s="2">
        <v>0.4</v>
      </c>
      <c r="N306" s="2">
        <v>0.4</v>
      </c>
      <c r="O306" s="2">
        <v>0.4</v>
      </c>
      <c r="P306" s="1">
        <v>2.8</v>
      </c>
      <c r="Q306" s="1">
        <v>2.8</v>
      </c>
      <c r="R306" s="1">
        <v>2.8</v>
      </c>
      <c r="S306" s="1">
        <v>2.8</v>
      </c>
      <c r="T306" t="str">
        <v>No</v>
      </c>
      <c r="U306" s="2">
        <v>0</v>
      </c>
    </row>
    <row r="307">
      <c r="A307">
        <v>812612</v>
      </c>
      <c r="B307" t="str">
        <v>Dandelion, Red</v>
      </c>
      <c r="C307" t="str">
        <v>Red Tail Growers</v>
      </c>
      <c r="D307">
        <v>534480</v>
      </c>
      <c r="E307" t="str">
        <v>bu</v>
      </c>
      <c r="F307" t="str">
        <v>Organic Vegetables - Leafy Greens 🥬</v>
      </c>
      <c r="G307" t="str">
        <v>Yes</v>
      </c>
      <c r="H307" t="str">
        <v>No</v>
      </c>
      <c r="K307" s="1">
        <v>2.35</v>
      </c>
      <c r="L307" s="2">
        <v>0.4</v>
      </c>
      <c r="M307" s="2">
        <v>0.4</v>
      </c>
      <c r="N307" s="2">
        <v>0.4</v>
      </c>
      <c r="O307" s="2">
        <v>0.4</v>
      </c>
      <c r="P307" s="1">
        <v>3.29</v>
      </c>
      <c r="Q307" s="1">
        <v>3.29</v>
      </c>
      <c r="R307" s="1">
        <v>3.29</v>
      </c>
      <c r="S307" s="1">
        <v>3.29</v>
      </c>
      <c r="T307" t="str">
        <v>No</v>
      </c>
      <c r="U307" s="2">
        <v>0</v>
      </c>
    </row>
    <row r="308">
      <c r="A308">
        <v>812613</v>
      </c>
      <c r="B308" t="str">
        <v>Curly Endive</v>
      </c>
      <c r="C308" t="str">
        <v>Red Tail Growers</v>
      </c>
      <c r="D308">
        <v>534481</v>
      </c>
      <c r="E308" t="str">
        <v>ea</v>
      </c>
      <c r="F308" t="str">
        <v>Organic Vegetables - Leafy Greens 🥬</v>
      </c>
      <c r="G308" t="str">
        <v>No</v>
      </c>
      <c r="H308" t="str">
        <v>No</v>
      </c>
      <c r="K308" s="1">
        <v>1.5</v>
      </c>
      <c r="L308" s="2">
        <v>0.4</v>
      </c>
      <c r="M308" s="2">
        <v>0.4</v>
      </c>
      <c r="N308" s="2">
        <v>0.4</v>
      </c>
      <c r="O308" s="2">
        <v>0.4</v>
      </c>
      <c r="P308" s="1">
        <v>2.1</v>
      </c>
      <c r="Q308" s="1">
        <v>2.1</v>
      </c>
      <c r="R308" s="1">
        <v>2.1</v>
      </c>
      <c r="S308" s="1">
        <v>2.1</v>
      </c>
      <c r="T308" t="str">
        <v>No</v>
      </c>
      <c r="U308" s="2">
        <v>0</v>
      </c>
    </row>
    <row r="309">
      <c r="A309">
        <v>812617</v>
      </c>
      <c r="B309" t="str">
        <v>Serrano pepper</v>
      </c>
      <c r="C309" t="str">
        <v>Organically Grown Company</v>
      </c>
      <c r="D309">
        <v>534485</v>
      </c>
      <c r="E309" t="str">
        <v>1/2 lb</v>
      </c>
      <c r="F309" t="str">
        <v>Organic Fruiting Vegetables 🌶🥒🎃🍅</v>
      </c>
      <c r="G309" t="str">
        <v>No</v>
      </c>
      <c r="H309" t="str">
        <v>No</v>
      </c>
      <c r="K309" s="1">
        <v>2.5</v>
      </c>
      <c r="L309" s="2">
        <v>0.4</v>
      </c>
      <c r="M309" s="2">
        <v>0.4</v>
      </c>
      <c r="N309" s="2">
        <v>0.4</v>
      </c>
      <c r="O309" s="2">
        <v>0.4</v>
      </c>
      <c r="P309" s="1">
        <v>3.5</v>
      </c>
      <c r="Q309" s="1">
        <v>3.5</v>
      </c>
      <c r="R309" s="1">
        <v>3.5</v>
      </c>
      <c r="S309" s="1">
        <v>3.5</v>
      </c>
      <c r="T309" t="str">
        <v>No</v>
      </c>
      <c r="U309" s="2">
        <v>0</v>
      </c>
    </row>
    <row r="310">
      <c r="A310">
        <v>812618</v>
      </c>
      <c r="B310" t="str">
        <v>Fresh Red Onion</v>
      </c>
      <c r="C310" t="str">
        <v>Camas Swale Farm</v>
      </c>
      <c r="D310">
        <v>534486</v>
      </c>
      <c r="E310" t="str">
        <v>pound</v>
      </c>
      <c r="F310" t="str">
        <v>Organic Vegetables - Roots🧅🧄🥕🥔</v>
      </c>
      <c r="G310" t="str">
        <v>No</v>
      </c>
      <c r="H310" t="str">
        <v>No</v>
      </c>
      <c r="K310" s="1">
        <v>1.6</v>
      </c>
      <c r="L310" s="2">
        <v>0.4</v>
      </c>
      <c r="M310" s="2">
        <v>0.4</v>
      </c>
      <c r="N310" s="2">
        <v>0.4</v>
      </c>
      <c r="O310" s="2">
        <v>0.4</v>
      </c>
      <c r="P310" s="1">
        <v>2.24</v>
      </c>
      <c r="Q310" s="1">
        <v>2.24</v>
      </c>
      <c r="R310" s="1">
        <v>2.24</v>
      </c>
      <c r="S310" s="1">
        <v>2.24</v>
      </c>
      <c r="T310" t="str">
        <v>No</v>
      </c>
      <c r="U310" s="2">
        <v>0</v>
      </c>
    </row>
    <row r="311">
      <c r="A311">
        <v>812620</v>
      </c>
      <c r="B311" t="str">
        <v>Italian Eggplant</v>
      </c>
      <c r="C311" t="str">
        <v>Grazier's Garden</v>
      </c>
      <c r="D311">
        <v>534488</v>
      </c>
      <c r="E311" t="str">
        <v>pound</v>
      </c>
      <c r="F311" t="str">
        <v>Organic Fruiting Vegetables 🌶🥒🎃🍅</v>
      </c>
      <c r="G311" t="str">
        <v>Yes</v>
      </c>
      <c r="H311" t="str">
        <v>No</v>
      </c>
      <c r="K311" s="1">
        <v>2.8</v>
      </c>
      <c r="L311" s="2">
        <v>0.4</v>
      </c>
      <c r="M311" s="2">
        <v>0.4</v>
      </c>
      <c r="N311" s="2">
        <v>0.4</v>
      </c>
      <c r="O311" s="2">
        <v>0.4</v>
      </c>
      <c r="P311" s="1">
        <v>3.92</v>
      </c>
      <c r="Q311" s="1">
        <v>3.92</v>
      </c>
      <c r="R311" s="1">
        <v>3.92</v>
      </c>
      <c r="S311" s="1">
        <v>3.92</v>
      </c>
      <c r="T311" t="str">
        <v>No</v>
      </c>
      <c r="U311" s="2">
        <v>0</v>
      </c>
    </row>
    <row r="312">
      <c r="A312">
        <v>812623</v>
      </c>
      <c r="B312" t="str">
        <v>Young Chicory</v>
      </c>
      <c r="C312" t="str">
        <v>Red Tail Growers</v>
      </c>
      <c r="D312">
        <v>534491</v>
      </c>
      <c r="E312" t="str">
        <v>ea</v>
      </c>
      <c r="F312" t="str">
        <v>Organic Vegetables - Leafy Greens 🥬</v>
      </c>
      <c r="G312" t="str">
        <v>No</v>
      </c>
      <c r="H312" t="str">
        <v>No</v>
      </c>
      <c r="K312" s="1">
        <v>1.5</v>
      </c>
      <c r="L312" s="2">
        <v>0.4</v>
      </c>
      <c r="M312" s="2">
        <v>0.4</v>
      </c>
      <c r="N312" s="2">
        <v>0.4</v>
      </c>
      <c r="O312" s="2">
        <v>0.4</v>
      </c>
      <c r="P312" s="1">
        <v>2.1</v>
      </c>
      <c r="Q312" s="1">
        <v>2.1</v>
      </c>
      <c r="R312" s="1">
        <v>2.1</v>
      </c>
      <c r="S312" s="1">
        <v>2.1</v>
      </c>
      <c r="T312" t="str">
        <v>No</v>
      </c>
      <c r="U312" s="2">
        <v>0</v>
      </c>
    </row>
    <row r="313">
      <c r="A313">
        <v>812624</v>
      </c>
      <c r="B313" t="str">
        <v>Spanish Onion</v>
      </c>
      <c r="C313" t="str">
        <v>Grazier's Garden</v>
      </c>
      <c r="D313">
        <v>534492</v>
      </c>
      <c r="E313" t="str">
        <v>pound</v>
      </c>
      <c r="F313" t="str">
        <v>Organic Vegetables - Roots🧅🧄🥕🥔</v>
      </c>
      <c r="G313" t="str">
        <v>No</v>
      </c>
      <c r="H313" t="str">
        <v>No</v>
      </c>
      <c r="K313" s="1">
        <v>3.75</v>
      </c>
      <c r="L313" s="2">
        <v>0.4</v>
      </c>
      <c r="M313" s="2">
        <v>0.4</v>
      </c>
      <c r="N313" s="2">
        <v>0.4</v>
      </c>
      <c r="O313" s="2">
        <v>0.4</v>
      </c>
      <c r="P313" s="1">
        <v>5.25</v>
      </c>
      <c r="Q313" s="1">
        <v>5.25</v>
      </c>
      <c r="R313" s="1">
        <v>5.25</v>
      </c>
      <c r="S313" s="1">
        <v>5.25</v>
      </c>
      <c r="T313" t="str">
        <v>No</v>
      </c>
      <c r="U313" s="2">
        <v>0</v>
      </c>
    </row>
    <row r="314">
      <c r="A314">
        <v>812626</v>
      </c>
      <c r="B314" t="str">
        <v>Red Potatoes (Idaho)</v>
      </c>
      <c r="C314" t="str">
        <v>Organically Grown Company</v>
      </c>
      <c r="D314">
        <v>534494</v>
      </c>
      <c r="E314" t="str">
        <v>1 lb</v>
      </c>
      <c r="F314" t="str">
        <v>Organic Vegetables - Roots🧅🧄🥕🥔</v>
      </c>
      <c r="G314" t="str">
        <v>No</v>
      </c>
      <c r="H314" t="str">
        <v>No</v>
      </c>
      <c r="K314" s="1">
        <v>1</v>
      </c>
      <c r="L314" s="2">
        <v>0.4</v>
      </c>
      <c r="M314" s="2">
        <v>0.4</v>
      </c>
      <c r="N314" s="2">
        <v>0.4</v>
      </c>
      <c r="O314" s="2">
        <v>0.4</v>
      </c>
      <c r="P314" s="1">
        <v>1.4</v>
      </c>
      <c r="Q314" s="1">
        <v>1.4</v>
      </c>
      <c r="R314" s="1">
        <v>1.4</v>
      </c>
      <c r="S314" s="1">
        <v>1.4</v>
      </c>
      <c r="T314" t="str">
        <v>No</v>
      </c>
      <c r="U314" s="2">
        <v>0</v>
      </c>
    </row>
    <row r="315">
      <c r="A315">
        <v>812628</v>
      </c>
      <c r="B315" t="str">
        <v>Tomatillos</v>
      </c>
      <c r="C315" t="str">
        <v>Little Wings</v>
      </c>
      <c r="D315">
        <v>534496</v>
      </c>
      <c r="E315" t="str">
        <v>pound</v>
      </c>
      <c r="F315" t="str">
        <v>Organic Fruit 🍒🍎🫐</v>
      </c>
      <c r="G315" t="str">
        <v>No</v>
      </c>
      <c r="H315" t="str">
        <v>No</v>
      </c>
      <c r="K315" s="1">
        <v>3.4</v>
      </c>
      <c r="L315" s="2">
        <v>0.4</v>
      </c>
      <c r="M315" s="2">
        <v>0.4</v>
      </c>
      <c r="N315" s="2">
        <v>0.4</v>
      </c>
      <c r="O315" s="2">
        <v>0.4</v>
      </c>
      <c r="P315" s="1">
        <v>4.76</v>
      </c>
      <c r="Q315" s="1">
        <v>4.76</v>
      </c>
      <c r="R315" s="1">
        <v>4.76</v>
      </c>
      <c r="S315" s="1">
        <v>4.76</v>
      </c>
      <c r="T315" t="str">
        <v>No</v>
      </c>
      <c r="U315" s="2">
        <v>0</v>
      </c>
    </row>
    <row r="316">
      <c r="A316">
        <v>812652</v>
      </c>
      <c r="B316" t="str">
        <v>Green and Red Mixed Grapes</v>
      </c>
      <c r="C316" t="str">
        <v>MISSING VENDOR</v>
      </c>
      <c r="D316">
        <v>534520</v>
      </c>
      <c r="E316" t="str">
        <v>pt</v>
      </c>
      <c r="F316" t="str">
        <v>Organic Fruit 🍒🍎🫐</v>
      </c>
      <c r="G316" t="str">
        <v>No</v>
      </c>
      <c r="H316" t="str">
        <v>No</v>
      </c>
      <c r="K316" s="1">
        <v>3</v>
      </c>
      <c r="L316" s="2">
        <v>0.55</v>
      </c>
      <c r="M316" s="2">
        <v>0.4</v>
      </c>
      <c r="N316" s="2">
        <v>0.4</v>
      </c>
      <c r="O316" s="2">
        <v>0.4</v>
      </c>
      <c r="P316" s="1">
        <v>4.65</v>
      </c>
      <c r="Q316" s="1">
        <v>4.2</v>
      </c>
      <c r="R316" s="1">
        <v>4.2</v>
      </c>
      <c r="S316" s="1">
        <v>4.2</v>
      </c>
      <c r="T316" t="str">
        <v>No</v>
      </c>
      <c r="U316" s="2">
        <v>0</v>
      </c>
    </row>
    <row r="317">
      <c r="A317">
        <v>812653</v>
      </c>
      <c r="B317" t="str">
        <v>Santa Fe Peppers</v>
      </c>
      <c r="C317" t="str">
        <v>Camas Swale Farm</v>
      </c>
      <c r="D317">
        <v>534521</v>
      </c>
      <c r="E317" t="str">
        <v>pound</v>
      </c>
      <c r="F317" t="str">
        <v>Organic Fruiting Vegetables 🌶🥒🎃🍅</v>
      </c>
      <c r="G317" t="str">
        <v>No</v>
      </c>
      <c r="H317" t="str">
        <v>No</v>
      </c>
      <c r="K317" s="1">
        <v>5</v>
      </c>
      <c r="L317" s="2">
        <v>0.4</v>
      </c>
      <c r="M317" s="2">
        <v>0.4</v>
      </c>
      <c r="N317" s="2">
        <v>0.4</v>
      </c>
      <c r="O317" s="2">
        <v>0.4</v>
      </c>
      <c r="P317" s="1">
        <v>7</v>
      </c>
      <c r="Q317" s="1">
        <v>7</v>
      </c>
      <c r="R317" s="1">
        <v>7</v>
      </c>
      <c r="S317" s="1">
        <v>7</v>
      </c>
      <c r="T317" t="str">
        <v>No</v>
      </c>
      <c r="U317" s="2">
        <v>0</v>
      </c>
    </row>
    <row r="318">
      <c r="A318">
        <v>812655</v>
      </c>
      <c r="B318" t="str">
        <v>Mix of  Comice/D'Anjou</v>
      </c>
      <c r="C318" t="str">
        <v>Organically Grown Company</v>
      </c>
      <c r="D318">
        <v>534523</v>
      </c>
      <c r="E318" t="str">
        <v>ea</v>
      </c>
      <c r="F318" t="str">
        <v>Organic Fruit 🍒🍎🫐</v>
      </c>
      <c r="G318" t="str">
        <v>No</v>
      </c>
      <c r="H318" t="str">
        <v>No</v>
      </c>
      <c r="K318" s="1">
        <v>1</v>
      </c>
      <c r="L318" s="2">
        <v>0.4</v>
      </c>
      <c r="M318" s="2">
        <v>0.4</v>
      </c>
      <c r="N318" s="2">
        <v>0.4</v>
      </c>
      <c r="O318" s="2">
        <v>0.4</v>
      </c>
      <c r="P318" s="1">
        <v>1.4</v>
      </c>
      <c r="Q318" s="1">
        <v>1.4</v>
      </c>
      <c r="R318" s="1">
        <v>1.4</v>
      </c>
      <c r="S318" s="1">
        <v>1.4</v>
      </c>
      <c r="T318" t="str">
        <v>No</v>
      </c>
      <c r="U318" s="2">
        <v>0</v>
      </c>
    </row>
    <row r="319">
      <c r="A319">
        <v>812656</v>
      </c>
      <c r="B319" t="str">
        <v>Dino Lacinato Kale</v>
      </c>
      <c r="C319" t="str">
        <v>Little Wings</v>
      </c>
      <c r="D319">
        <v>534524</v>
      </c>
      <c r="E319" t="str">
        <v>bu</v>
      </c>
      <c r="F319" t="str">
        <v>Organic Vegetables - Leafy Greens 🥬</v>
      </c>
      <c r="G319" t="str">
        <v>Yes</v>
      </c>
      <c r="H319" t="str">
        <v>No</v>
      </c>
      <c r="K319" s="1">
        <v>2</v>
      </c>
      <c r="L319" s="2">
        <v>0.4</v>
      </c>
      <c r="M319" s="2">
        <v>0.4</v>
      </c>
      <c r="N319" s="2">
        <v>0.4</v>
      </c>
      <c r="O319" s="2">
        <v>0.4</v>
      </c>
      <c r="P319" s="1">
        <v>2.8</v>
      </c>
      <c r="Q319" s="1">
        <v>2.8</v>
      </c>
      <c r="R319" s="1">
        <v>2.8</v>
      </c>
      <c r="S319" s="1">
        <v>2.8</v>
      </c>
      <c r="T319" t="str">
        <v>No</v>
      </c>
      <c r="U319" s="2">
        <v>0</v>
      </c>
    </row>
    <row r="320">
      <c r="A320">
        <v>812658</v>
      </c>
      <c r="B320" t="str">
        <v>Parsley</v>
      </c>
      <c r="C320" t="str">
        <v>Little Wings</v>
      </c>
      <c r="D320">
        <v>534526</v>
      </c>
      <c r="E320" t="str">
        <v>bu</v>
      </c>
      <c r="F320" t="str">
        <v>Organic Vegetables - Herbs🌿</v>
      </c>
      <c r="G320" t="str">
        <v>No</v>
      </c>
      <c r="H320" t="str">
        <v>No</v>
      </c>
      <c r="K320" s="1">
        <v>2</v>
      </c>
      <c r="L320" s="2">
        <v>0.4</v>
      </c>
      <c r="M320" s="2">
        <v>0.4</v>
      </c>
      <c r="N320" s="2">
        <v>0.4</v>
      </c>
      <c r="O320" s="2">
        <v>0.4</v>
      </c>
      <c r="P320" s="1">
        <v>2.8</v>
      </c>
      <c r="Q320" s="1">
        <v>2.8</v>
      </c>
      <c r="R320" s="1">
        <v>2.8</v>
      </c>
      <c r="S320" s="1">
        <v>2.8</v>
      </c>
      <c r="T320" t="str">
        <v>No</v>
      </c>
      <c r="U320" s="2">
        <v>0</v>
      </c>
    </row>
    <row r="321">
      <c r="A321">
        <v>812659</v>
      </c>
      <c r="B321" t="str">
        <v>Cilantro</v>
      </c>
      <c r="C321" t="str">
        <v>Little Wings</v>
      </c>
      <c r="D321">
        <v>534527</v>
      </c>
      <c r="E321" t="str">
        <v>bu</v>
      </c>
      <c r="F321" t="str">
        <v>Organic Vegetables - Herbs🌿</v>
      </c>
      <c r="G321" t="str">
        <v>Yes</v>
      </c>
      <c r="H321" t="str">
        <v>No</v>
      </c>
      <c r="K321" s="1">
        <v>2</v>
      </c>
      <c r="L321" s="2">
        <v>0.4</v>
      </c>
      <c r="M321" s="2">
        <v>0.4</v>
      </c>
      <c r="N321" s="2">
        <v>0.4</v>
      </c>
      <c r="O321" s="2">
        <v>0.4</v>
      </c>
      <c r="P321" s="1">
        <v>2.8</v>
      </c>
      <c r="Q321" s="1">
        <v>2.8</v>
      </c>
      <c r="R321" s="1">
        <v>2.8</v>
      </c>
      <c r="S321" s="1">
        <v>2.8</v>
      </c>
      <c r="T321" t="str">
        <v>No</v>
      </c>
      <c r="U321" s="2">
        <v>0</v>
      </c>
    </row>
    <row r="322">
      <c r="A322">
        <v>813067</v>
      </c>
      <c r="B322" t="str">
        <v>Beef Tenderloin</v>
      </c>
      <c r="C322" t="str">
        <v>Deck Family Farm</v>
      </c>
      <c r="D322">
        <v>535097</v>
      </c>
      <c r="E322" t="str">
        <v>0.40 - 0.70 lbs</v>
      </c>
      <c r="F322" t="str">
        <v>Grass-fed Beef 🐮</v>
      </c>
      <c r="G322" t="str">
        <v>Yes</v>
      </c>
      <c r="H322" t="str">
        <v>Yes</v>
      </c>
      <c r="I322" s="1">
        <v>43</v>
      </c>
      <c r="J322">
        <v>0.5412</v>
      </c>
      <c r="K322" s="1">
        <v>12.8</v>
      </c>
      <c r="L322" s="2">
        <v>0.6574</v>
      </c>
      <c r="M322" s="2">
        <v>0.6574</v>
      </c>
      <c r="N322" s="2">
        <v>0.6574</v>
      </c>
      <c r="O322" s="2">
        <v>0.6574</v>
      </c>
      <c r="P322" s="1">
        <v>21.21</v>
      </c>
      <c r="Q322" s="1">
        <v>21.21</v>
      </c>
      <c r="R322" s="1">
        <v>21.21</v>
      </c>
      <c r="S322" s="1">
        <v>21.21</v>
      </c>
      <c r="T322" t="str">
        <v>No</v>
      </c>
      <c r="U322" s="2">
        <v>0</v>
      </c>
    </row>
    <row r="323">
      <c r="A323">
        <v>813069</v>
      </c>
      <c r="B323" t="str">
        <v>Teres Major Steak</v>
      </c>
      <c r="C323" t="str">
        <v>Deck Family Farm</v>
      </c>
      <c r="D323">
        <v>535099</v>
      </c>
      <c r="E323" t="str">
        <v>0.40 - 0.70 lbs</v>
      </c>
      <c r="F323" t="str">
        <v>Grass-fed Beef 🐮</v>
      </c>
      <c r="G323" t="str">
        <v>No</v>
      </c>
      <c r="H323" t="str">
        <v>Yes</v>
      </c>
      <c r="I323" s="1">
        <v>26</v>
      </c>
      <c r="J323">
        <v>0.5412</v>
      </c>
      <c r="K323" s="1">
        <v>7.74</v>
      </c>
      <c r="L323" s="2">
        <v>0.6574</v>
      </c>
      <c r="M323" s="2">
        <v>0.6574</v>
      </c>
      <c r="N323" s="2">
        <v>0.6574</v>
      </c>
      <c r="O323" s="2">
        <v>0.6574</v>
      </c>
      <c r="P323" s="1">
        <v>12.83</v>
      </c>
      <c r="Q323" s="1">
        <v>12.83</v>
      </c>
      <c r="R323" s="1">
        <v>12.83</v>
      </c>
      <c r="S323" s="1">
        <v>12.83</v>
      </c>
      <c r="T323" t="str">
        <v>No</v>
      </c>
      <c r="U323" s="2">
        <v>0</v>
      </c>
    </row>
    <row r="324">
      <c r="A324">
        <v>813071</v>
      </c>
      <c r="B324" t="str">
        <v>Beef Shank Osso Buco</v>
      </c>
      <c r="C324" t="str">
        <v>Deck Family Farm</v>
      </c>
      <c r="D324">
        <v>535101</v>
      </c>
      <c r="E324" t="str">
        <v>2.10 - 2.40 lbs</v>
      </c>
      <c r="F324" t="str">
        <v>Grass-fed Beef 🐮</v>
      </c>
      <c r="G324" t="str">
        <v>No</v>
      </c>
      <c r="H324" t="str">
        <v>Yes</v>
      </c>
      <c r="I324" s="1">
        <v>19.5</v>
      </c>
      <c r="J324">
        <v>0.5412</v>
      </c>
      <c r="K324" s="1">
        <v>23.75</v>
      </c>
      <c r="L324" s="2">
        <v>0.6574</v>
      </c>
      <c r="M324" s="2">
        <v>0.6574</v>
      </c>
      <c r="N324" s="2">
        <v>0.6574</v>
      </c>
      <c r="O324" s="2">
        <v>0.6574</v>
      </c>
      <c r="P324" s="1">
        <v>39.36</v>
      </c>
      <c r="Q324" s="1">
        <v>39.36</v>
      </c>
      <c r="R324" s="1">
        <v>39.36</v>
      </c>
      <c r="S324" s="1">
        <v>39.36</v>
      </c>
      <c r="T324" t="str">
        <v>No</v>
      </c>
      <c r="U324" s="2">
        <v>0</v>
      </c>
    </row>
    <row r="325">
      <c r="A325">
        <v>813072</v>
      </c>
      <c r="B325" t="str">
        <v>Beef Back Ribs</v>
      </c>
      <c r="C325" t="str">
        <v>Deck Family Farm</v>
      </c>
      <c r="D325">
        <v>535102</v>
      </c>
      <c r="E325" t="str">
        <v>2.00 - 3.00 lbs</v>
      </c>
      <c r="F325" t="str">
        <v>Grass-fed Beef 🐮</v>
      </c>
      <c r="G325" t="str">
        <v>Yes</v>
      </c>
      <c r="H325" t="str">
        <v>Yes</v>
      </c>
      <c r="I325" s="1">
        <v>16</v>
      </c>
      <c r="J325">
        <v>0.5412</v>
      </c>
      <c r="K325" s="1">
        <v>21.65</v>
      </c>
      <c r="L325" s="2">
        <v>0.6574</v>
      </c>
      <c r="M325" s="2">
        <v>0.6574</v>
      </c>
      <c r="N325" s="2">
        <v>0.6574</v>
      </c>
      <c r="O325" s="2">
        <v>0.6574</v>
      </c>
      <c r="P325" s="1">
        <v>35.88</v>
      </c>
      <c r="Q325" s="1">
        <v>35.88</v>
      </c>
      <c r="R325" s="1">
        <v>35.88</v>
      </c>
      <c r="S325" s="1">
        <v>35.88</v>
      </c>
      <c r="T325" t="str">
        <v>No</v>
      </c>
      <c r="U325" s="2">
        <v>0</v>
      </c>
    </row>
    <row r="326">
      <c r="A326">
        <v>813074</v>
      </c>
      <c r="B326" t="str">
        <v>Flank Steak</v>
      </c>
      <c r="C326" t="str">
        <v>Deck Family Farm</v>
      </c>
      <c r="D326">
        <v>535104</v>
      </c>
      <c r="E326" t="str">
        <v>1.10 - 1.40 lbs</v>
      </c>
      <c r="F326" t="str">
        <v>Grass-fed Beef 🐮</v>
      </c>
      <c r="G326" t="str">
        <v>No</v>
      </c>
      <c r="H326" t="str">
        <v>Yes</v>
      </c>
      <c r="I326" s="1">
        <v>26</v>
      </c>
      <c r="J326">
        <v>0.5412</v>
      </c>
      <c r="K326" s="1">
        <v>17.59</v>
      </c>
      <c r="L326" s="2">
        <v>0.6574</v>
      </c>
      <c r="M326" s="2">
        <v>0.6574</v>
      </c>
      <c r="N326" s="2">
        <v>0.6574</v>
      </c>
      <c r="O326" s="2">
        <v>0.6574</v>
      </c>
      <c r="P326" s="1">
        <v>29.15</v>
      </c>
      <c r="Q326" s="1">
        <v>29.15</v>
      </c>
      <c r="R326" s="1">
        <v>29.15</v>
      </c>
      <c r="S326" s="1">
        <v>29.15</v>
      </c>
      <c r="T326" t="str">
        <v>No</v>
      </c>
      <c r="U326" s="2">
        <v>0</v>
      </c>
    </row>
    <row r="327">
      <c r="A327">
        <v>813075</v>
      </c>
      <c r="B327" t="str">
        <v>Beef Flat Iron Steak</v>
      </c>
      <c r="C327" t="str">
        <v>Deck Family Farm</v>
      </c>
      <c r="D327">
        <v>535105</v>
      </c>
      <c r="E327" t="str">
        <v>0.70 - 1.10 lbs</v>
      </c>
      <c r="F327" t="str">
        <v>Grass-fed Beef 🐮</v>
      </c>
      <c r="G327" t="str">
        <v>Yes</v>
      </c>
      <c r="H327" t="str">
        <v>Yes</v>
      </c>
      <c r="I327" s="1">
        <v>26</v>
      </c>
      <c r="J327">
        <v>0.5412</v>
      </c>
      <c r="K327" s="1">
        <v>12.66</v>
      </c>
      <c r="L327" s="2">
        <v>0.6574</v>
      </c>
      <c r="M327" s="2">
        <v>0.6574</v>
      </c>
      <c r="N327" s="2">
        <v>0.6574</v>
      </c>
      <c r="O327" s="2">
        <v>0.6574</v>
      </c>
      <c r="P327" s="1">
        <v>20.98</v>
      </c>
      <c r="Q327" s="1">
        <v>20.98</v>
      </c>
      <c r="R327" s="1">
        <v>20.98</v>
      </c>
      <c r="S327" s="1">
        <v>20.98</v>
      </c>
      <c r="T327" t="str">
        <v>No</v>
      </c>
      <c r="U327" s="2">
        <v>0</v>
      </c>
    </row>
    <row r="328">
      <c r="A328">
        <v>813076</v>
      </c>
      <c r="B328" t="str">
        <v>Beef Oxtail</v>
      </c>
      <c r="C328" t="str">
        <v>Deck Family Farm</v>
      </c>
      <c r="D328">
        <v>535106</v>
      </c>
      <c r="E328" t="str">
        <v>1.40 - 1.90 lbs</v>
      </c>
      <c r="F328" t="str">
        <v>Grass-fed Beef 🐮</v>
      </c>
      <c r="G328" t="str">
        <v>Yes</v>
      </c>
      <c r="H328" t="str">
        <v>Yes</v>
      </c>
      <c r="I328" s="1">
        <v>13</v>
      </c>
      <c r="J328">
        <v>0.5412</v>
      </c>
      <c r="K328" s="1">
        <v>11.61</v>
      </c>
      <c r="L328" s="2">
        <v>0.6574</v>
      </c>
      <c r="M328" s="2">
        <v>0.6574</v>
      </c>
      <c r="N328" s="2">
        <v>0.6574</v>
      </c>
      <c r="O328" s="2">
        <v>0.6574</v>
      </c>
      <c r="P328" s="1">
        <v>19.24</v>
      </c>
      <c r="Q328" s="1">
        <v>19.24</v>
      </c>
      <c r="R328" s="1">
        <v>19.24</v>
      </c>
      <c r="S328" s="1">
        <v>19.24</v>
      </c>
      <c r="T328" t="str">
        <v>No</v>
      </c>
      <c r="U328" s="2">
        <v>0</v>
      </c>
    </row>
    <row r="329">
      <c r="A329">
        <v>813078</v>
      </c>
      <c r="B329" t="str">
        <v>Pork Bones</v>
      </c>
      <c r="C329" t="str">
        <v>Deck Family Farm</v>
      </c>
      <c r="D329">
        <v>535108</v>
      </c>
      <c r="E329" t="str">
        <v>3.00 - 5.00 lbs</v>
      </c>
      <c r="F329" t="str">
        <v>Broth, Lard, Bones, and Organs🦴</v>
      </c>
      <c r="G329" t="str">
        <v>Yes</v>
      </c>
      <c r="H329" t="str">
        <v>Yes</v>
      </c>
      <c r="I329" s="1">
        <v>2.5</v>
      </c>
      <c r="J329">
        <v>0.5412</v>
      </c>
      <c r="K329" s="1">
        <v>5.41</v>
      </c>
      <c r="L329" s="2">
        <v>0.6574</v>
      </c>
      <c r="M329" s="2">
        <v>0.6574</v>
      </c>
      <c r="N329" s="2">
        <v>0.6574</v>
      </c>
      <c r="O329" s="2">
        <v>0.6574</v>
      </c>
      <c r="P329" s="1">
        <v>8.97</v>
      </c>
      <c r="Q329" s="1">
        <v>8.97</v>
      </c>
      <c r="R329" s="1">
        <v>8.97</v>
      </c>
      <c r="S329" s="1">
        <v>8.97</v>
      </c>
      <c r="T329" t="str">
        <v>No</v>
      </c>
      <c r="U329" s="2">
        <v>0</v>
      </c>
    </row>
    <row r="330">
      <c r="A330">
        <v>813079</v>
      </c>
      <c r="B330" t="str">
        <v>Chicken Feet, 1lb bag</v>
      </c>
      <c r="C330" t="str">
        <v>Deck Family Farm</v>
      </c>
      <c r="D330">
        <v>642344</v>
      </c>
      <c r="E330" t="str">
        <v>1 lb bag</v>
      </c>
      <c r="F330" t="str">
        <v>Pasture-raised Poultry🐔</v>
      </c>
      <c r="G330" t="str">
        <v>Yes</v>
      </c>
      <c r="H330" t="str">
        <v>Yes</v>
      </c>
      <c r="I330" s="1">
        <v>9.5</v>
      </c>
      <c r="J330">
        <v>0.5412</v>
      </c>
      <c r="K330" s="1">
        <v>5.14</v>
      </c>
      <c r="L330" s="2">
        <v>0.6574</v>
      </c>
      <c r="M330" s="2">
        <v>0.6574</v>
      </c>
      <c r="N330" s="2">
        <v>0.6574</v>
      </c>
      <c r="O330" s="2">
        <v>0.6574</v>
      </c>
      <c r="P330" s="1">
        <v>8.52</v>
      </c>
      <c r="Q330" s="1">
        <v>8.52</v>
      </c>
      <c r="R330" s="1">
        <v>8.52</v>
      </c>
      <c r="S330" s="1">
        <v>8.52</v>
      </c>
      <c r="T330" t="str">
        <v>No</v>
      </c>
      <c r="U330" s="2">
        <v>0</v>
      </c>
    </row>
    <row r="331">
      <c r="A331">
        <v>813080</v>
      </c>
      <c r="B331" t="str">
        <v>Pet Food, Organ Blend</v>
      </c>
      <c r="C331" t="str">
        <v>Deck Family Farm</v>
      </c>
      <c r="D331">
        <v>535111</v>
      </c>
      <c r="E331" t="str">
        <v>1.00 lbs</v>
      </c>
      <c r="F331" t="str">
        <v>Pasture-raised Pork 🐖</v>
      </c>
      <c r="G331" t="str">
        <v>Yes</v>
      </c>
      <c r="H331" t="str">
        <v>Yes</v>
      </c>
      <c r="I331" s="1">
        <v>12</v>
      </c>
      <c r="J331">
        <v>0.5412</v>
      </c>
      <c r="K331" s="1">
        <v>6.49</v>
      </c>
      <c r="L331" s="2">
        <v>0.6574</v>
      </c>
      <c r="M331" s="2">
        <v>0.6574</v>
      </c>
      <c r="N331" s="2">
        <v>0.6574</v>
      </c>
      <c r="O331" s="2">
        <v>0.6574</v>
      </c>
      <c r="P331" s="1">
        <v>10.76</v>
      </c>
      <c r="Q331" s="1">
        <v>10.76</v>
      </c>
      <c r="R331" s="1">
        <v>10.76</v>
      </c>
      <c r="S331" s="1">
        <v>10.76</v>
      </c>
      <c r="T331" t="str">
        <v>No</v>
      </c>
      <c r="U331" s="2">
        <v>0</v>
      </c>
    </row>
    <row r="332">
      <c r="A332">
        <v>813084</v>
      </c>
      <c r="B332" t="str">
        <v>Bratwurst</v>
      </c>
      <c r="C332" t="str">
        <v>Deck Family Farm</v>
      </c>
      <c r="D332">
        <v>535115</v>
      </c>
      <c r="E332" t="str">
        <v>12 oz</v>
      </c>
      <c r="F332" t="str">
        <v>Sausages &amp; Cured Meats🥓</v>
      </c>
      <c r="G332" t="str">
        <v>Yes</v>
      </c>
      <c r="H332" t="str">
        <v>Yes</v>
      </c>
      <c r="I332" s="1">
        <v>19.5</v>
      </c>
      <c r="J332">
        <v>0.5412</v>
      </c>
      <c r="K332" s="1">
        <v>10.55</v>
      </c>
      <c r="L332" s="2">
        <v>0.6574</v>
      </c>
      <c r="M332" s="2">
        <v>0.6574</v>
      </c>
      <c r="N332" s="2">
        <v>0.6574</v>
      </c>
      <c r="O332" s="2">
        <v>0.6574</v>
      </c>
      <c r="P332" s="1">
        <v>17.49</v>
      </c>
      <c r="Q332" s="1">
        <v>17.49</v>
      </c>
      <c r="R332" s="1">
        <v>17.49</v>
      </c>
      <c r="S332" s="1">
        <v>17.49</v>
      </c>
      <c r="T332" t="str">
        <v>No</v>
      </c>
      <c r="U332" s="2">
        <v>0</v>
      </c>
    </row>
    <row r="333">
      <c r="A333">
        <v>813086</v>
      </c>
      <c r="B333" t="str">
        <v>Country Sausage, Bulk</v>
      </c>
      <c r="C333" t="str">
        <v>Deck Family Farm</v>
      </c>
      <c r="D333">
        <v>535117</v>
      </c>
      <c r="E333" t="str">
        <v>12 oz</v>
      </c>
      <c r="F333" t="str">
        <v>Sausages &amp; Cured Meats🥓</v>
      </c>
      <c r="G333" t="str">
        <v>Yes</v>
      </c>
      <c r="H333" t="str">
        <v>Yes</v>
      </c>
      <c r="I333" s="1">
        <v>15.5</v>
      </c>
      <c r="J333">
        <v>0.5412</v>
      </c>
      <c r="K333" s="1">
        <v>8.39</v>
      </c>
      <c r="L333" s="2">
        <v>0.6574</v>
      </c>
      <c r="M333" s="2">
        <v>0.6574</v>
      </c>
      <c r="N333" s="2">
        <v>0.6574</v>
      </c>
      <c r="O333" s="2">
        <v>0.6574</v>
      </c>
      <c r="P333" s="1">
        <v>13.91</v>
      </c>
      <c r="Q333" s="1">
        <v>13.91</v>
      </c>
      <c r="R333" s="1">
        <v>13.91</v>
      </c>
      <c r="S333" s="1">
        <v>13.91</v>
      </c>
      <c r="T333" t="str">
        <v>No</v>
      </c>
      <c r="U333" s="2">
        <v>0.1</v>
      </c>
    </row>
    <row r="334">
      <c r="A334">
        <v>813092</v>
      </c>
      <c r="B334" t="str">
        <v>Ground Lamb</v>
      </c>
      <c r="C334" t="str">
        <v>Deck Family Farm</v>
      </c>
      <c r="D334">
        <v>535123</v>
      </c>
      <c r="E334" t="str">
        <v>1.00 lbs</v>
      </c>
      <c r="F334" t="str">
        <v>Spring Lamb 🐑</v>
      </c>
      <c r="G334" t="str">
        <v>No</v>
      </c>
      <c r="H334" t="str">
        <v>Yes</v>
      </c>
      <c r="I334" s="1">
        <v>17</v>
      </c>
      <c r="J334">
        <v>0.5412</v>
      </c>
      <c r="K334" s="1">
        <v>9.2</v>
      </c>
      <c r="L334" s="2">
        <v>0.6574</v>
      </c>
      <c r="M334" s="2">
        <v>0.6574</v>
      </c>
      <c r="N334" s="2">
        <v>0.6574</v>
      </c>
      <c r="O334" s="2">
        <v>0.6574</v>
      </c>
      <c r="P334" s="1">
        <v>15.25</v>
      </c>
      <c r="Q334" s="1">
        <v>15.25</v>
      </c>
      <c r="R334" s="1">
        <v>15.25</v>
      </c>
      <c r="S334" s="1">
        <v>15.25</v>
      </c>
      <c r="T334" t="str">
        <v>No</v>
      </c>
      <c r="U334" s="2">
        <v>0</v>
      </c>
    </row>
    <row r="335">
      <c r="A335">
        <v>814845</v>
      </c>
      <c r="B335" t="str">
        <v>Top Sirloin Steak</v>
      </c>
      <c r="C335" t="str">
        <v>Deck Family Farm</v>
      </c>
      <c r="D335">
        <v>536948</v>
      </c>
      <c r="E335" t="str">
        <v>1.30 - 1.60 lbs</v>
      </c>
      <c r="F335" t="str">
        <v>Grass-fed Beef 🐮</v>
      </c>
      <c r="G335" t="str">
        <v>No</v>
      </c>
      <c r="H335" t="str">
        <v>Yes</v>
      </c>
      <c r="I335" s="1">
        <v>25</v>
      </c>
      <c r="J335">
        <v>0.5412</v>
      </c>
      <c r="K335" s="1">
        <v>19.62</v>
      </c>
      <c r="L335" s="2">
        <v>0.6574</v>
      </c>
      <c r="M335" s="2">
        <v>0.6574</v>
      </c>
      <c r="N335" s="2">
        <v>0.6574</v>
      </c>
      <c r="O335" s="2">
        <v>0.6574</v>
      </c>
      <c r="P335" s="1">
        <v>32.52</v>
      </c>
      <c r="Q335" s="1">
        <v>32.52</v>
      </c>
      <c r="R335" s="1">
        <v>32.52</v>
      </c>
      <c r="S335" s="1">
        <v>32.52</v>
      </c>
      <c r="T335" t="str">
        <v>No</v>
      </c>
      <c r="U335" s="2">
        <v>0</v>
      </c>
    </row>
    <row r="336">
      <c r="A336">
        <v>814849</v>
      </c>
      <c r="B336" t="str">
        <v>Turkey Feet</v>
      </c>
      <c r="C336" t="str">
        <v>Deck Family Farm</v>
      </c>
      <c r="D336">
        <v>536952</v>
      </c>
      <c r="E336" t="str">
        <v>2 lb bag</v>
      </c>
      <c r="F336" t="str">
        <v>Pasture-raised Poultry🐔</v>
      </c>
      <c r="G336" t="str">
        <v>No</v>
      </c>
      <c r="H336" t="str">
        <v>Yes</v>
      </c>
      <c r="I336" s="1">
        <v>11.99</v>
      </c>
      <c r="J336">
        <v>0.5412</v>
      </c>
      <c r="K336" s="1">
        <v>6.49</v>
      </c>
      <c r="L336" s="2">
        <v>0.6574</v>
      </c>
      <c r="M336" s="2">
        <v>0.6574</v>
      </c>
      <c r="N336" s="2">
        <v>0.6574</v>
      </c>
      <c r="O336" s="2">
        <v>0.6574</v>
      </c>
      <c r="P336" s="1">
        <v>10.76</v>
      </c>
      <c r="Q336" s="1">
        <v>10.76</v>
      </c>
      <c r="R336" s="1">
        <v>10.76</v>
      </c>
      <c r="S336" s="1">
        <v>10.76</v>
      </c>
      <c r="T336" t="str">
        <v>No</v>
      </c>
      <c r="U336" s="2">
        <v>0</v>
      </c>
    </row>
    <row r="337">
      <c r="A337">
        <v>815018</v>
      </c>
      <c r="B337" t="str">
        <v>Mini  kubuchas</v>
      </c>
      <c r="C337" t="str">
        <v>Red Tail Growers</v>
      </c>
      <c r="D337">
        <v>537155</v>
      </c>
      <c r="E337" t="str">
        <v>ea</v>
      </c>
      <c r="F337" t="str">
        <v>Organic Fruiting Vegetables 🌶🥒🎃🍅</v>
      </c>
      <c r="G337" t="str">
        <v>No</v>
      </c>
      <c r="H337" t="str">
        <v>No</v>
      </c>
      <c r="K337" s="1">
        <v>1</v>
      </c>
      <c r="L337" s="2">
        <v>0.4</v>
      </c>
      <c r="M337" s="2">
        <v>0.4</v>
      </c>
      <c r="N337" s="2">
        <v>0.4</v>
      </c>
      <c r="O337" s="2">
        <v>0.4</v>
      </c>
      <c r="P337" s="1">
        <v>1.4</v>
      </c>
      <c r="Q337" s="1">
        <v>1.4</v>
      </c>
      <c r="R337" s="1">
        <v>1.4</v>
      </c>
      <c r="S337" s="1">
        <v>1.4</v>
      </c>
      <c r="T337" t="str">
        <v>No</v>
      </c>
      <c r="U337" s="2">
        <v>0</v>
      </c>
    </row>
    <row r="338">
      <c r="A338">
        <v>816241</v>
      </c>
      <c r="B338" t="str">
        <v>Pork Spare Ribs</v>
      </c>
      <c r="C338" t="str">
        <v>Deck Family Farm</v>
      </c>
      <c r="D338">
        <v>538685</v>
      </c>
      <c r="E338" t="str">
        <v>2.00 - 3.00 lbs</v>
      </c>
      <c r="F338" t="str">
        <v>Pasture-raised Pork 🐖</v>
      </c>
      <c r="G338" t="str">
        <v>Yes</v>
      </c>
      <c r="H338" t="str">
        <v>Yes</v>
      </c>
      <c r="I338" s="1">
        <v>14.5</v>
      </c>
      <c r="J338">
        <v>0.5412</v>
      </c>
      <c r="K338" s="1">
        <v>19.62</v>
      </c>
      <c r="L338" s="2">
        <v>0.6574</v>
      </c>
      <c r="M338" s="2">
        <v>0.6574</v>
      </c>
      <c r="N338" s="2">
        <v>0.6574</v>
      </c>
      <c r="O338" s="2">
        <v>0.6574</v>
      </c>
      <c r="P338" s="1">
        <v>32.52</v>
      </c>
      <c r="Q338" s="1">
        <v>32.52</v>
      </c>
      <c r="R338" s="1">
        <v>32.52</v>
      </c>
      <c r="S338" s="1">
        <v>32.52</v>
      </c>
      <c r="T338" t="str">
        <v>No</v>
      </c>
      <c r="U338" s="2">
        <v>0.2</v>
      </c>
    </row>
    <row r="339">
      <c r="A339">
        <v>816242</v>
      </c>
      <c r="B339" t="str">
        <v>Baby Back Ribs</v>
      </c>
      <c r="C339" t="str">
        <v>Deck Family Farm</v>
      </c>
      <c r="D339">
        <v>538686</v>
      </c>
      <c r="E339" t="str">
        <v>0.90 - 1.50 lbs</v>
      </c>
      <c r="F339" t="str">
        <v>Pasture-raised Pork 🐖</v>
      </c>
      <c r="G339" t="str">
        <v>No</v>
      </c>
      <c r="H339" t="str">
        <v>Yes</v>
      </c>
      <c r="I339" s="1">
        <v>18</v>
      </c>
      <c r="J339">
        <v>0.5412</v>
      </c>
      <c r="K339" s="1">
        <v>11.69</v>
      </c>
      <c r="L339" s="2">
        <v>0.6574</v>
      </c>
      <c r="M339" s="2">
        <v>0.6574</v>
      </c>
      <c r="N339" s="2">
        <v>0.6574</v>
      </c>
      <c r="O339" s="2">
        <v>0.6574</v>
      </c>
      <c r="P339" s="1">
        <v>19.38</v>
      </c>
      <c r="Q339" s="1">
        <v>19.38</v>
      </c>
      <c r="R339" s="1">
        <v>19.38</v>
      </c>
      <c r="S339" s="1">
        <v>19.38</v>
      </c>
      <c r="T339" t="str">
        <v>No</v>
      </c>
      <c r="U339" s="2">
        <v>0</v>
      </c>
    </row>
    <row r="340">
      <c r="A340">
        <v>816246</v>
      </c>
      <c r="B340" t="str">
        <v>Pork Tenderloin</v>
      </c>
      <c r="C340" t="str">
        <v>Deck Family Farm</v>
      </c>
      <c r="D340">
        <v>590546</v>
      </c>
      <c r="E340" t="str">
        <v>0.80 - 1.30 lbs</v>
      </c>
      <c r="F340" t="str">
        <v>Pasture-raised Pork 🐖</v>
      </c>
      <c r="G340" t="str">
        <v>No</v>
      </c>
      <c r="H340" t="str">
        <v>Yes</v>
      </c>
      <c r="I340" s="1">
        <v>14.5</v>
      </c>
      <c r="J340">
        <v>0.5412</v>
      </c>
      <c r="K340" s="1">
        <v>8.24</v>
      </c>
      <c r="L340" s="2">
        <v>0.6574</v>
      </c>
      <c r="M340" s="2">
        <v>0.6574</v>
      </c>
      <c r="N340" s="2">
        <v>0.6574</v>
      </c>
      <c r="O340" s="2">
        <v>0.6574</v>
      </c>
      <c r="P340" s="1">
        <v>13.66</v>
      </c>
      <c r="Q340" s="1">
        <v>13.66</v>
      </c>
      <c r="R340" s="1">
        <v>13.66</v>
      </c>
      <c r="S340" s="1">
        <v>13.66</v>
      </c>
      <c r="T340" t="str">
        <v>No</v>
      </c>
      <c r="U340" s="2">
        <v>0</v>
      </c>
    </row>
    <row r="341">
      <c r="A341">
        <v>816472</v>
      </c>
      <c r="B341" t="str">
        <v>Heritage Turkeys, Large</v>
      </c>
      <c r="C341" t="str">
        <v>Deck Family Farm</v>
      </c>
      <c r="D341">
        <v>538956</v>
      </c>
      <c r="E341" t="str">
        <v>14.01 - 16.00  lbs</v>
      </c>
      <c r="F341" t="str">
        <v>Thanksgiving Turkeys🦃</v>
      </c>
      <c r="G341" t="str">
        <v>No</v>
      </c>
      <c r="H341" t="str">
        <v>Yes</v>
      </c>
      <c r="I341" s="1">
        <v>140</v>
      </c>
      <c r="J341">
        <v>0.5412</v>
      </c>
      <c r="K341" s="1">
        <v>75.77</v>
      </c>
      <c r="L341" s="2">
        <v>0.6574</v>
      </c>
      <c r="M341" s="2">
        <v>0.6574</v>
      </c>
      <c r="N341" s="2">
        <v>0.6574</v>
      </c>
      <c r="O341" s="2">
        <v>0.6574</v>
      </c>
      <c r="P341" s="1">
        <v>125.58</v>
      </c>
      <c r="Q341" s="1">
        <v>125.58</v>
      </c>
      <c r="R341" s="1">
        <v>125.58</v>
      </c>
      <c r="S341" s="1">
        <v>125.58</v>
      </c>
      <c r="T341" t="str">
        <v>No</v>
      </c>
      <c r="U341" s="2">
        <v>0</v>
      </c>
    </row>
    <row r="342">
      <c r="A342">
        <v>816905</v>
      </c>
      <c r="B342" t="str">
        <v>Cajun Chaurice Sausage Links</v>
      </c>
      <c r="C342" t="str">
        <v>Deck Family Farm's Hyland Artisinal Meats</v>
      </c>
      <c r="D342">
        <v>539546</v>
      </c>
      <c r="E342" t="str">
        <v>4 links/ pack 14 oz pack</v>
      </c>
      <c r="F342" t="str">
        <v>Sausages &amp; Cured Meats🥓</v>
      </c>
      <c r="G342" t="str">
        <v>Yes</v>
      </c>
      <c r="H342" t="str">
        <v>Yes</v>
      </c>
      <c r="I342" s="1">
        <v>19.99</v>
      </c>
      <c r="J342">
        <v>0.5412</v>
      </c>
      <c r="K342" s="1">
        <v>10.82</v>
      </c>
      <c r="L342" s="2">
        <v>0.6574</v>
      </c>
      <c r="M342" s="2">
        <v>0.6574</v>
      </c>
      <c r="N342" s="2">
        <v>0.6574</v>
      </c>
      <c r="O342" s="2">
        <v>0.6574</v>
      </c>
      <c r="P342" s="1">
        <v>17.93</v>
      </c>
      <c r="Q342" s="1">
        <v>17.93</v>
      </c>
      <c r="R342" s="1">
        <v>17.93</v>
      </c>
      <c r="S342" s="1">
        <v>17.93</v>
      </c>
      <c r="T342" t="str">
        <v>No</v>
      </c>
      <c r="U342" s="2">
        <v>0</v>
      </c>
    </row>
    <row r="343">
      <c r="A343">
        <v>818957</v>
      </c>
      <c r="B343" t="str">
        <v>Chicken Hearts</v>
      </c>
      <c r="C343" t="str">
        <v>Deck Family Farm</v>
      </c>
      <c r="D343">
        <v>541747</v>
      </c>
      <c r="E343" t="str">
        <v>1/2 lb bag</v>
      </c>
      <c r="F343" t="str">
        <v>Pasture-raised Poultry🐔</v>
      </c>
      <c r="G343" t="str">
        <v>Yes</v>
      </c>
      <c r="H343" t="str">
        <v>Yes</v>
      </c>
      <c r="I343" s="1">
        <v>9.5</v>
      </c>
      <c r="J343">
        <v>0.5412</v>
      </c>
      <c r="K343" s="1">
        <v>5.14</v>
      </c>
      <c r="L343" s="2">
        <v>0.6574</v>
      </c>
      <c r="M343" s="2">
        <v>0.6574</v>
      </c>
      <c r="N343" s="2">
        <v>0.6574</v>
      </c>
      <c r="O343" s="2">
        <v>0.6574</v>
      </c>
      <c r="P343" s="1">
        <v>8.52</v>
      </c>
      <c r="Q343" s="1">
        <v>8.52</v>
      </c>
      <c r="R343" s="1">
        <v>8.52</v>
      </c>
      <c r="S343" s="1">
        <v>8.52</v>
      </c>
      <c r="T343" t="str">
        <v>No</v>
      </c>
      <c r="U343" s="2">
        <v>0</v>
      </c>
    </row>
    <row r="344">
      <c r="A344">
        <v>818959</v>
      </c>
      <c r="B344" t="str">
        <v>Chicken Gizzards</v>
      </c>
      <c r="C344" t="str">
        <v>Deck Family Farm</v>
      </c>
      <c r="D344">
        <v>541749</v>
      </c>
      <c r="E344" t="str">
        <v>1/2 lb pk</v>
      </c>
      <c r="F344" t="str">
        <v>Pasture-raised Poultry🐔</v>
      </c>
      <c r="G344" t="str">
        <v>No</v>
      </c>
      <c r="H344" t="str">
        <v>Yes</v>
      </c>
      <c r="I344" s="1">
        <v>12.01</v>
      </c>
      <c r="J344">
        <v>0.5412</v>
      </c>
      <c r="K344" s="1">
        <v>6.5</v>
      </c>
      <c r="L344" s="2">
        <v>0.6574</v>
      </c>
      <c r="M344" s="2">
        <v>0.6574</v>
      </c>
      <c r="N344" s="2">
        <v>0.6574</v>
      </c>
      <c r="O344" s="2">
        <v>0.6574</v>
      </c>
      <c r="P344" s="1">
        <v>10.77</v>
      </c>
      <c r="Q344" s="1">
        <v>10.77</v>
      </c>
      <c r="R344" s="1">
        <v>10.77</v>
      </c>
      <c r="S344" s="1">
        <v>10.77</v>
      </c>
      <c r="T344" t="str">
        <v>No</v>
      </c>
      <c r="U344" s="2">
        <v>0</v>
      </c>
    </row>
    <row r="345">
      <c r="A345">
        <v>818963</v>
      </c>
      <c r="B345" t="str">
        <v>Greek Loukaniko Sausage Links</v>
      </c>
      <c r="C345" t="str">
        <v>Deck Family Farm's Hyland Artisinal Meats</v>
      </c>
      <c r="D345">
        <v>541754</v>
      </c>
      <c r="E345" t="str">
        <v>4 links/ pack 14 oz pack</v>
      </c>
      <c r="F345" t="str">
        <v>Sausages &amp; Cured Meats🥓</v>
      </c>
      <c r="G345" t="str">
        <v>Yes</v>
      </c>
      <c r="H345" t="str">
        <v>Yes</v>
      </c>
      <c r="I345" s="1">
        <v>20</v>
      </c>
      <c r="J345">
        <v>0.5412</v>
      </c>
      <c r="K345" s="1">
        <v>10.82</v>
      </c>
      <c r="L345" s="2">
        <v>0.6574</v>
      </c>
      <c r="M345" s="2">
        <v>0.6574</v>
      </c>
      <c r="N345" s="2">
        <v>0.6574</v>
      </c>
      <c r="O345" s="2">
        <v>0.6574</v>
      </c>
      <c r="P345" s="1">
        <v>17.93</v>
      </c>
      <c r="Q345" s="1">
        <v>17.93</v>
      </c>
      <c r="R345" s="1">
        <v>17.93</v>
      </c>
      <c r="S345" s="1">
        <v>17.93</v>
      </c>
      <c r="T345" t="str">
        <v>No</v>
      </c>
      <c r="U345" s="2">
        <v>0</v>
      </c>
    </row>
    <row r="346">
      <c r="A346">
        <v>821118</v>
      </c>
      <c r="B346" t="str">
        <v>Persimmon</v>
      </c>
      <c r="C346" t="str">
        <v>Small is Beautiful Farm</v>
      </c>
      <c r="D346">
        <v>544095</v>
      </c>
      <c r="E346" t="str">
        <v>ea</v>
      </c>
      <c r="F346" t="str">
        <v>Organic Fruit 🍒🍎🫐</v>
      </c>
      <c r="G346" t="str">
        <v>No</v>
      </c>
      <c r="H346" t="str">
        <v>No</v>
      </c>
      <c r="K346" s="1">
        <v>1.5</v>
      </c>
      <c r="L346" s="2">
        <v>0.4</v>
      </c>
      <c r="M346" s="2">
        <v>0.4</v>
      </c>
      <c r="N346" s="2">
        <v>0.4</v>
      </c>
      <c r="O346" s="2">
        <v>0.4</v>
      </c>
      <c r="P346" s="1">
        <v>2.1</v>
      </c>
      <c r="Q346" s="1">
        <v>2.1</v>
      </c>
      <c r="R346" s="1">
        <v>2.1</v>
      </c>
      <c r="S346" s="1">
        <v>2.1</v>
      </c>
      <c r="T346" t="str">
        <v>No</v>
      </c>
      <c r="U346" s="2">
        <v>0</v>
      </c>
    </row>
    <row r="347">
      <c r="A347">
        <v>821597</v>
      </c>
      <c r="B347" t="str">
        <v>Chai Cider</v>
      </c>
      <c r="C347" t="str">
        <v>BNF Kombucha and Jun</v>
      </c>
      <c r="D347">
        <v>544654</v>
      </c>
      <c r="E347" t="str">
        <v>16 0z</v>
      </c>
      <c r="F347" t="str">
        <v>Beverages 🍶🥤  and Snacks 🍿</v>
      </c>
      <c r="G347" t="str">
        <v>No</v>
      </c>
      <c r="H347" t="str">
        <v>No</v>
      </c>
      <c r="K347" s="1">
        <v>3.34</v>
      </c>
      <c r="L347" s="2">
        <v>0.4</v>
      </c>
      <c r="M347" s="2">
        <v>0.4</v>
      </c>
      <c r="N347" s="2">
        <v>0.4</v>
      </c>
      <c r="O347" s="2">
        <v>0.4</v>
      </c>
      <c r="P347" s="1">
        <v>4.68</v>
      </c>
      <c r="Q347" s="1">
        <v>4.68</v>
      </c>
      <c r="R347" s="1">
        <v>4.68</v>
      </c>
      <c r="S347" s="1">
        <v>4.68</v>
      </c>
      <c r="T347" t="str">
        <v>No</v>
      </c>
      <c r="U347" s="2">
        <v>0</v>
      </c>
    </row>
    <row r="348">
      <c r="A348">
        <v>821704</v>
      </c>
      <c r="B348" t="str">
        <v>Acorn squash</v>
      </c>
      <c r="C348" t="str">
        <v>Full Farm CSA</v>
      </c>
      <c r="D348">
        <v>544783</v>
      </c>
      <c r="E348" t="str">
        <v>1 Each</v>
      </c>
      <c r="F348" t="str">
        <v>Organic Fruiting Vegetables 🌶🥒🎃🍅</v>
      </c>
      <c r="G348" t="str">
        <v>Yes</v>
      </c>
      <c r="H348" t="str">
        <v>No</v>
      </c>
      <c r="K348" s="1">
        <v>2.5</v>
      </c>
      <c r="L348" s="2">
        <v>0.4</v>
      </c>
      <c r="M348" s="2">
        <v>0.4</v>
      </c>
      <c r="N348" s="2">
        <v>0.4</v>
      </c>
      <c r="O348" s="2">
        <v>0.4</v>
      </c>
      <c r="P348" s="1">
        <v>3.5</v>
      </c>
      <c r="Q348" s="1">
        <v>3.5</v>
      </c>
      <c r="R348" s="1">
        <v>3.5</v>
      </c>
      <c r="S348" s="1">
        <v>3.5</v>
      </c>
      <c r="T348" t="str">
        <v>No</v>
      </c>
      <c r="U348" s="2">
        <v>0</v>
      </c>
    </row>
    <row r="349">
      <c r="A349">
        <v>824215</v>
      </c>
      <c r="B349" t="str">
        <v>Purple curly kale</v>
      </c>
      <c r="C349" t="str">
        <v>Camas Swale Farm</v>
      </c>
      <c r="D349">
        <v>547697</v>
      </c>
      <c r="E349" t="str">
        <v>ea</v>
      </c>
      <c r="F349" t="str">
        <v>Organic Vegetables - Leafy Greens 🥬</v>
      </c>
      <c r="G349" t="str">
        <v>No</v>
      </c>
      <c r="H349" t="str">
        <v>No</v>
      </c>
      <c r="K349" s="1">
        <v>2</v>
      </c>
      <c r="L349" s="2">
        <v>0.4</v>
      </c>
      <c r="M349" s="2">
        <v>0.4</v>
      </c>
      <c r="N349" s="2">
        <v>0.4</v>
      </c>
      <c r="O349" s="2">
        <v>0.4</v>
      </c>
      <c r="P349" s="1">
        <v>2.8</v>
      </c>
      <c r="Q349" s="1">
        <v>2.8</v>
      </c>
      <c r="R349" s="1">
        <v>2.8</v>
      </c>
      <c r="S349" s="1">
        <v>2.8</v>
      </c>
      <c r="T349" t="str">
        <v>No</v>
      </c>
      <c r="U349" s="2">
        <v>0</v>
      </c>
    </row>
    <row r="350">
      <c r="A350">
        <v>824228</v>
      </c>
      <c r="B350" t="str">
        <v>Heidi of the Hills Cheese, 18 Month Aged, 7-8 oz</v>
      </c>
      <c r="C350" t="str">
        <v>Creamy Cow, LLC</v>
      </c>
      <c r="D350">
        <v>547711</v>
      </c>
      <c r="E350" t="str">
        <v>7-8oz</v>
      </c>
      <c r="F350" t="str">
        <v>Raw Dairy (Unpasteurized) 🥛 🐄 🧀</v>
      </c>
      <c r="G350" t="str">
        <v>No</v>
      </c>
      <c r="H350" t="str">
        <v>Yes</v>
      </c>
      <c r="I350" s="1">
        <v>12.98</v>
      </c>
      <c r="J350">
        <v>1</v>
      </c>
      <c r="K350" s="1">
        <v>12.98</v>
      </c>
      <c r="L350" s="2">
        <v>0.4</v>
      </c>
      <c r="M350" s="2">
        <v>0.4</v>
      </c>
      <c r="N350" s="2">
        <v>0.4</v>
      </c>
      <c r="O350" s="2">
        <v>0.4</v>
      </c>
      <c r="P350" s="1">
        <v>18.17</v>
      </c>
      <c r="Q350" s="1">
        <v>18.17</v>
      </c>
      <c r="R350" s="1">
        <v>18.17</v>
      </c>
      <c r="S350" s="1">
        <v>18.17</v>
      </c>
      <c r="T350" t="str">
        <v>No</v>
      </c>
      <c r="U350" s="2">
        <v>0</v>
      </c>
    </row>
    <row r="351">
      <c r="A351">
        <v>824478</v>
      </c>
      <c r="B351" t="str">
        <v>Russet potatoes (CA)</v>
      </c>
      <c r="C351" t="str">
        <v>Organically Grown Company</v>
      </c>
      <c r="D351">
        <v>548051</v>
      </c>
      <c r="E351" t="str">
        <v>1 lb</v>
      </c>
      <c r="F351" t="str">
        <v>Organic Vegetables - Roots🧅🧄🥕🥔</v>
      </c>
      <c r="G351" t="str">
        <v>No</v>
      </c>
      <c r="H351" t="str">
        <v>No</v>
      </c>
      <c r="K351" s="1">
        <v>1</v>
      </c>
      <c r="L351" s="2">
        <v>0.4</v>
      </c>
      <c r="M351" s="2">
        <v>0.4</v>
      </c>
      <c r="N351" s="2">
        <v>0.4</v>
      </c>
      <c r="O351" s="2">
        <v>0.4</v>
      </c>
      <c r="P351" s="1">
        <v>1.4</v>
      </c>
      <c r="Q351" s="1">
        <v>1.4</v>
      </c>
      <c r="R351" s="1">
        <v>1.4</v>
      </c>
      <c r="S351" s="1">
        <v>1.4</v>
      </c>
      <c r="T351" t="str">
        <v>No</v>
      </c>
      <c r="U351" s="2">
        <v>0</v>
      </c>
    </row>
    <row r="352">
      <c r="A352">
        <v>824480</v>
      </c>
      <c r="B352" t="str">
        <v>Purple potatoes</v>
      </c>
      <c r="C352" t="str">
        <v>Organically Grown Company</v>
      </c>
      <c r="D352">
        <v>548053</v>
      </c>
      <c r="E352" t="str">
        <v>pound</v>
      </c>
      <c r="F352" t="str">
        <v>Organic Vegetables - Roots🧅🧄🥕🥔</v>
      </c>
      <c r="G352" t="str">
        <v>No</v>
      </c>
      <c r="H352" t="str">
        <v>No</v>
      </c>
      <c r="K352" s="1">
        <v>1.04</v>
      </c>
      <c r="L352" s="2">
        <v>0.4</v>
      </c>
      <c r="M352" s="2">
        <v>0.4</v>
      </c>
      <c r="N352" s="2">
        <v>0.4</v>
      </c>
      <c r="O352" s="2">
        <v>0.4</v>
      </c>
      <c r="P352" s="1">
        <v>1.46</v>
      </c>
      <c r="Q352" s="1">
        <v>1.46</v>
      </c>
      <c r="R352" s="1">
        <v>1.46</v>
      </c>
      <c r="S352" s="1">
        <v>1.46</v>
      </c>
      <c r="T352" t="str">
        <v>No</v>
      </c>
      <c r="U352" s="2">
        <v>0</v>
      </c>
    </row>
    <row r="353">
      <c r="A353">
        <v>825305</v>
      </c>
      <c r="B353" t="str">
        <v>Matsutake mushrooms</v>
      </c>
      <c r="C353" t="str">
        <v>MISSING VENDOR</v>
      </c>
      <c r="D353">
        <v>549219</v>
      </c>
      <c r="E353" t="str">
        <v>1/2 lb</v>
      </c>
      <c r="F353" t="str">
        <v>Organic Mushrooms 🍄‍🟫</v>
      </c>
      <c r="G353" t="str">
        <v>No</v>
      </c>
      <c r="H353" t="str">
        <v>No</v>
      </c>
      <c r="K353" s="1">
        <v>11.25</v>
      </c>
      <c r="L353" s="2">
        <v>0.55</v>
      </c>
      <c r="M353" s="2">
        <v>0.4</v>
      </c>
      <c r="N353" s="2">
        <v>0.4</v>
      </c>
      <c r="O353" s="2">
        <v>0.4</v>
      </c>
      <c r="P353" s="1">
        <v>17.44</v>
      </c>
      <c r="Q353" s="1">
        <v>15.75</v>
      </c>
      <c r="R353" s="1">
        <v>15.75</v>
      </c>
      <c r="S353" s="1">
        <v>15.75</v>
      </c>
      <c r="T353" t="str">
        <v>No</v>
      </c>
      <c r="U353" s="2">
        <v>0</v>
      </c>
    </row>
    <row r="354">
      <c r="A354">
        <v>825306</v>
      </c>
      <c r="B354" t="str">
        <v>Chanterelle mushrooms</v>
      </c>
      <c r="C354" t="str">
        <v>MISSING VENDOR</v>
      </c>
      <c r="D354">
        <v>549220</v>
      </c>
      <c r="E354" t="str">
        <v>1/2 lb</v>
      </c>
      <c r="F354" t="str">
        <v>Organic Mushrooms 🍄‍🟫</v>
      </c>
      <c r="G354" t="str">
        <v>No</v>
      </c>
      <c r="H354" t="str">
        <v>No</v>
      </c>
      <c r="K354" s="1">
        <v>8.5</v>
      </c>
      <c r="L354" s="2">
        <v>0.55</v>
      </c>
      <c r="M354" s="2">
        <v>0.4</v>
      </c>
      <c r="N354" s="2">
        <v>0.4</v>
      </c>
      <c r="O354" s="2">
        <v>0.4</v>
      </c>
      <c r="P354" s="1">
        <v>13.18</v>
      </c>
      <c r="Q354" s="1">
        <v>11.9</v>
      </c>
      <c r="R354" s="1">
        <v>11.9</v>
      </c>
      <c r="S354" s="1">
        <v>11.9</v>
      </c>
      <c r="T354" t="str">
        <v>No</v>
      </c>
      <c r="U354" s="2">
        <v>0</v>
      </c>
    </row>
    <row r="355">
      <c r="A355">
        <v>825355</v>
      </c>
      <c r="B355" t="str">
        <v>Honeynut squash</v>
      </c>
      <c r="C355" t="str">
        <v>Camas Swale Farm</v>
      </c>
      <c r="D355">
        <v>549276</v>
      </c>
      <c r="E355" t="str">
        <v>ea</v>
      </c>
      <c r="F355" t="str">
        <v>Organic Fruiting Vegetables 🌶🥒🎃🍅</v>
      </c>
      <c r="G355" t="str">
        <v>No</v>
      </c>
      <c r="H355" t="str">
        <v>No</v>
      </c>
      <c r="K355" s="1">
        <v>3</v>
      </c>
      <c r="L355" s="2">
        <v>0.4</v>
      </c>
      <c r="M355" s="2">
        <v>0.4</v>
      </c>
      <c r="N355" s="2">
        <v>0.4</v>
      </c>
      <c r="O355" s="2">
        <v>0.4</v>
      </c>
      <c r="P355" s="1">
        <v>4.2</v>
      </c>
      <c r="Q355" s="1">
        <v>4.2</v>
      </c>
      <c r="R355" s="1">
        <v>4.2</v>
      </c>
      <c r="S355" s="1">
        <v>4.2</v>
      </c>
      <c r="T355" t="str">
        <v>No</v>
      </c>
      <c r="U355" s="2">
        <v>0</v>
      </c>
    </row>
    <row r="356">
      <c r="A356">
        <v>825830</v>
      </c>
      <c r="B356" t="str">
        <v>Hanger Steak</v>
      </c>
      <c r="C356" t="str">
        <v>Deck Family Farm</v>
      </c>
      <c r="D356">
        <v>568280</v>
      </c>
      <c r="E356" t="str">
        <v>0.40 - 0.70 lbs</v>
      </c>
      <c r="F356" t="str">
        <v>Grass-fed Beef 🐮</v>
      </c>
      <c r="G356" t="str">
        <v>No</v>
      </c>
      <c r="H356" t="str">
        <v>Yes</v>
      </c>
      <c r="I356" s="1">
        <v>26</v>
      </c>
      <c r="J356">
        <v>0.5412</v>
      </c>
      <c r="K356" s="1">
        <v>7.74</v>
      </c>
      <c r="L356" s="2">
        <v>0.6574</v>
      </c>
      <c r="M356" s="2">
        <v>0.6574</v>
      </c>
      <c r="N356" s="2">
        <v>0.6574</v>
      </c>
      <c r="O356" s="2">
        <v>0.6574</v>
      </c>
      <c r="P356" s="1">
        <v>12.83</v>
      </c>
      <c r="Q356" s="1">
        <v>12.83</v>
      </c>
      <c r="R356" s="1">
        <v>12.83</v>
      </c>
      <c r="S356" s="1">
        <v>12.83</v>
      </c>
      <c r="T356" t="str">
        <v>No</v>
      </c>
      <c r="U356" s="2">
        <v>0</v>
      </c>
    </row>
    <row r="357">
      <c r="A357">
        <v>825832</v>
      </c>
      <c r="B357" t="str">
        <v>Beef Kidney</v>
      </c>
      <c r="C357" t="str">
        <v>Deck Family Farm</v>
      </c>
      <c r="D357">
        <v>549811</v>
      </c>
      <c r="E357" t="str">
        <v>0.80 - 1.00 lbs</v>
      </c>
      <c r="F357" t="str">
        <v>Broth, Lard, Bones, and Organs🦴</v>
      </c>
      <c r="G357" t="str">
        <v>Yes</v>
      </c>
      <c r="H357" t="str">
        <v>Yes</v>
      </c>
      <c r="I357" s="1">
        <v>15</v>
      </c>
      <c r="J357">
        <v>0.5412</v>
      </c>
      <c r="K357" s="1">
        <v>7.31</v>
      </c>
      <c r="L357" s="2">
        <v>0.6574</v>
      </c>
      <c r="M357" s="2">
        <v>0.6574</v>
      </c>
      <c r="N357" s="2">
        <v>0.6574</v>
      </c>
      <c r="O357" s="2">
        <v>0.6574</v>
      </c>
      <c r="P357" s="1">
        <v>12.12</v>
      </c>
      <c r="Q357" s="1">
        <v>12.12</v>
      </c>
      <c r="R357" s="1">
        <v>12.12</v>
      </c>
      <c r="S357" s="1">
        <v>12.12</v>
      </c>
      <c r="T357" t="str">
        <v>No</v>
      </c>
      <c r="U357" s="2">
        <v>0</v>
      </c>
    </row>
    <row r="358">
      <c r="A358">
        <v>825833</v>
      </c>
      <c r="B358" t="str">
        <v>Beef Tongue</v>
      </c>
      <c r="C358" t="str">
        <v>Deck Family Farm</v>
      </c>
      <c r="D358">
        <v>549812</v>
      </c>
      <c r="E358" t="str">
        <v>2.50 - 3.00 lbs</v>
      </c>
      <c r="F358" t="str">
        <v>Grass-fed Beef 🐮</v>
      </c>
      <c r="G358" t="str">
        <v>Yes</v>
      </c>
      <c r="H358" t="str">
        <v>Yes</v>
      </c>
      <c r="I358" s="1">
        <v>9.5</v>
      </c>
      <c r="J358">
        <v>0.5412</v>
      </c>
      <c r="K358" s="1">
        <v>14.14</v>
      </c>
      <c r="L358" s="2">
        <v>0.6574</v>
      </c>
      <c r="M358" s="2">
        <v>0.6574</v>
      </c>
      <c r="N358" s="2">
        <v>0.6574</v>
      </c>
      <c r="O358" s="2">
        <v>0.6574</v>
      </c>
      <c r="P358" s="1">
        <v>23.44</v>
      </c>
      <c r="Q358" s="1">
        <v>23.44</v>
      </c>
      <c r="R358" s="1">
        <v>23.44</v>
      </c>
      <c r="S358" s="1">
        <v>23.44</v>
      </c>
      <c r="T358" t="str">
        <v>No</v>
      </c>
      <c r="U358" s="2">
        <v>0</v>
      </c>
    </row>
    <row r="359">
      <c r="A359">
        <v>825834</v>
      </c>
      <c r="B359" t="str">
        <v>Beef Marrow Bones</v>
      </c>
      <c r="C359" t="str">
        <v>Deck Family Farm</v>
      </c>
      <c r="D359">
        <v>549813</v>
      </c>
      <c r="E359" t="str">
        <v>3.00 - 5.00 lbs</v>
      </c>
      <c r="F359" t="str">
        <v>Grass-fed Beef 🐮</v>
      </c>
      <c r="G359" t="str">
        <v>No</v>
      </c>
      <c r="H359" t="str">
        <v>Yes</v>
      </c>
      <c r="I359" s="1">
        <v>15</v>
      </c>
      <c r="J359">
        <v>0.5412</v>
      </c>
      <c r="K359" s="1">
        <v>8.12</v>
      </c>
      <c r="L359" s="2">
        <v>0.6574</v>
      </c>
      <c r="M359" s="2">
        <v>0.6574</v>
      </c>
      <c r="N359" s="2">
        <v>0.6574</v>
      </c>
      <c r="O359" s="2">
        <v>0.6574</v>
      </c>
      <c r="P359" s="1">
        <v>13.46</v>
      </c>
      <c r="Q359" s="1">
        <v>13.46</v>
      </c>
      <c r="R359" s="1">
        <v>13.46</v>
      </c>
      <c r="S359" s="1">
        <v>13.46</v>
      </c>
      <c r="T359" t="str">
        <v>No</v>
      </c>
      <c r="U359" s="2">
        <v>0</v>
      </c>
    </row>
    <row r="360">
      <c r="A360">
        <v>825835</v>
      </c>
      <c r="B360" t="str">
        <v>Lamb Bones</v>
      </c>
      <c r="C360" t="str">
        <v>Deck Family Farm</v>
      </c>
      <c r="D360">
        <v>549814</v>
      </c>
      <c r="E360" t="str">
        <v>3.00 - 5.00 lbs</v>
      </c>
      <c r="F360" t="str">
        <v>Spring Lamb 🐑</v>
      </c>
      <c r="G360" t="str">
        <v>No</v>
      </c>
      <c r="H360" t="str">
        <v>Yes</v>
      </c>
      <c r="I360" s="1">
        <v>2.5</v>
      </c>
      <c r="J360">
        <v>0.5412</v>
      </c>
      <c r="K360" s="1">
        <v>5.41</v>
      </c>
      <c r="L360" s="2">
        <v>0.6574</v>
      </c>
      <c r="M360" s="2">
        <v>0.6574</v>
      </c>
      <c r="N360" s="2">
        <v>0.6574</v>
      </c>
      <c r="O360" s="2">
        <v>0.6574</v>
      </c>
      <c r="P360" s="1">
        <v>8.97</v>
      </c>
      <c r="Q360" s="1">
        <v>8.97</v>
      </c>
      <c r="R360" s="1">
        <v>8.97</v>
      </c>
      <c r="S360" s="1">
        <v>8.97</v>
      </c>
      <c r="T360" t="str">
        <v>No</v>
      </c>
      <c r="U360" s="2">
        <v>0</v>
      </c>
    </row>
    <row r="361">
      <c r="A361">
        <v>825839</v>
      </c>
      <c r="B361" t="str">
        <v>Lamb Kabob</v>
      </c>
      <c r="C361" t="str">
        <v>Deck Family Farm</v>
      </c>
      <c r="D361">
        <v>549818</v>
      </c>
      <c r="E361" t="str">
        <v>1.1 - 1.35</v>
      </c>
      <c r="F361" t="str">
        <v>Spring Lamb 🐑</v>
      </c>
      <c r="G361" t="str">
        <v>No</v>
      </c>
      <c r="H361" t="str">
        <v>Yes</v>
      </c>
      <c r="I361" s="1">
        <v>21.5</v>
      </c>
      <c r="J361">
        <v>0.5412</v>
      </c>
      <c r="K361" s="1">
        <v>14.25</v>
      </c>
      <c r="L361" s="2">
        <v>0.6574</v>
      </c>
      <c r="M361" s="2">
        <v>0.6574</v>
      </c>
      <c r="N361" s="2">
        <v>0.6574</v>
      </c>
      <c r="O361" s="2">
        <v>0.6574</v>
      </c>
      <c r="P361" s="1">
        <v>23.62</v>
      </c>
      <c r="Q361" s="1">
        <v>23.62</v>
      </c>
      <c r="R361" s="1">
        <v>23.62</v>
      </c>
      <c r="S361" s="1">
        <v>23.62</v>
      </c>
      <c r="T361" t="str">
        <v>No</v>
      </c>
      <c r="U361" s="2">
        <v>0</v>
      </c>
    </row>
    <row r="362">
      <c r="A362">
        <v>825840</v>
      </c>
      <c r="B362" t="str">
        <v>Lamb Shank Osso Buco</v>
      </c>
      <c r="C362" t="str">
        <v>Deck Family Farm</v>
      </c>
      <c r="D362">
        <v>549819</v>
      </c>
      <c r="E362" t="str">
        <v>1.10 - 1.40 lbs</v>
      </c>
      <c r="F362" t="str">
        <v>Spring Lamb 🐑</v>
      </c>
      <c r="G362" t="str">
        <v>No</v>
      </c>
      <c r="H362" t="str">
        <v>Yes</v>
      </c>
      <c r="I362" s="1">
        <v>14</v>
      </c>
      <c r="J362">
        <v>0.5412</v>
      </c>
      <c r="K362" s="1">
        <v>9.47</v>
      </c>
      <c r="L362" s="2">
        <v>0.6574</v>
      </c>
      <c r="M362" s="2">
        <v>0.6574</v>
      </c>
      <c r="N362" s="2">
        <v>0.6574</v>
      </c>
      <c r="O362" s="2">
        <v>0.6574</v>
      </c>
      <c r="P362" s="1">
        <v>15.7</v>
      </c>
      <c r="Q362" s="1">
        <v>15.7</v>
      </c>
      <c r="R362" s="1">
        <v>15.7</v>
      </c>
      <c r="S362" s="1">
        <v>15.7</v>
      </c>
      <c r="T362" t="str">
        <v>No</v>
      </c>
      <c r="U362" s="2">
        <v>0</v>
      </c>
    </row>
    <row r="363">
      <c r="A363">
        <v>825841</v>
      </c>
      <c r="B363" t="str">
        <v>Handcrafted Wooden Fancy Egg Pushers</v>
      </c>
      <c r="C363" t="str">
        <v>MISSING VENDOR</v>
      </c>
      <c r="D363">
        <v>549820</v>
      </c>
      <c r="E363" t="str">
        <v>ea</v>
      </c>
      <c r="F363" t="str">
        <v>Home Goods 🥄🌱🪏🍽️</v>
      </c>
      <c r="G363" t="str">
        <v>No</v>
      </c>
      <c r="H363" t="str">
        <v>No</v>
      </c>
      <c r="K363" s="1">
        <v>12</v>
      </c>
      <c r="L363" s="2">
        <v>0.55</v>
      </c>
      <c r="M363" s="2">
        <v>0.4</v>
      </c>
      <c r="N363" s="2">
        <v>0.4</v>
      </c>
      <c r="O363" s="2">
        <v>0.4</v>
      </c>
      <c r="P363" s="1">
        <v>18.6</v>
      </c>
      <c r="Q363" s="1">
        <v>16.8</v>
      </c>
      <c r="R363" s="1">
        <v>16.8</v>
      </c>
      <c r="S363" s="1">
        <v>16.8</v>
      </c>
      <c r="T363" t="str">
        <v>No</v>
      </c>
      <c r="U363" s="2">
        <v>0</v>
      </c>
    </row>
    <row r="364">
      <c r="A364">
        <v>825842</v>
      </c>
      <c r="B364" t="str">
        <v>Handcrafted Maple Candle Holder</v>
      </c>
      <c r="C364" t="str">
        <v>MISSING VENDOR</v>
      </c>
      <c r="D364">
        <v>549821</v>
      </c>
      <c r="E364" t="str">
        <v>ea</v>
      </c>
      <c r="F364" t="str">
        <v>Home Goods 🥄🌱🪏🍽️</v>
      </c>
      <c r="G364" t="str">
        <v>No</v>
      </c>
      <c r="H364" t="str">
        <v>No</v>
      </c>
      <c r="K364" s="1">
        <v>15</v>
      </c>
      <c r="L364" s="2">
        <v>0.55</v>
      </c>
      <c r="M364" s="2">
        <v>0.4</v>
      </c>
      <c r="N364" s="2">
        <v>0.4</v>
      </c>
      <c r="O364" s="2">
        <v>0.4</v>
      </c>
      <c r="P364" s="1">
        <v>23.25</v>
      </c>
      <c r="Q364" s="1">
        <v>21</v>
      </c>
      <c r="R364" s="1">
        <v>21</v>
      </c>
      <c r="S364" s="1">
        <v>21</v>
      </c>
      <c r="T364" t="str">
        <v>No</v>
      </c>
      <c r="U364" s="2">
        <v>0</v>
      </c>
    </row>
    <row r="365">
      <c r="A365">
        <v>827440</v>
      </c>
      <c r="B365" t="str">
        <v>Olympia Provisions Frankfurter</v>
      </c>
      <c r="C365" t="str">
        <v>Deck Family Farm</v>
      </c>
      <c r="D365">
        <v>551690</v>
      </c>
      <c r="E365" t="str">
        <v>12 oz</v>
      </c>
      <c r="F365" t="str">
        <v>Sausages &amp; Cured Meats🥓</v>
      </c>
      <c r="G365" t="str">
        <v>No</v>
      </c>
      <c r="H365" t="str">
        <v>Yes</v>
      </c>
      <c r="I365" s="1">
        <v>20</v>
      </c>
      <c r="J365">
        <v>0.5412</v>
      </c>
      <c r="K365" s="1">
        <v>10.82</v>
      </c>
      <c r="L365" s="2">
        <v>0.6574</v>
      </c>
      <c r="M365" s="2">
        <v>0.6574</v>
      </c>
      <c r="N365" s="2">
        <v>0.6574</v>
      </c>
      <c r="O365" s="2">
        <v>0.6574</v>
      </c>
      <c r="P365" s="1">
        <v>17.93</v>
      </c>
      <c r="Q365" s="1">
        <v>17.93</v>
      </c>
      <c r="R365" s="1">
        <v>17.93</v>
      </c>
      <c r="S365" s="1">
        <v>17.93</v>
      </c>
      <c r="T365" t="str">
        <v>No</v>
      </c>
      <c r="U365" s="2">
        <v>0</v>
      </c>
    </row>
    <row r="366">
      <c r="A366">
        <v>832550</v>
      </c>
      <c r="B366" t="str">
        <v>Tote Bag</v>
      </c>
      <c r="C366" t="str">
        <v>Full Farm CSA</v>
      </c>
      <c r="D366">
        <v>558207</v>
      </c>
      <c r="E366" t="str">
        <v>ea</v>
      </c>
      <c r="F366" t="str">
        <v>Home Goods 🥄🌱🪏🍽️</v>
      </c>
      <c r="G366" t="str">
        <v>Yes</v>
      </c>
      <c r="H366" t="str">
        <v>No</v>
      </c>
      <c r="K366" s="1">
        <v>13</v>
      </c>
      <c r="L366" s="2">
        <v>0.4</v>
      </c>
      <c r="M366" s="2">
        <v>0.4</v>
      </c>
      <c r="N366" s="2">
        <v>0.4</v>
      </c>
      <c r="O366" s="2">
        <v>0.4</v>
      </c>
      <c r="P366" s="1">
        <v>18.2</v>
      </c>
      <c r="Q366" s="1">
        <v>18.2</v>
      </c>
      <c r="R366" s="1">
        <v>18.2</v>
      </c>
      <c r="S366" s="1">
        <v>18.2</v>
      </c>
      <c r="T366" t="str">
        <v>No</v>
      </c>
      <c r="U366" s="2">
        <v>0</v>
      </c>
    </row>
    <row r="367">
      <c r="A367">
        <v>832559</v>
      </c>
      <c r="B367" t="str">
        <v>Deck Family Farm and Full Farm CSA Hat</v>
      </c>
      <c r="C367" t="str">
        <v>Full Farm CSA</v>
      </c>
      <c r="D367">
        <v>558216</v>
      </c>
      <c r="E367" t="str">
        <v>ea</v>
      </c>
      <c r="F367" t="str">
        <v>Home Goods 🥄🌱🪏🍽️</v>
      </c>
      <c r="G367" t="str">
        <v>No</v>
      </c>
      <c r="H367" t="str">
        <v>No</v>
      </c>
      <c r="K367" s="1">
        <v>13</v>
      </c>
      <c r="L367" s="2">
        <v>0.4</v>
      </c>
      <c r="M367" s="2">
        <v>0.4</v>
      </c>
      <c r="N367" s="2">
        <v>0.4</v>
      </c>
      <c r="O367" s="2">
        <v>0.4</v>
      </c>
      <c r="P367" s="1">
        <v>18.2</v>
      </c>
      <c r="Q367" s="1">
        <v>18.2</v>
      </c>
      <c r="R367" s="1">
        <v>18.2</v>
      </c>
      <c r="S367" s="1">
        <v>18.2</v>
      </c>
      <c r="T367" t="str">
        <v>No</v>
      </c>
      <c r="U367" s="2">
        <v>0</v>
      </c>
    </row>
    <row r="368">
      <c r="A368">
        <v>832792</v>
      </c>
      <c r="B368" t="str">
        <v>Pork Chop, Boneless</v>
      </c>
      <c r="C368" t="str">
        <v>Deck Family Farm</v>
      </c>
      <c r="D368">
        <v>558509</v>
      </c>
      <c r="E368" t="str">
        <v>1.20 - 1.50 lbs</v>
      </c>
      <c r="F368" t="str">
        <v>Pasture-raised Pork 🐖</v>
      </c>
      <c r="G368" t="str">
        <v>Yes</v>
      </c>
      <c r="H368" t="str">
        <v>Yes</v>
      </c>
      <c r="I368" s="1">
        <v>18</v>
      </c>
      <c r="J368">
        <v>0.5412</v>
      </c>
      <c r="K368" s="1">
        <v>13.15</v>
      </c>
      <c r="L368" s="2">
        <v>0.6574</v>
      </c>
      <c r="M368" s="2">
        <v>0.6574</v>
      </c>
      <c r="N368" s="2">
        <v>0.6574</v>
      </c>
      <c r="O368" s="2">
        <v>0.6574</v>
      </c>
      <c r="P368" s="1">
        <v>21.79</v>
      </c>
      <c r="Q368" s="1">
        <v>21.79</v>
      </c>
      <c r="R368" s="1">
        <v>21.79</v>
      </c>
      <c r="S368" s="1">
        <v>21.79</v>
      </c>
      <c r="T368" t="str">
        <v>No</v>
      </c>
      <c r="U368" s="2">
        <v>0</v>
      </c>
    </row>
    <row r="369">
      <c r="A369">
        <v>836358</v>
      </c>
      <c r="B369" t="str">
        <v>Lucianna Toma Rustica Cheese, 4 Month Aged, 4.8-5.8 oz</v>
      </c>
      <c r="C369" t="str">
        <v>Creamy Cow, LLC</v>
      </c>
      <c r="D369">
        <v>562940</v>
      </c>
      <c r="E369" t="str">
        <v>4.8-5.8 oz</v>
      </c>
      <c r="F369" t="str">
        <v>Raw Dairy (Unpasteurized) 🥛 🐄 🧀</v>
      </c>
      <c r="G369" t="str">
        <v>No</v>
      </c>
      <c r="H369" t="str">
        <v>Yes</v>
      </c>
      <c r="I369" s="1">
        <v>8.98</v>
      </c>
      <c r="J369">
        <v>1</v>
      </c>
      <c r="K369" s="1">
        <v>8.98</v>
      </c>
      <c r="L369" s="2">
        <v>0.4</v>
      </c>
      <c r="M369" s="2">
        <v>0.4</v>
      </c>
      <c r="N369" s="2">
        <v>0.4</v>
      </c>
      <c r="O369" s="2">
        <v>0.4</v>
      </c>
      <c r="P369" s="1">
        <v>12.57</v>
      </c>
      <c r="Q369" s="1">
        <v>12.57</v>
      </c>
      <c r="R369" s="1">
        <v>12.57</v>
      </c>
      <c r="S369" s="1">
        <v>12.57</v>
      </c>
      <c r="T369" t="str">
        <v>No</v>
      </c>
      <c r="U369" s="2">
        <v>0</v>
      </c>
    </row>
    <row r="370">
      <c r="A370">
        <v>836368</v>
      </c>
      <c r="B370" t="str">
        <v>Mixed Dried Fruit</v>
      </c>
      <c r="C370" t="str">
        <v>Small is Beautiful Farm</v>
      </c>
      <c r="D370">
        <v>562955</v>
      </c>
      <c r="E370" t="str">
        <v>1/2 Lb. bag</v>
      </c>
      <c r="F370" t="str">
        <v>Organic Fruit 🍒🍎🫐</v>
      </c>
      <c r="G370" t="str">
        <v>No</v>
      </c>
      <c r="H370" t="str">
        <v>No</v>
      </c>
      <c r="K370" s="1">
        <v>7</v>
      </c>
      <c r="L370" s="2">
        <v>0.4</v>
      </c>
      <c r="M370" s="2">
        <v>0.4</v>
      </c>
      <c r="N370" s="2">
        <v>0.4</v>
      </c>
      <c r="O370" s="2">
        <v>0.4</v>
      </c>
      <c r="P370" s="1">
        <v>9.8</v>
      </c>
      <c r="Q370" s="1">
        <v>9.8</v>
      </c>
      <c r="R370" s="1">
        <v>9.8</v>
      </c>
      <c r="S370" s="1">
        <v>9.8</v>
      </c>
      <c r="T370" t="str">
        <v>No</v>
      </c>
      <c r="U370" s="2">
        <v>0</v>
      </c>
    </row>
    <row r="371">
      <c r="A371">
        <v>840822</v>
      </c>
      <c r="B371" t="str">
        <v>English Banger Sausage Links</v>
      </c>
      <c r="C371" t="str">
        <v>Deck Family Farm's Hyland Artisinal Meats</v>
      </c>
      <c r="D371">
        <v>568236</v>
      </c>
      <c r="E371" t="str">
        <v>4 links/ pack 14 oz pack</v>
      </c>
      <c r="F371" t="str">
        <v>Sausages &amp; Cured Meats🥓</v>
      </c>
      <c r="G371" t="str">
        <v>Yes</v>
      </c>
      <c r="H371" t="str">
        <v>Yes</v>
      </c>
      <c r="I371" s="1">
        <v>18</v>
      </c>
      <c r="J371">
        <v>0.5412</v>
      </c>
      <c r="K371" s="1">
        <v>9.74</v>
      </c>
      <c r="L371" s="2">
        <v>0.6574</v>
      </c>
      <c r="M371" s="2">
        <v>0.6574</v>
      </c>
      <c r="N371" s="2">
        <v>0.6574</v>
      </c>
      <c r="O371" s="2">
        <v>0.6574</v>
      </c>
      <c r="P371" s="1">
        <v>16.14</v>
      </c>
      <c r="Q371" s="1">
        <v>16.14</v>
      </c>
      <c r="R371" s="1">
        <v>16.14</v>
      </c>
      <c r="S371" s="1">
        <v>16.14</v>
      </c>
      <c r="T371" t="str">
        <v>No</v>
      </c>
      <c r="U371" s="2">
        <v>0</v>
      </c>
    </row>
    <row r="372">
      <c r="A372">
        <v>840823</v>
      </c>
      <c r="B372" t="str">
        <v>Bulk English Breakfast Sausage</v>
      </c>
      <c r="C372" t="str">
        <v>Deck Family Farm's Hyland Artisinal Meats</v>
      </c>
      <c r="D372">
        <v>568237</v>
      </c>
      <c r="E372" t="str">
        <v>12 oz</v>
      </c>
      <c r="F372" t="str">
        <v>Sausages &amp; Cured Meats🥓</v>
      </c>
      <c r="G372" t="str">
        <v>No</v>
      </c>
      <c r="H372" t="str">
        <v>Yes</v>
      </c>
      <c r="I372" s="1">
        <v>16.5</v>
      </c>
      <c r="J372">
        <v>0.5412</v>
      </c>
      <c r="K372" s="1">
        <v>8.93</v>
      </c>
      <c r="L372" s="2">
        <v>0.6574</v>
      </c>
      <c r="M372" s="2">
        <v>0.6574</v>
      </c>
      <c r="N372" s="2">
        <v>0.6574</v>
      </c>
      <c r="O372" s="2">
        <v>0.6574</v>
      </c>
      <c r="P372" s="1">
        <v>14.8</v>
      </c>
      <c r="Q372" s="1">
        <v>14.8</v>
      </c>
      <c r="R372" s="1">
        <v>14.8</v>
      </c>
      <c r="S372" s="1">
        <v>14.8</v>
      </c>
      <c r="T372" t="str">
        <v>No</v>
      </c>
      <c r="U372" s="2">
        <v>0</v>
      </c>
    </row>
    <row r="373">
      <c r="A373">
        <v>841579</v>
      </c>
      <c r="B373" t="str">
        <v>Beef Liver</v>
      </c>
      <c r="C373" t="str">
        <v>Deck Family Farm</v>
      </c>
      <c r="D373">
        <v>569100</v>
      </c>
      <c r="E373" t="str">
        <v>0.90 - 1.30 lbs</v>
      </c>
      <c r="F373" t="str">
        <v>Grass-fed Beef 🐮</v>
      </c>
      <c r="G373" t="str">
        <v>Yes</v>
      </c>
      <c r="H373" t="str">
        <v>Yes</v>
      </c>
      <c r="I373" s="1">
        <v>15</v>
      </c>
      <c r="J373">
        <v>0.5412</v>
      </c>
      <c r="K373" s="1">
        <v>8.93</v>
      </c>
      <c r="L373" s="2">
        <v>0.6574</v>
      </c>
      <c r="M373" s="2">
        <v>0.6574</v>
      </c>
      <c r="N373" s="2">
        <v>0.6574</v>
      </c>
      <c r="O373" s="2">
        <v>0.6574</v>
      </c>
      <c r="P373" s="1">
        <v>14.8</v>
      </c>
      <c r="Q373" s="1">
        <v>14.8</v>
      </c>
      <c r="R373" s="1">
        <v>14.8</v>
      </c>
      <c r="S373" s="1">
        <v>14.8</v>
      </c>
      <c r="T373" t="str">
        <v>No</v>
      </c>
      <c r="U373" s="2">
        <v>0</v>
      </c>
    </row>
    <row r="374">
      <c r="A374">
        <v>842611</v>
      </c>
      <c r="B374" t="str">
        <v>Henni Penni Hispanico Cheese, 4 Month Aged,  7-8 oz</v>
      </c>
      <c r="C374" t="str">
        <v>Creamy Cow, LLC</v>
      </c>
      <c r="D374">
        <v>570582</v>
      </c>
      <c r="E374" t="str">
        <v>7-8 oz</v>
      </c>
      <c r="F374" t="str">
        <v>Raw Dairy (Unpasteurized) 🥛 🐄 🧀</v>
      </c>
      <c r="G374" t="str">
        <v>No</v>
      </c>
      <c r="H374" t="str">
        <v>Yes</v>
      </c>
      <c r="I374" s="1">
        <v>11.84</v>
      </c>
      <c r="J374">
        <v>1</v>
      </c>
      <c r="K374" s="1">
        <v>11.84</v>
      </c>
      <c r="L374" s="2">
        <v>0.4</v>
      </c>
      <c r="M374" s="2">
        <v>0.4</v>
      </c>
      <c r="N374" s="2">
        <v>0.4</v>
      </c>
      <c r="O374" s="2">
        <v>0.4</v>
      </c>
      <c r="P374" s="1">
        <v>16.58</v>
      </c>
      <c r="Q374" s="1">
        <v>16.58</v>
      </c>
      <c r="R374" s="1">
        <v>16.58</v>
      </c>
      <c r="S374" s="1">
        <v>16.58</v>
      </c>
      <c r="T374" t="str">
        <v>No</v>
      </c>
      <c r="U374" s="2">
        <v>0</v>
      </c>
    </row>
    <row r="375">
      <c r="A375">
        <v>856878</v>
      </c>
      <c r="B375" t="str">
        <v>Brisket, Large</v>
      </c>
      <c r="C375" t="str">
        <v>Deck Family Farm</v>
      </c>
      <c r="D375">
        <v>677923</v>
      </c>
      <c r="E375" t="str">
        <v>Large, 4.00 - 5.00 lbs</v>
      </c>
      <c r="F375" t="str">
        <v>Grass-fed Beef 🐮</v>
      </c>
      <c r="G375" t="str">
        <v>No</v>
      </c>
      <c r="H375" t="str">
        <v>Yes</v>
      </c>
      <c r="I375" s="1">
        <v>16</v>
      </c>
      <c r="J375">
        <v>0.5412</v>
      </c>
      <c r="K375" s="1">
        <v>38.97</v>
      </c>
      <c r="L375" s="2">
        <v>0.6574</v>
      </c>
      <c r="M375" s="2">
        <v>0.6574</v>
      </c>
      <c r="N375" s="2">
        <v>0.6574</v>
      </c>
      <c r="O375" s="2">
        <v>0.6574</v>
      </c>
      <c r="P375" s="1">
        <v>64.59</v>
      </c>
      <c r="Q375" s="1">
        <v>64.59</v>
      </c>
      <c r="R375" s="1">
        <v>64.59</v>
      </c>
      <c r="S375" s="1">
        <v>64.59</v>
      </c>
      <c r="T375" t="str">
        <v>No</v>
      </c>
      <c r="U375" s="2">
        <v>0</v>
      </c>
    </row>
    <row r="376">
      <c r="A376">
        <v>859028</v>
      </c>
      <c r="B376" t="str">
        <v>Olympia Provisions, Dog Treats</v>
      </c>
      <c r="C376" t="str">
        <v>Deck Family Farm</v>
      </c>
      <c r="D376">
        <v>588612</v>
      </c>
      <c r="E376" t="str">
        <v>5 oz</v>
      </c>
      <c r="F376" t="str">
        <v>Sausages &amp; Cured Meats🥓</v>
      </c>
      <c r="G376" t="str">
        <v>Yes</v>
      </c>
      <c r="H376" t="str">
        <v>Yes</v>
      </c>
      <c r="I376" s="1">
        <v>18</v>
      </c>
      <c r="J376">
        <v>0.5412</v>
      </c>
      <c r="K376" s="1">
        <v>9.74</v>
      </c>
      <c r="L376" s="2">
        <v>0.6574</v>
      </c>
      <c r="M376" s="2">
        <v>0.6574</v>
      </c>
      <c r="N376" s="2">
        <v>0.6574</v>
      </c>
      <c r="O376" s="2">
        <v>0.6574</v>
      </c>
      <c r="P376" s="1">
        <v>16.14</v>
      </c>
      <c r="Q376" s="1">
        <v>16.14</v>
      </c>
      <c r="R376" s="1">
        <v>16.14</v>
      </c>
      <c r="S376" s="1">
        <v>16.14</v>
      </c>
      <c r="T376" t="str">
        <v>No</v>
      </c>
      <c r="U376" s="2">
        <v>0</v>
      </c>
    </row>
    <row r="377">
      <c r="A377">
        <v>859074</v>
      </c>
      <c r="B377" t="str">
        <v>Leeks</v>
      </c>
      <c r="C377" t="str">
        <v>Organically Grown Company</v>
      </c>
      <c r="D377">
        <v>588665</v>
      </c>
      <c r="E377" t="str">
        <v>1 lb</v>
      </c>
      <c r="F377" t="str">
        <v>Organic Vegetables - Roots🧅🧄🥕🥔</v>
      </c>
      <c r="G377" t="str">
        <v>No</v>
      </c>
      <c r="H377" t="str">
        <v>No</v>
      </c>
      <c r="K377" s="1">
        <v>2</v>
      </c>
      <c r="L377" s="2">
        <v>0.4</v>
      </c>
      <c r="M377" s="2">
        <v>0.4</v>
      </c>
      <c r="N377" s="2">
        <v>0.4</v>
      </c>
      <c r="O377" s="2">
        <v>0.4</v>
      </c>
      <c r="P377" s="1">
        <v>2.8</v>
      </c>
      <c r="Q377" s="1">
        <v>2.8</v>
      </c>
      <c r="R377" s="1">
        <v>2.8</v>
      </c>
      <c r="S377" s="1">
        <v>2.8</v>
      </c>
      <c r="T377" t="str">
        <v>No</v>
      </c>
      <c r="U377" s="2">
        <v>0</v>
      </c>
    </row>
    <row r="378">
      <c r="A378">
        <v>861798</v>
      </c>
      <c r="B378" t="str">
        <v>Pork Shank</v>
      </c>
      <c r="C378" t="str">
        <v>Deck Family Farm</v>
      </c>
      <c r="D378">
        <v>591682</v>
      </c>
      <c r="E378" t="str">
        <v>2.40 - 3.10 lbs</v>
      </c>
      <c r="F378" t="str">
        <v>Pasture-raised Pork 🐖</v>
      </c>
      <c r="G378" t="str">
        <v>Yes</v>
      </c>
      <c r="H378" t="str">
        <v>Yes</v>
      </c>
      <c r="I378" s="1">
        <v>17</v>
      </c>
      <c r="J378">
        <v>0.5412</v>
      </c>
      <c r="K378" s="1">
        <v>25.3</v>
      </c>
      <c r="L378" s="2">
        <v>0.6574</v>
      </c>
      <c r="M378" s="2">
        <v>0.6574</v>
      </c>
      <c r="N378" s="2">
        <v>0.6574</v>
      </c>
      <c r="O378" s="2">
        <v>0.6574</v>
      </c>
      <c r="P378" s="1">
        <v>41.93</v>
      </c>
      <c r="Q378" s="1">
        <v>41.93</v>
      </c>
      <c r="R378" s="1">
        <v>41.93</v>
      </c>
      <c r="S378" s="1">
        <v>41.93</v>
      </c>
      <c r="T378" t="str">
        <v>No</v>
      </c>
      <c r="U378" s="2">
        <v>0</v>
      </c>
    </row>
    <row r="379">
      <c r="A379">
        <v>862903</v>
      </c>
      <c r="B379" t="str">
        <v>Italian Kale Raab</v>
      </c>
      <c r="C379" t="str">
        <v>Organically Grown Company</v>
      </c>
      <c r="D379">
        <v>592913</v>
      </c>
      <c r="E379" t="str">
        <v>bu</v>
      </c>
      <c r="F379" t="str">
        <v>Organic Cruciferous Vegetables🥦</v>
      </c>
      <c r="G379" t="str">
        <v>No</v>
      </c>
      <c r="H379" t="str">
        <v>No</v>
      </c>
      <c r="K379" s="1">
        <v>2.3</v>
      </c>
      <c r="L379" s="2">
        <v>0.4</v>
      </c>
      <c r="M379" s="2">
        <v>0.4</v>
      </c>
      <c r="N379" s="2">
        <v>0.4</v>
      </c>
      <c r="O379" s="2">
        <v>0.4</v>
      </c>
      <c r="P379" s="1">
        <v>3.22</v>
      </c>
      <c r="Q379" s="1">
        <v>3.22</v>
      </c>
      <c r="R379" s="1">
        <v>3.22</v>
      </c>
      <c r="S379" s="1">
        <v>3.22</v>
      </c>
      <c r="T379" t="str">
        <v>No</v>
      </c>
      <c r="U379" s="2">
        <v>0</v>
      </c>
    </row>
    <row r="380">
      <c r="A380">
        <v>866256</v>
      </c>
      <c r="B380" t="str">
        <v>Henni Penni Hispanico Cheese, 4 Month Aged, 4.8-5.8 oz</v>
      </c>
      <c r="C380" t="str">
        <v>Creamy Cow, LLC</v>
      </c>
      <c r="D380">
        <v>596901</v>
      </c>
      <c r="E380" t="str">
        <v>4.8-5.8 oz</v>
      </c>
      <c r="F380" t="str">
        <v>Raw Dairy (Unpasteurized) 🥛 🐄 🧀</v>
      </c>
      <c r="G380" t="str">
        <v>No</v>
      </c>
      <c r="H380" t="str">
        <v>Yes</v>
      </c>
      <c r="I380" s="1">
        <v>8.98</v>
      </c>
      <c r="J380">
        <v>1</v>
      </c>
      <c r="K380" s="1">
        <v>8.98</v>
      </c>
      <c r="L380" s="2">
        <v>0.4</v>
      </c>
      <c r="M380" s="2">
        <v>0.4</v>
      </c>
      <c r="N380" s="2">
        <v>0.4</v>
      </c>
      <c r="O380" s="2">
        <v>0.4</v>
      </c>
      <c r="P380" s="1">
        <v>12.57</v>
      </c>
      <c r="Q380" s="1">
        <v>12.57</v>
      </c>
      <c r="R380" s="1">
        <v>12.57</v>
      </c>
      <c r="S380" s="1">
        <v>12.57</v>
      </c>
      <c r="T380" t="str">
        <v>No</v>
      </c>
      <c r="U380" s="2">
        <v>0</v>
      </c>
    </row>
    <row r="381">
      <c r="A381">
        <v>867239</v>
      </c>
      <c r="B381" t="str">
        <v>Lucianna Toma Rustica Cheese, 4 Month Aged, 5.9-6.9 oz</v>
      </c>
      <c r="C381" t="str">
        <v>Creamy Cow, LLC</v>
      </c>
      <c r="D381">
        <v>598138</v>
      </c>
      <c r="E381" t="str">
        <v>5.9-6.9oz</v>
      </c>
      <c r="F381" t="str">
        <v>Raw Dairy (Unpasteurized) 🥛 🐄 🧀</v>
      </c>
      <c r="G381" t="str">
        <v>No</v>
      </c>
      <c r="H381" t="str">
        <v>Yes</v>
      </c>
      <c r="I381" s="1">
        <v>11.24</v>
      </c>
      <c r="J381">
        <v>1</v>
      </c>
      <c r="K381" s="1">
        <v>11.24</v>
      </c>
      <c r="L381" s="2">
        <v>0.4</v>
      </c>
      <c r="M381" s="2">
        <v>0.4</v>
      </c>
      <c r="N381" s="2">
        <v>0.4</v>
      </c>
      <c r="O381" s="2">
        <v>0.4</v>
      </c>
      <c r="P381" s="1">
        <v>15.74</v>
      </c>
      <c r="Q381" s="1">
        <v>15.74</v>
      </c>
      <c r="R381" s="1">
        <v>15.74</v>
      </c>
      <c r="S381" s="1">
        <v>15.74</v>
      </c>
      <c r="T381" t="str">
        <v>No</v>
      </c>
      <c r="U381" s="2">
        <v>0</v>
      </c>
    </row>
    <row r="382">
      <c r="A382">
        <v>869027</v>
      </c>
      <c r="B382" t="str">
        <v>Beef Tri-Tip</v>
      </c>
      <c r="C382" t="str">
        <v>Deck Family Farm</v>
      </c>
      <c r="D382">
        <v>600217</v>
      </c>
      <c r="E382" t="str">
        <v>1.90 - 2.20 lbs</v>
      </c>
      <c r="F382" t="str">
        <v>Grass-fed Beef 🐮</v>
      </c>
      <c r="G382" t="str">
        <v>No</v>
      </c>
      <c r="H382" t="str">
        <v>Yes</v>
      </c>
      <c r="I382" s="1">
        <v>21</v>
      </c>
      <c r="J382">
        <v>0.5412</v>
      </c>
      <c r="K382" s="1">
        <v>23.3</v>
      </c>
      <c r="L382" s="2">
        <v>0.6574</v>
      </c>
      <c r="M382" s="2">
        <v>0.6574</v>
      </c>
      <c r="N382" s="2">
        <v>0.6574</v>
      </c>
      <c r="O382" s="2">
        <v>0.6574</v>
      </c>
      <c r="P382" s="1">
        <v>38.62</v>
      </c>
      <c r="Q382" s="1">
        <v>38.62</v>
      </c>
      <c r="R382" s="1">
        <v>38.62</v>
      </c>
      <c r="S382" s="1">
        <v>38.62</v>
      </c>
      <c r="T382" t="str">
        <v>No</v>
      </c>
      <c r="U382" s="2">
        <v>0</v>
      </c>
    </row>
    <row r="383">
      <c r="A383">
        <v>870774</v>
      </c>
      <c r="B383" t="str">
        <v>Pea Shoots</v>
      </c>
      <c r="C383" t="str">
        <v>MISSING VENDOR</v>
      </c>
      <c r="D383">
        <v>603300</v>
      </c>
      <c r="E383" t="str">
        <v>1/2 Lb.</v>
      </c>
      <c r="F383" t="str">
        <v>Organic Vegetables - Leafy Greens 🥬</v>
      </c>
      <c r="G383" t="str">
        <v>No</v>
      </c>
      <c r="H383" t="str">
        <v>No</v>
      </c>
      <c r="K383" s="1">
        <v>5</v>
      </c>
      <c r="L383" s="2">
        <v>0.55</v>
      </c>
      <c r="M383" s="2">
        <v>0.4</v>
      </c>
      <c r="N383" s="2">
        <v>0.4</v>
      </c>
      <c r="O383" s="2">
        <v>0.4</v>
      </c>
      <c r="P383" s="1">
        <v>7.75</v>
      </c>
      <c r="Q383" s="1">
        <v>7</v>
      </c>
      <c r="R383" s="1">
        <v>7</v>
      </c>
      <c r="S383" s="1">
        <v>7</v>
      </c>
      <c r="T383" t="str">
        <v>No</v>
      </c>
      <c r="U383" s="2">
        <v>0</v>
      </c>
    </row>
    <row r="384">
      <c r="A384">
        <v>871143</v>
      </c>
      <c r="B384" t="str">
        <v>Hot Italian Sausage Links</v>
      </c>
      <c r="C384" t="str">
        <v>Deck Family Farm's Hyland Artisinal Meats</v>
      </c>
      <c r="D384">
        <v>604158</v>
      </c>
      <c r="E384" t="str">
        <v>4 links/ pack 14 oz pack</v>
      </c>
      <c r="F384" t="str">
        <v>Sausages &amp; Cured Meats🥓</v>
      </c>
      <c r="G384" t="str">
        <v>Yes</v>
      </c>
      <c r="H384" t="str">
        <v>Yes</v>
      </c>
      <c r="I384" s="1">
        <v>20</v>
      </c>
      <c r="J384">
        <v>0.5412</v>
      </c>
      <c r="K384" s="1">
        <v>10.82</v>
      </c>
      <c r="L384" s="2">
        <v>0.6574</v>
      </c>
      <c r="M384" s="2">
        <v>0.6574</v>
      </c>
      <c r="N384" s="2">
        <v>0.6574</v>
      </c>
      <c r="O384" s="2">
        <v>0.6574</v>
      </c>
      <c r="P384" s="1">
        <v>17.93</v>
      </c>
      <c r="Q384" s="1">
        <v>17.93</v>
      </c>
      <c r="R384" s="1">
        <v>17.93</v>
      </c>
      <c r="S384" s="1">
        <v>17.93</v>
      </c>
      <c r="T384" t="str">
        <v>No</v>
      </c>
      <c r="U384" s="2">
        <v>0</v>
      </c>
    </row>
    <row r="385">
      <c r="A385">
        <v>871793</v>
      </c>
      <c r="B385" t="str">
        <v>Sweet Onion</v>
      </c>
      <c r="C385" t="str">
        <v>Organically Grown Company</v>
      </c>
      <c r="D385">
        <v>605504</v>
      </c>
      <c r="E385" t="str">
        <v>1lb</v>
      </c>
      <c r="F385" t="str">
        <v>Organic Vegetables - Roots🧅🧄🥕🥔</v>
      </c>
      <c r="G385" t="str">
        <v>No</v>
      </c>
      <c r="H385" t="str">
        <v>No</v>
      </c>
      <c r="K385" s="1">
        <v>1.05</v>
      </c>
      <c r="L385" s="2">
        <v>0.4</v>
      </c>
      <c r="M385" s="2">
        <v>0.4</v>
      </c>
      <c r="N385" s="2">
        <v>0.4</v>
      </c>
      <c r="O385" s="2">
        <v>0.4</v>
      </c>
      <c r="P385" s="1">
        <v>1.47</v>
      </c>
      <c r="Q385" s="1">
        <v>1.47</v>
      </c>
      <c r="R385" s="1">
        <v>1.47</v>
      </c>
      <c r="S385" s="1">
        <v>1.47</v>
      </c>
      <c r="T385" t="str">
        <v>No</v>
      </c>
      <c r="U385" s="2">
        <v>0</v>
      </c>
    </row>
    <row r="386">
      <c r="A386">
        <v>874465</v>
      </c>
      <c r="B386" t="str">
        <v>Red Tail Fall Salad  Mix</v>
      </c>
      <c r="C386" t="str">
        <v>Red Tail Growers</v>
      </c>
      <c r="D386">
        <v>608581</v>
      </c>
      <c r="E386" t="str">
        <v>1/2 lb. bag</v>
      </c>
      <c r="F386" t="str">
        <v>Organic Vegetables - Leafy Greens 🥬</v>
      </c>
      <c r="G386" t="str">
        <v>Yes</v>
      </c>
      <c r="H386" t="str">
        <v>No</v>
      </c>
      <c r="K386" s="1">
        <v>4.25</v>
      </c>
      <c r="L386" s="2">
        <v>0.4</v>
      </c>
      <c r="M386" s="2">
        <v>0.4</v>
      </c>
      <c r="N386" s="2">
        <v>0.4</v>
      </c>
      <c r="O386" s="2">
        <v>0.4</v>
      </c>
      <c r="P386" s="1">
        <v>5.95</v>
      </c>
      <c r="Q386" s="1">
        <v>5.95</v>
      </c>
      <c r="R386" s="1">
        <v>5.95</v>
      </c>
      <c r="S386" s="1">
        <v>5.95</v>
      </c>
      <c r="T386" t="str">
        <v>No</v>
      </c>
      <c r="U386" s="2">
        <v>0</v>
      </c>
    </row>
    <row r="387">
      <c r="A387">
        <v>874466</v>
      </c>
      <c r="B387" t="str">
        <v>Red Little Gem Lettuce</v>
      </c>
      <c r="C387" t="str">
        <v>Red Tail Growers</v>
      </c>
      <c r="D387">
        <v>608582</v>
      </c>
      <c r="E387" t="str">
        <v>ea</v>
      </c>
      <c r="F387" t="str">
        <v>Organic Vegetables - Leafy Greens 🥬</v>
      </c>
      <c r="G387" t="str">
        <v>No</v>
      </c>
      <c r="H387" t="str">
        <v>No</v>
      </c>
      <c r="K387" s="1">
        <v>1.75</v>
      </c>
      <c r="L387" s="2">
        <v>0.4</v>
      </c>
      <c r="M387" s="2">
        <v>0.4</v>
      </c>
      <c r="N387" s="2">
        <v>0.4</v>
      </c>
      <c r="O387" s="2">
        <v>0.4</v>
      </c>
      <c r="P387" s="1">
        <v>2.45</v>
      </c>
      <c r="Q387" s="1">
        <v>2.45</v>
      </c>
      <c r="R387" s="1">
        <v>2.45</v>
      </c>
      <c r="S387" s="1">
        <v>2.45</v>
      </c>
      <c r="T387" t="str">
        <v>No</v>
      </c>
      <c r="U387" s="2">
        <v>0</v>
      </c>
    </row>
    <row r="388">
      <c r="A388">
        <v>874966</v>
      </c>
      <c r="B388" t="str">
        <v>Red Beets</v>
      </c>
      <c r="C388" t="str">
        <v>Camas Swale Farm</v>
      </c>
      <c r="D388">
        <v>609201</v>
      </c>
      <c r="E388" t="str">
        <v>1 bunch</v>
      </c>
      <c r="F388" t="str">
        <v>Organic Vegetables - Roots🧅🧄🥕🥔</v>
      </c>
      <c r="G388" t="str">
        <v>Yes</v>
      </c>
      <c r="H388" t="str">
        <v>No</v>
      </c>
      <c r="K388" s="1">
        <v>2.35</v>
      </c>
      <c r="L388" s="2">
        <v>0.4</v>
      </c>
      <c r="M388" s="2">
        <v>0.4</v>
      </c>
      <c r="N388" s="2">
        <v>0.4</v>
      </c>
      <c r="O388" s="2">
        <v>0.4</v>
      </c>
      <c r="P388" s="1">
        <v>3.29</v>
      </c>
      <c r="Q388" s="1">
        <v>3.29</v>
      </c>
      <c r="R388" s="1">
        <v>3.29</v>
      </c>
      <c r="S388" s="1">
        <v>3.29</v>
      </c>
      <c r="T388" t="str">
        <v>No</v>
      </c>
      <c r="U388" s="2">
        <v>0</v>
      </c>
    </row>
    <row r="389">
      <c r="A389">
        <v>879549</v>
      </c>
      <c r="B389" t="str">
        <v>Baby Mustard Salad Mix</v>
      </c>
      <c r="C389" t="str">
        <v>Red Tail Growers</v>
      </c>
      <c r="D389">
        <v>615270</v>
      </c>
      <c r="E389" t="str">
        <v>1/2 lb</v>
      </c>
      <c r="F389" t="str">
        <v>Organic Vegetables - Leafy Greens 🥬</v>
      </c>
      <c r="G389" t="str">
        <v>No</v>
      </c>
      <c r="H389" t="str">
        <v>No</v>
      </c>
      <c r="K389" s="1">
        <v>4</v>
      </c>
      <c r="L389" s="2">
        <v>0.4</v>
      </c>
      <c r="M389" s="2">
        <v>0.4</v>
      </c>
      <c r="N389" s="2">
        <v>0.4</v>
      </c>
      <c r="O389" s="2">
        <v>0.4</v>
      </c>
      <c r="P389" s="1">
        <v>5.6</v>
      </c>
      <c r="Q389" s="1">
        <v>5.6</v>
      </c>
      <c r="R389" s="1">
        <v>5.6</v>
      </c>
      <c r="S389" s="1">
        <v>5.6</v>
      </c>
      <c r="T389" t="str">
        <v>No</v>
      </c>
      <c r="U389" s="2">
        <v>0</v>
      </c>
    </row>
    <row r="390">
      <c r="A390">
        <v>879550</v>
      </c>
      <c r="B390" t="str">
        <v>Baby Bok Choi</v>
      </c>
      <c r="C390" t="str">
        <v>Red Tail Growers</v>
      </c>
      <c r="D390">
        <v>615271</v>
      </c>
      <c r="E390" t="str">
        <v>Bunch</v>
      </c>
      <c r="F390" t="str">
        <v>Organic Vegetables - Leafy Greens 🥬</v>
      </c>
      <c r="G390" t="str">
        <v>No</v>
      </c>
      <c r="H390" t="str">
        <v>No</v>
      </c>
      <c r="K390" s="1">
        <v>2</v>
      </c>
      <c r="L390" s="2">
        <v>0.4</v>
      </c>
      <c r="M390" s="2">
        <v>0.4</v>
      </c>
      <c r="N390" s="2">
        <v>0.4</v>
      </c>
      <c r="O390" s="2">
        <v>0.4</v>
      </c>
      <c r="P390" s="1">
        <v>2.8</v>
      </c>
      <c r="Q390" s="1">
        <v>2.8</v>
      </c>
      <c r="R390" s="1">
        <v>2.8</v>
      </c>
      <c r="S390" s="1">
        <v>2.8</v>
      </c>
      <c r="T390" t="str">
        <v>No</v>
      </c>
      <c r="U390" s="2">
        <v>0</v>
      </c>
    </row>
    <row r="391">
      <c r="A391">
        <v>879551</v>
      </c>
      <c r="B391" t="str">
        <v>Leek Scapes</v>
      </c>
      <c r="C391" t="str">
        <v>Red Tail Growers</v>
      </c>
      <c r="D391">
        <v>615272</v>
      </c>
      <c r="E391" t="str">
        <v>bu</v>
      </c>
      <c r="G391" t="str">
        <v>No</v>
      </c>
      <c r="H391" t="str">
        <v>No</v>
      </c>
      <c r="K391" s="1">
        <v>2</v>
      </c>
      <c r="L391" s="2">
        <v>0.4</v>
      </c>
      <c r="M391" s="2">
        <v>0.4</v>
      </c>
      <c r="N391" s="2">
        <v>0.4</v>
      </c>
      <c r="O391" s="2">
        <v>0.4</v>
      </c>
      <c r="P391" s="1">
        <v>2.8</v>
      </c>
      <c r="Q391" s="1">
        <v>2.8</v>
      </c>
      <c r="R391" s="1">
        <v>2.8</v>
      </c>
      <c r="S391" s="1">
        <v>2.8</v>
      </c>
      <c r="T391" t="str">
        <v>No</v>
      </c>
      <c r="U391" s="2">
        <v>0</v>
      </c>
    </row>
    <row r="392">
      <c r="A392">
        <v>879552</v>
      </c>
      <c r="B392" t="str">
        <v>Green Garlic</v>
      </c>
      <c r="C392" t="str">
        <v>Red Tail Growers</v>
      </c>
      <c r="D392">
        <v>615273</v>
      </c>
      <c r="E392" t="str">
        <v>bu</v>
      </c>
      <c r="F392" t="str">
        <v>Organic Vegetables - Roots🧅🧄🥕🥔</v>
      </c>
      <c r="G392" t="str">
        <v>No</v>
      </c>
      <c r="H392" t="str">
        <v>No</v>
      </c>
      <c r="K392" s="1">
        <v>2</v>
      </c>
      <c r="L392" s="2">
        <v>0.4</v>
      </c>
      <c r="M392" s="2">
        <v>0.4</v>
      </c>
      <c r="N392" s="2">
        <v>0.4</v>
      </c>
      <c r="O392" s="2">
        <v>0.4</v>
      </c>
      <c r="P392" s="1">
        <v>2.8</v>
      </c>
      <c r="Q392" s="1">
        <v>2.8</v>
      </c>
      <c r="R392" s="1">
        <v>2.8</v>
      </c>
      <c r="S392" s="1">
        <v>2.8</v>
      </c>
      <c r="T392" t="str">
        <v>No</v>
      </c>
      <c r="U392" s="2">
        <v>0</v>
      </c>
    </row>
    <row r="393">
      <c r="A393">
        <v>881653</v>
      </c>
      <c r="B393" t="str">
        <v>Nantes Carrots</v>
      </c>
      <c r="C393" t="str">
        <v>Organically Grown Company</v>
      </c>
      <c r="D393">
        <v>618132</v>
      </c>
      <c r="E393" t="str">
        <v>bunch</v>
      </c>
      <c r="F393" t="str">
        <v>Organic Vegetables - Roots🧅🧄🥕🥔</v>
      </c>
      <c r="G393" t="str">
        <v>No</v>
      </c>
      <c r="H393" t="str">
        <v>No</v>
      </c>
      <c r="K393" s="1">
        <v>2.53</v>
      </c>
      <c r="L393" s="2">
        <v>0.4</v>
      </c>
      <c r="M393" s="2">
        <v>0.4</v>
      </c>
      <c r="N393" s="2">
        <v>0.4</v>
      </c>
      <c r="O393" s="2">
        <v>0.4</v>
      </c>
      <c r="P393" s="1">
        <v>3.54</v>
      </c>
      <c r="Q393" s="1">
        <v>3.54</v>
      </c>
      <c r="R393" s="1">
        <v>3.54</v>
      </c>
      <c r="S393" s="1">
        <v>3.54</v>
      </c>
      <c r="T393" t="str">
        <v>No</v>
      </c>
      <c r="U393" s="2">
        <v>0</v>
      </c>
    </row>
    <row r="394">
      <c r="A394">
        <v>881794</v>
      </c>
      <c r="B394" t="str">
        <v>Live Culture Yogurt, glass jar 1 pint</v>
      </c>
      <c r="C394" t="str">
        <v>Creamy Cow, LLC</v>
      </c>
      <c r="D394">
        <v>618310</v>
      </c>
      <c r="E394" t="str">
        <v>1 pint</v>
      </c>
      <c r="F394" t="str">
        <v>Raw Dairy (Unpasteurized) 🥛 🐄 🧀</v>
      </c>
      <c r="G394" t="str">
        <v>Yes</v>
      </c>
      <c r="H394" t="str">
        <v>Yes</v>
      </c>
      <c r="I394" s="1">
        <v>9</v>
      </c>
      <c r="J394">
        <v>1</v>
      </c>
      <c r="K394" s="1">
        <v>9</v>
      </c>
      <c r="L394" s="2">
        <v>0.4</v>
      </c>
      <c r="M394" s="2">
        <v>0.4</v>
      </c>
      <c r="N394" s="2">
        <v>0.4</v>
      </c>
      <c r="O394" s="2">
        <v>0.4</v>
      </c>
      <c r="P394" s="1">
        <v>12.6</v>
      </c>
      <c r="Q394" s="1">
        <v>12.6</v>
      </c>
      <c r="R394" s="1">
        <v>12.6</v>
      </c>
      <c r="S394" s="1">
        <v>12.6</v>
      </c>
      <c r="T394" t="str">
        <v>No</v>
      </c>
      <c r="U394" s="2">
        <v>0</v>
      </c>
    </row>
    <row r="395">
      <c r="A395">
        <v>881823</v>
      </c>
      <c r="B395" t="str">
        <v>Handmade Birch Wood Coasters –Set of 2</v>
      </c>
      <c r="C395" t="str">
        <v>RL Plants &amp; Home Goods</v>
      </c>
      <c r="D395">
        <v>618344</v>
      </c>
      <c r="E395" t="str">
        <v>2 pack</v>
      </c>
      <c r="F395" t="str">
        <v>Home Goods 🥄🌱🪏🍽️</v>
      </c>
      <c r="G395" t="str">
        <v>Yes</v>
      </c>
      <c r="H395" t="str">
        <v>No</v>
      </c>
      <c r="K395" s="1">
        <v>5</v>
      </c>
      <c r="L395" s="2">
        <v>0.4</v>
      </c>
      <c r="M395" s="2">
        <v>0.4</v>
      </c>
      <c r="N395" s="2">
        <v>0.4</v>
      </c>
      <c r="O395" s="2">
        <v>0.4</v>
      </c>
      <c r="P395" s="1">
        <v>7</v>
      </c>
      <c r="Q395" s="1">
        <v>7</v>
      </c>
      <c r="R395" s="1">
        <v>7</v>
      </c>
      <c r="S395" s="1">
        <v>7</v>
      </c>
      <c r="T395" t="str">
        <v>No</v>
      </c>
      <c r="U395" s="2">
        <v>0</v>
      </c>
    </row>
    <row r="396">
      <c r="A396">
        <v>882263</v>
      </c>
      <c r="B396" t="str">
        <v>Green garlic</v>
      </c>
      <c r="C396" t="str">
        <v>Camas Swale Farm</v>
      </c>
      <c r="D396">
        <v>618950</v>
      </c>
      <c r="E396" t="str">
        <v>bu</v>
      </c>
      <c r="F396" t="str">
        <v>Organic Vegetables - Roots🧅🧄🥕🥔</v>
      </c>
      <c r="G396" t="str">
        <v>No</v>
      </c>
      <c r="H396" t="str">
        <v>No</v>
      </c>
      <c r="K396" s="1">
        <v>2.35</v>
      </c>
      <c r="L396" s="2">
        <v>0.4</v>
      </c>
      <c r="M396" s="2">
        <v>0.4</v>
      </c>
      <c r="N396" s="2">
        <v>0.4</v>
      </c>
      <c r="O396" s="2">
        <v>0.4</v>
      </c>
      <c r="P396" s="1">
        <v>3.29</v>
      </c>
      <c r="Q396" s="1">
        <v>3.29</v>
      </c>
      <c r="R396" s="1">
        <v>3.29</v>
      </c>
      <c r="S396" s="1">
        <v>3.29</v>
      </c>
      <c r="T396" t="str">
        <v>No</v>
      </c>
      <c r="U396" s="2">
        <v>0</v>
      </c>
    </row>
    <row r="397">
      <c r="A397">
        <v>882704</v>
      </c>
      <c r="B397" t="str">
        <v>Lamb Garlic Sausage</v>
      </c>
      <c r="C397" t="str">
        <v>Deck Family Farm</v>
      </c>
      <c r="D397">
        <v>619456</v>
      </c>
      <c r="E397" t="str">
        <v>12 oz</v>
      </c>
      <c r="F397" t="str">
        <v>Sausages &amp; Cured Meats🥓</v>
      </c>
      <c r="G397" t="str">
        <v>No</v>
      </c>
      <c r="H397" t="str">
        <v>Yes</v>
      </c>
      <c r="I397" s="1">
        <v>21.51</v>
      </c>
      <c r="J397">
        <v>0.5412</v>
      </c>
      <c r="K397" s="1">
        <v>11.64</v>
      </c>
      <c r="L397" s="2">
        <v>0.6574</v>
      </c>
      <c r="M397" s="2">
        <v>0.6574</v>
      </c>
      <c r="N397" s="2">
        <v>0.6574</v>
      </c>
      <c r="O397" s="2">
        <v>0.6574</v>
      </c>
      <c r="P397" s="1">
        <v>19.29</v>
      </c>
      <c r="Q397" s="1">
        <v>19.29</v>
      </c>
      <c r="R397" s="1">
        <v>19.29</v>
      </c>
      <c r="S397" s="1">
        <v>19.29</v>
      </c>
      <c r="T397" t="str">
        <v>No</v>
      </c>
      <c r="U397" s="2">
        <v>0</v>
      </c>
    </row>
    <row r="398">
      <c r="A398">
        <v>882733</v>
      </c>
      <c r="B398" t="str">
        <v>Mixed salad greens</v>
      </c>
      <c r="C398" t="str">
        <v>Grazier's Garden</v>
      </c>
      <c r="D398">
        <v>619491</v>
      </c>
      <c r="E398" t="str">
        <v>1/2 lb</v>
      </c>
      <c r="F398" t="str">
        <v>Organic Vegetables - Leafy Greens 🥬</v>
      </c>
      <c r="G398" t="str">
        <v>No</v>
      </c>
      <c r="H398" t="str">
        <v>No</v>
      </c>
      <c r="K398" s="1">
        <v>5</v>
      </c>
      <c r="L398" s="2">
        <v>0.4</v>
      </c>
      <c r="M398" s="2">
        <v>0.4</v>
      </c>
      <c r="N398" s="2">
        <v>0.4</v>
      </c>
      <c r="O398" s="2">
        <v>0.4</v>
      </c>
      <c r="P398" s="1">
        <v>7</v>
      </c>
      <c r="Q398" s="1">
        <v>7</v>
      </c>
      <c r="R398" s="1">
        <v>7</v>
      </c>
      <c r="S398" s="1">
        <v>7</v>
      </c>
      <c r="T398" t="str">
        <v>No</v>
      </c>
      <c r="U398" s="2">
        <v>0</v>
      </c>
    </row>
    <row r="399">
      <c r="A399">
        <v>883799</v>
      </c>
      <c r="B399" t="str">
        <v>Unrendered Beef Tallow</v>
      </c>
      <c r="C399" t="str">
        <v>Deck Family Farm</v>
      </c>
      <c r="D399">
        <v>621045</v>
      </c>
      <c r="E399" t="str">
        <v>2.00 - 3.70 lbs</v>
      </c>
      <c r="F399" t="str">
        <v>Broth, Lard, Bones, and Organs🦴</v>
      </c>
      <c r="G399" t="str">
        <v>No</v>
      </c>
      <c r="H399" t="str">
        <v>Yes</v>
      </c>
      <c r="I399" s="1">
        <v>5</v>
      </c>
      <c r="J399">
        <v>0.5412</v>
      </c>
      <c r="K399" s="1">
        <v>7.71</v>
      </c>
      <c r="L399" s="2">
        <v>0.6574</v>
      </c>
      <c r="M399" s="2">
        <v>0.6574</v>
      </c>
      <c r="N399" s="2">
        <v>0.6574</v>
      </c>
      <c r="O399" s="2">
        <v>0.6574</v>
      </c>
      <c r="P399" s="1">
        <v>12.78</v>
      </c>
      <c r="Q399" s="1">
        <v>12.78</v>
      </c>
      <c r="R399" s="1">
        <v>12.78</v>
      </c>
      <c r="S399" s="1">
        <v>12.78</v>
      </c>
      <c r="T399" t="str">
        <v>No</v>
      </c>
      <c r="U399" s="2">
        <v>0</v>
      </c>
    </row>
    <row r="400">
      <c r="A400">
        <v>883818</v>
      </c>
      <c r="B400" t="str">
        <v>Rainbow Carrots</v>
      </c>
      <c r="C400" t="str">
        <v>Camas Swale Farm</v>
      </c>
      <c r="D400">
        <v>621070</v>
      </c>
      <c r="E400" t="str">
        <v>1 bunch</v>
      </c>
      <c r="F400" t="str">
        <v>Organic Vegetables - Roots🧅🧄🥕🥔</v>
      </c>
      <c r="G400" t="str">
        <v>No</v>
      </c>
      <c r="H400" t="str">
        <v>No</v>
      </c>
      <c r="K400" s="1">
        <v>2.5</v>
      </c>
      <c r="L400" s="2">
        <v>0.4</v>
      </c>
      <c r="M400" s="2">
        <v>0.4</v>
      </c>
      <c r="N400" s="2">
        <v>0.4</v>
      </c>
      <c r="O400" s="2">
        <v>0.4</v>
      </c>
      <c r="P400" s="1">
        <v>3.5</v>
      </c>
      <c r="Q400" s="1">
        <v>3.5</v>
      </c>
      <c r="R400" s="1">
        <v>3.5</v>
      </c>
      <c r="S400" s="1">
        <v>3.5</v>
      </c>
      <c r="T400" t="str">
        <v>No</v>
      </c>
      <c r="U400" s="2">
        <v>0</v>
      </c>
    </row>
    <row r="401">
      <c r="A401">
        <v>883820</v>
      </c>
      <c r="B401" t="str">
        <v>Basil</v>
      </c>
      <c r="C401" t="str">
        <v>Little Wings</v>
      </c>
      <c r="D401">
        <v>621072</v>
      </c>
      <c r="E401" t="str">
        <v>1 bu.</v>
      </c>
      <c r="F401" t="str">
        <v>Organic Vegetables - Herbs🌿</v>
      </c>
      <c r="G401" t="str">
        <v>No</v>
      </c>
      <c r="H401" t="str">
        <v>No</v>
      </c>
      <c r="K401" s="1">
        <v>2.25</v>
      </c>
      <c r="L401" s="2">
        <v>0.4</v>
      </c>
      <c r="M401" s="2">
        <v>0.4</v>
      </c>
      <c r="N401" s="2">
        <v>0.4</v>
      </c>
      <c r="O401" s="2">
        <v>0.4</v>
      </c>
      <c r="P401" s="1">
        <v>3.15</v>
      </c>
      <c r="Q401" s="1">
        <v>3.15</v>
      </c>
      <c r="R401" s="1">
        <v>3.15</v>
      </c>
      <c r="S401" s="1">
        <v>3.15</v>
      </c>
      <c r="T401" t="str">
        <v>No</v>
      </c>
      <c r="U401" s="2">
        <v>0</v>
      </c>
    </row>
    <row r="402">
      <c r="A402">
        <v>883821</v>
      </c>
      <c r="B402" t="str">
        <v>Persian Cucumber</v>
      </c>
      <c r="C402" t="str">
        <v>MISSING VENDOR</v>
      </c>
      <c r="D402">
        <v>621073</v>
      </c>
      <c r="E402" t="str">
        <v>1 lb</v>
      </c>
      <c r="F402" t="str">
        <v>Organic Fruiting Vegetables 🌶🥒🎃🍅</v>
      </c>
      <c r="G402" t="str">
        <v>No</v>
      </c>
      <c r="H402" t="str">
        <v>No</v>
      </c>
      <c r="K402" s="1">
        <v>2.4</v>
      </c>
      <c r="L402" s="2">
        <v>0.55</v>
      </c>
      <c r="M402" s="2">
        <v>0.4</v>
      </c>
      <c r="N402" s="2">
        <v>0.4</v>
      </c>
      <c r="O402" s="2">
        <v>0.4</v>
      </c>
      <c r="P402" s="1">
        <v>3.72</v>
      </c>
      <c r="Q402" s="1">
        <v>3.36</v>
      </c>
      <c r="R402" s="1">
        <v>3.36</v>
      </c>
      <c r="S402" s="1">
        <v>3.36</v>
      </c>
      <c r="T402" t="str">
        <v>No</v>
      </c>
      <c r="U402" s="2">
        <v>0</v>
      </c>
    </row>
    <row r="403">
      <c r="A403">
        <v>883831</v>
      </c>
      <c r="B403" t="str">
        <v>Cherries (WA)</v>
      </c>
      <c r="C403" t="str">
        <v>Organically Grown Company</v>
      </c>
      <c r="D403">
        <v>621083</v>
      </c>
      <c r="E403" t="str">
        <v>1.5 lb. bag</v>
      </c>
      <c r="F403" t="str">
        <v>Organic Fruit 🍒🍎🫐</v>
      </c>
      <c r="G403" t="str">
        <v>No</v>
      </c>
      <c r="H403" t="str">
        <v>No</v>
      </c>
      <c r="K403" s="1">
        <v>6.9</v>
      </c>
      <c r="L403" s="2">
        <v>0.4</v>
      </c>
      <c r="M403" s="2">
        <v>0.4</v>
      </c>
      <c r="N403" s="2">
        <v>0.4</v>
      </c>
      <c r="O403" s="2">
        <v>0.4</v>
      </c>
      <c r="P403" s="1">
        <v>9.66</v>
      </c>
      <c r="Q403" s="1">
        <v>9.66</v>
      </c>
      <c r="R403" s="1">
        <v>9.66</v>
      </c>
      <c r="S403" s="1">
        <v>9.66</v>
      </c>
      <c r="T403" t="str">
        <v>No</v>
      </c>
      <c r="U403" s="2">
        <v>0</v>
      </c>
    </row>
    <row r="404">
      <c r="A404">
        <v>884968</v>
      </c>
      <c r="B404" t="str">
        <v>Little Gem Mix</v>
      </c>
      <c r="C404" t="str">
        <v>Red Tail Growers</v>
      </c>
      <c r="D404">
        <v>622470</v>
      </c>
      <c r="E404" t="str">
        <v>1/2 lb bag</v>
      </c>
      <c r="F404" t="str">
        <v>Organic Vegetables - Leafy Greens 🥬</v>
      </c>
      <c r="G404" t="str">
        <v>No</v>
      </c>
      <c r="H404" t="str">
        <v>No</v>
      </c>
      <c r="K404" s="1">
        <v>4.25</v>
      </c>
      <c r="L404" s="2">
        <v>0.4</v>
      </c>
      <c r="M404" s="2">
        <v>0.4</v>
      </c>
      <c r="N404" s="2">
        <v>0.4</v>
      </c>
      <c r="O404" s="2">
        <v>0.4</v>
      </c>
      <c r="P404" s="1">
        <v>5.95</v>
      </c>
      <c r="Q404" s="1">
        <v>5.95</v>
      </c>
      <c r="R404" s="1">
        <v>5.95</v>
      </c>
      <c r="S404" s="1">
        <v>5.95</v>
      </c>
      <c r="T404" t="str">
        <v>No</v>
      </c>
      <c r="U404" s="2">
        <v>0</v>
      </c>
    </row>
    <row r="405">
      <c r="A405">
        <v>890302</v>
      </c>
      <c r="B405" t="str">
        <v>Blueberries</v>
      </c>
      <c r="C405" t="str">
        <v>Organically Grown Company</v>
      </c>
      <c r="D405">
        <v>629769</v>
      </c>
      <c r="E405" t="str">
        <v>1 pint</v>
      </c>
      <c r="F405" t="str">
        <v>Organic Fruit 🍒🍎🫐</v>
      </c>
      <c r="G405" t="str">
        <v>No</v>
      </c>
      <c r="H405" t="str">
        <v>No</v>
      </c>
      <c r="K405" s="1">
        <v>4</v>
      </c>
      <c r="L405" s="2">
        <v>0.4</v>
      </c>
      <c r="M405" s="2">
        <v>0.4</v>
      </c>
      <c r="N405" s="2">
        <v>0.4</v>
      </c>
      <c r="O405" s="2">
        <v>0.4</v>
      </c>
      <c r="P405" s="1">
        <v>5.6</v>
      </c>
      <c r="Q405" s="1">
        <v>5.6</v>
      </c>
      <c r="R405" s="1">
        <v>5.6</v>
      </c>
      <c r="S405" s="1">
        <v>5.6</v>
      </c>
      <c r="T405" t="str">
        <v>No</v>
      </c>
      <c r="U405" s="2">
        <v>0</v>
      </c>
    </row>
    <row r="406">
      <c r="A406">
        <v>890649</v>
      </c>
      <c r="B406" t="str">
        <v>Chioggia Beets</v>
      </c>
      <c r="C406" t="str">
        <v>Full Farm CSA</v>
      </c>
      <c r="D406">
        <v>630138</v>
      </c>
      <c r="E406" t="str">
        <v>1 Lb</v>
      </c>
      <c r="F406" t="str">
        <v>Organic Vegetables - Roots🧅🧄🥕🥔</v>
      </c>
      <c r="G406" t="str">
        <v>No</v>
      </c>
      <c r="H406" t="str">
        <v>No</v>
      </c>
      <c r="K406" s="1">
        <v>1</v>
      </c>
      <c r="L406" s="2">
        <v>0.4</v>
      </c>
      <c r="M406" s="2">
        <v>0.4</v>
      </c>
      <c r="N406" s="2">
        <v>0.4</v>
      </c>
      <c r="O406" s="2">
        <v>0.4</v>
      </c>
      <c r="P406" s="1">
        <v>1.4</v>
      </c>
      <c r="Q406" s="1">
        <v>1.4</v>
      </c>
      <c r="R406" s="1">
        <v>1.4</v>
      </c>
      <c r="S406" s="1">
        <v>1.4</v>
      </c>
      <c r="T406" t="str">
        <v>No</v>
      </c>
      <c r="U406" s="2">
        <v>0</v>
      </c>
    </row>
    <row r="407">
      <c r="A407">
        <v>890650</v>
      </c>
      <c r="B407" t="str">
        <v>Taragon</v>
      </c>
      <c r="C407" t="str">
        <v>Red Tail Growers</v>
      </c>
      <c r="D407">
        <v>630139</v>
      </c>
      <c r="E407" t="str">
        <v>bu</v>
      </c>
      <c r="F407" t="str">
        <v>Organic Vegetables - Herbs🌿</v>
      </c>
      <c r="G407" t="str">
        <v>No</v>
      </c>
      <c r="H407" t="str">
        <v>No</v>
      </c>
      <c r="K407" s="1">
        <v>2</v>
      </c>
      <c r="L407" s="2">
        <v>0.4</v>
      </c>
      <c r="M407" s="2">
        <v>0.4</v>
      </c>
      <c r="N407" s="2">
        <v>0.4</v>
      </c>
      <c r="O407" s="2">
        <v>0.4</v>
      </c>
      <c r="P407" s="1">
        <v>2.8</v>
      </c>
      <c r="Q407" s="1">
        <v>2.8</v>
      </c>
      <c r="R407" s="1">
        <v>2.8</v>
      </c>
      <c r="S407" s="1">
        <v>2.8</v>
      </c>
      <c r="T407" t="str">
        <v>No</v>
      </c>
      <c r="U407" s="2">
        <v>0</v>
      </c>
    </row>
    <row r="408">
      <c r="A408">
        <v>890651</v>
      </c>
      <c r="B408" t="str">
        <v>Marjoram</v>
      </c>
      <c r="C408" t="str">
        <v>Red Tail Growers</v>
      </c>
      <c r="D408">
        <v>630140</v>
      </c>
      <c r="E408" t="str">
        <v>bu</v>
      </c>
      <c r="F408" t="str">
        <v>Organic Vegetables - Herbs🌿</v>
      </c>
      <c r="G408" t="str">
        <v>No</v>
      </c>
      <c r="H408" t="str">
        <v>No</v>
      </c>
      <c r="K408" s="1">
        <v>1.5</v>
      </c>
      <c r="L408" s="2">
        <v>0.4</v>
      </c>
      <c r="M408" s="2">
        <v>0.4</v>
      </c>
      <c r="N408" s="2">
        <v>0.4</v>
      </c>
      <c r="O408" s="2">
        <v>0.4</v>
      </c>
      <c r="P408" s="1">
        <v>2.1</v>
      </c>
      <c r="Q408" s="1">
        <v>2.1</v>
      </c>
      <c r="R408" s="1">
        <v>2.1</v>
      </c>
      <c r="S408" s="1">
        <v>2.1</v>
      </c>
      <c r="T408" t="str">
        <v>No</v>
      </c>
      <c r="U408" s="2">
        <v>0</v>
      </c>
    </row>
    <row r="409">
      <c r="A409">
        <v>890653</v>
      </c>
      <c r="B409" t="str">
        <v>Siberian Kale</v>
      </c>
      <c r="C409" t="str">
        <v>Red Tail Growers</v>
      </c>
      <c r="D409">
        <v>630142</v>
      </c>
      <c r="E409" t="str">
        <v>bu</v>
      </c>
      <c r="F409" t="str">
        <v>Organic Vegetables - Leafy Greens 🥬</v>
      </c>
      <c r="G409" t="str">
        <v>No</v>
      </c>
      <c r="H409" t="str">
        <v>No</v>
      </c>
      <c r="K409" s="1">
        <v>2</v>
      </c>
      <c r="L409" s="2">
        <v>0.4</v>
      </c>
      <c r="M409" s="2">
        <v>0.4</v>
      </c>
      <c r="N409" s="2">
        <v>0.4</v>
      </c>
      <c r="O409" s="2">
        <v>0.4</v>
      </c>
      <c r="P409" s="1">
        <v>2.8</v>
      </c>
      <c r="Q409" s="1">
        <v>2.8</v>
      </c>
      <c r="R409" s="1">
        <v>2.8</v>
      </c>
      <c r="S409" s="1">
        <v>2.8</v>
      </c>
      <c r="T409" t="str">
        <v>No</v>
      </c>
      <c r="U409" s="2">
        <v>0</v>
      </c>
    </row>
    <row r="410">
      <c r="A410">
        <v>890655</v>
      </c>
      <c r="B410" t="str">
        <v>Salad Chicory Mix</v>
      </c>
      <c r="C410" t="str">
        <v>Red Tail Growers</v>
      </c>
      <c r="D410">
        <v>630144</v>
      </c>
      <c r="E410" t="str">
        <v>1/2 lb bag</v>
      </c>
      <c r="F410" t="str">
        <v>Organic Vegetables - Leafy Greens 🥬</v>
      </c>
      <c r="G410" t="str">
        <v>No</v>
      </c>
      <c r="H410" t="str">
        <v>No</v>
      </c>
      <c r="K410" s="1">
        <v>3.75</v>
      </c>
      <c r="L410" s="2">
        <v>0.4</v>
      </c>
      <c r="M410" s="2">
        <v>0.4</v>
      </c>
      <c r="N410" s="2">
        <v>0.4</v>
      </c>
      <c r="O410" s="2">
        <v>0.4</v>
      </c>
      <c r="P410" s="1">
        <v>5.25</v>
      </c>
      <c r="Q410" s="1">
        <v>5.25</v>
      </c>
      <c r="R410" s="1">
        <v>5.25</v>
      </c>
      <c r="S410" s="1">
        <v>5.25</v>
      </c>
      <c r="T410" t="str">
        <v>No</v>
      </c>
      <c r="U410" s="2">
        <v>0</v>
      </c>
    </row>
    <row r="411">
      <c r="A411">
        <v>890656</v>
      </c>
      <c r="B411" t="str">
        <v>Broccoli</v>
      </c>
      <c r="C411" t="str">
        <v>Camas Swale Farm</v>
      </c>
      <c r="D411">
        <v>630145</v>
      </c>
      <c r="E411" t="str">
        <v>1 lb</v>
      </c>
      <c r="F411" t="str">
        <v>Organic Cruciferous Vegetables🥦</v>
      </c>
      <c r="G411" t="str">
        <v>No</v>
      </c>
      <c r="H411" t="str">
        <v>No</v>
      </c>
      <c r="K411" s="1">
        <v>2.5</v>
      </c>
      <c r="L411" s="2">
        <v>0.4</v>
      </c>
      <c r="M411" s="2">
        <v>0.4</v>
      </c>
      <c r="N411" s="2">
        <v>0.4</v>
      </c>
      <c r="O411" s="2">
        <v>0.4</v>
      </c>
      <c r="P411" s="1">
        <v>3.5</v>
      </c>
      <c r="Q411" s="1">
        <v>3.5</v>
      </c>
      <c r="R411" s="1">
        <v>3.5</v>
      </c>
      <c r="S411" s="1">
        <v>3.5</v>
      </c>
      <c r="T411" t="str">
        <v>No</v>
      </c>
      <c r="U411" s="2">
        <v>0</v>
      </c>
    </row>
    <row r="412">
      <c r="A412">
        <v>891642</v>
      </c>
      <c r="B412" t="str">
        <v>Walla Walla Onions</v>
      </c>
      <c r="C412" t="str">
        <v>Red Tail Growers</v>
      </c>
      <c r="D412">
        <v>631359</v>
      </c>
      <c r="E412" t="str">
        <v>1 bunch</v>
      </c>
      <c r="F412" t="str">
        <v>Organic Vegetables - Roots🧅🧄🥕🥔</v>
      </c>
      <c r="G412" t="str">
        <v>No</v>
      </c>
      <c r="H412" t="str">
        <v>No</v>
      </c>
      <c r="K412" s="1">
        <v>2.7</v>
      </c>
      <c r="L412" s="2">
        <v>0.4</v>
      </c>
      <c r="M412" s="2">
        <v>0.4</v>
      </c>
      <c r="N412" s="2">
        <v>0.4</v>
      </c>
      <c r="O412" s="2">
        <v>0.4</v>
      </c>
      <c r="P412" s="1">
        <v>3.78</v>
      </c>
      <c r="Q412" s="1">
        <v>3.78</v>
      </c>
      <c r="R412" s="1">
        <v>3.78</v>
      </c>
      <c r="S412" s="1">
        <v>3.78</v>
      </c>
      <c r="T412" t="str">
        <v>No</v>
      </c>
      <c r="U412" s="2">
        <v>0</v>
      </c>
    </row>
    <row r="413">
      <c r="A413">
        <v>893267</v>
      </c>
      <c r="B413" t="str">
        <v>2025 Arbequina  Olive Oil 100mL</v>
      </c>
      <c r="C413" t="str">
        <v>River Ranch Oregon Olive OIl</v>
      </c>
      <c r="D413">
        <v>633209</v>
      </c>
      <c r="E413" t="str">
        <v>Ea.</v>
      </c>
      <c r="F413" t="str">
        <v>Canned Goods 🥫</v>
      </c>
      <c r="G413" t="str">
        <v>Yes</v>
      </c>
      <c r="H413" t="str">
        <v>No</v>
      </c>
      <c r="K413" s="1">
        <v>8.95</v>
      </c>
      <c r="L413" s="2">
        <v>0.4</v>
      </c>
      <c r="M413" s="2">
        <v>0.4</v>
      </c>
      <c r="N413" s="2">
        <v>0.4</v>
      </c>
      <c r="O413" s="2">
        <v>0.4</v>
      </c>
      <c r="P413" s="1">
        <v>12.53</v>
      </c>
      <c r="Q413" s="1">
        <v>12.53</v>
      </c>
      <c r="R413" s="1">
        <v>12.53</v>
      </c>
      <c r="S413" s="1">
        <v>12.53</v>
      </c>
      <c r="T413" t="str">
        <v>No</v>
      </c>
      <c r="U413" s="2">
        <v>0</v>
      </c>
    </row>
    <row r="414">
      <c r="A414">
        <v>894281</v>
      </c>
      <c r="B414" t="str">
        <v>Beef Short Rib</v>
      </c>
      <c r="C414" t="str">
        <v>Deck Family Farm</v>
      </c>
      <c r="D414">
        <v>634544</v>
      </c>
      <c r="E414" t="str">
        <v>1.30 - 2.10 lbs</v>
      </c>
      <c r="F414" t="str">
        <v>Grass-fed Beef 🐮</v>
      </c>
      <c r="G414" t="str">
        <v>Yes</v>
      </c>
      <c r="H414" t="str">
        <v>Yes</v>
      </c>
      <c r="I414" s="1">
        <v>19.5</v>
      </c>
      <c r="J414">
        <v>0.5412</v>
      </c>
      <c r="K414" s="1">
        <v>17.94</v>
      </c>
      <c r="L414" s="2">
        <v>0.6574</v>
      </c>
      <c r="M414" s="2">
        <v>0.6574</v>
      </c>
      <c r="N414" s="2">
        <v>0.6574</v>
      </c>
      <c r="O414" s="2">
        <v>0.6574</v>
      </c>
      <c r="P414" s="1">
        <v>29.73</v>
      </c>
      <c r="Q414" s="1">
        <v>29.73</v>
      </c>
      <c r="R414" s="1">
        <v>29.73</v>
      </c>
      <c r="S414" s="1">
        <v>29.73</v>
      </c>
      <c r="T414" t="str">
        <v>No</v>
      </c>
      <c r="U414" s="2">
        <v>0</v>
      </c>
    </row>
    <row r="415">
      <c r="A415">
        <v>894282</v>
      </c>
      <c r="B415" t="str">
        <v>Skirt Steak, Small</v>
      </c>
      <c r="C415" t="str">
        <v>Deck Family Farm</v>
      </c>
      <c r="D415">
        <v>634545</v>
      </c>
      <c r="E415" t="str">
        <v>Small, 0.40 - 0.79 lbs</v>
      </c>
      <c r="F415" t="str">
        <v>Grass-fed Beef 🐮</v>
      </c>
      <c r="G415" t="str">
        <v>Yes</v>
      </c>
      <c r="H415" t="str">
        <v>Yes</v>
      </c>
      <c r="I415" s="1">
        <v>26</v>
      </c>
      <c r="J415">
        <v>0.5412</v>
      </c>
      <c r="K415" s="1">
        <v>8.37</v>
      </c>
      <c r="L415" s="2">
        <v>0.6574</v>
      </c>
      <c r="M415" s="2">
        <v>0.6574</v>
      </c>
      <c r="N415" s="2">
        <v>0.6574</v>
      </c>
      <c r="O415" s="2">
        <v>0.6574</v>
      </c>
      <c r="P415" s="1">
        <v>13.87</v>
      </c>
      <c r="Q415" s="1">
        <v>13.87</v>
      </c>
      <c r="R415" s="1">
        <v>13.87</v>
      </c>
      <c r="S415" s="1">
        <v>13.87</v>
      </c>
      <c r="T415" t="str">
        <v>No</v>
      </c>
      <c r="U415" s="2">
        <v>0</v>
      </c>
    </row>
    <row r="416">
      <c r="A416">
        <v>894790</v>
      </c>
      <c r="B416" t="str">
        <v>2025 Arbequina  Olive Oil 250mL</v>
      </c>
      <c r="C416" t="str">
        <v>River Ranch Oregon Olive OIl</v>
      </c>
      <c r="D416">
        <v>635197</v>
      </c>
      <c r="E416" t="str">
        <v>Ea.</v>
      </c>
      <c r="F416" t="str">
        <v>Canned Goods 🥫</v>
      </c>
      <c r="G416" t="str">
        <v>Yes</v>
      </c>
      <c r="H416" t="str">
        <v>No</v>
      </c>
      <c r="K416" s="1">
        <v>16.75</v>
      </c>
      <c r="L416" s="2">
        <v>0.4</v>
      </c>
      <c r="M416" s="2">
        <v>0.4</v>
      </c>
      <c r="N416" s="2">
        <v>0.4</v>
      </c>
      <c r="O416" s="2">
        <v>0.4</v>
      </c>
      <c r="P416" s="1">
        <v>23.45</v>
      </c>
      <c r="Q416" s="1">
        <v>23.45</v>
      </c>
      <c r="R416" s="1">
        <v>23.45</v>
      </c>
      <c r="S416" s="1">
        <v>23.45</v>
      </c>
      <c r="T416" t="str">
        <v>No</v>
      </c>
      <c r="U416" s="2">
        <v>0</v>
      </c>
    </row>
    <row r="417">
      <c r="A417">
        <v>894792</v>
      </c>
      <c r="B417" t="str">
        <v>Flavor Infused Olive Oil- Rosemary and Basil 250mL</v>
      </c>
      <c r="C417" t="str">
        <v>River Ranch Oregon Olive OIl</v>
      </c>
      <c r="D417">
        <v>635199</v>
      </c>
      <c r="E417" t="str">
        <v>250mL</v>
      </c>
      <c r="F417" t="str">
        <v>Canned Goods 🥫</v>
      </c>
      <c r="G417" t="str">
        <v>Yes</v>
      </c>
      <c r="H417" t="str">
        <v>No</v>
      </c>
      <c r="K417" s="1">
        <v>21.95</v>
      </c>
      <c r="L417" s="2">
        <v>0.4</v>
      </c>
      <c r="M417" s="2">
        <v>0.4</v>
      </c>
      <c r="N417" s="2">
        <v>0.4</v>
      </c>
      <c r="O417" s="2">
        <v>0.4</v>
      </c>
      <c r="P417" s="1">
        <v>30.73</v>
      </c>
      <c r="Q417" s="1">
        <v>30.73</v>
      </c>
      <c r="R417" s="1">
        <v>30.73</v>
      </c>
      <c r="S417" s="1">
        <v>30.73</v>
      </c>
      <c r="T417" t="str">
        <v>No</v>
      </c>
      <c r="U417" s="2">
        <v>0</v>
      </c>
    </row>
    <row r="418">
      <c r="A418">
        <v>894793</v>
      </c>
      <c r="B418" t="str">
        <v>Flavor Infused Olive Oil- Garlic 250mL</v>
      </c>
      <c r="C418" t="str">
        <v>River Ranch Oregon Olive OIl</v>
      </c>
      <c r="D418">
        <v>635200</v>
      </c>
      <c r="E418" t="str">
        <v>250mL</v>
      </c>
      <c r="F418" t="str">
        <v>Canned Goods 🥫</v>
      </c>
      <c r="G418" t="str">
        <v>No</v>
      </c>
      <c r="H418" t="str">
        <v>No</v>
      </c>
      <c r="K418" s="1">
        <v>21.95</v>
      </c>
      <c r="L418" s="2">
        <v>0.4</v>
      </c>
      <c r="M418" s="2">
        <v>0.4</v>
      </c>
      <c r="N418" s="2">
        <v>0.4</v>
      </c>
      <c r="O418" s="2">
        <v>0.4</v>
      </c>
      <c r="P418" s="1">
        <v>30.73</v>
      </c>
      <c r="Q418" s="1">
        <v>30.73</v>
      </c>
      <c r="R418" s="1">
        <v>30.73</v>
      </c>
      <c r="S418" s="1">
        <v>30.73</v>
      </c>
      <c r="T418" t="str">
        <v>No</v>
      </c>
      <c r="U418" s="2">
        <v>0</v>
      </c>
    </row>
    <row r="419">
      <c r="A419">
        <v>896390</v>
      </c>
      <c r="B419" t="str">
        <v>Shishito Peppers</v>
      </c>
      <c r="C419" t="str">
        <v>Grazier's Garden</v>
      </c>
      <c r="D419">
        <v>637202</v>
      </c>
      <c r="E419" t="str">
        <v>Lb.</v>
      </c>
      <c r="F419" t="str">
        <v>Organic Vegetables - Roots🧅🧄🥕🥔</v>
      </c>
      <c r="G419" t="str">
        <v>No</v>
      </c>
      <c r="H419" t="str">
        <v>No</v>
      </c>
      <c r="K419" s="1">
        <v>2.25</v>
      </c>
      <c r="L419" s="2">
        <v>0.4</v>
      </c>
      <c r="M419" s="2">
        <v>0.4</v>
      </c>
      <c r="N419" s="2">
        <v>0.4</v>
      </c>
      <c r="O419" s="2">
        <v>0.4</v>
      </c>
      <c r="P419" s="1">
        <v>3.15</v>
      </c>
      <c r="Q419" s="1">
        <v>3.15</v>
      </c>
      <c r="R419" s="1">
        <v>3.15</v>
      </c>
      <c r="S419" s="1">
        <v>3.15</v>
      </c>
      <c r="T419" t="str">
        <v>No</v>
      </c>
      <c r="U419" s="2">
        <v>0</v>
      </c>
    </row>
    <row r="420">
      <c r="A420">
        <v>897010</v>
      </c>
      <c r="B420" t="str">
        <v>Dry Herb Mix</v>
      </c>
      <c r="C420" t="str">
        <v>River Ranch Oregon Olive OIl</v>
      </c>
      <c r="D420">
        <v>638080</v>
      </c>
      <c r="E420" t="str">
        <v>ea 1 ounce jar</v>
      </c>
      <c r="F420" t="str">
        <v>Canned Goods 🥫</v>
      </c>
      <c r="G420" t="str">
        <v>Yes</v>
      </c>
      <c r="H420" t="str">
        <v>No</v>
      </c>
      <c r="K420" s="1">
        <v>7</v>
      </c>
      <c r="L420" s="2">
        <v>0.4</v>
      </c>
      <c r="M420" s="2">
        <v>0.4</v>
      </c>
      <c r="N420" s="2">
        <v>0.4</v>
      </c>
      <c r="O420" s="2">
        <v>0.4</v>
      </c>
      <c r="P420" s="1">
        <v>9.8</v>
      </c>
      <c r="Q420" s="1">
        <v>9.8</v>
      </c>
      <c r="R420" s="1">
        <v>9.8</v>
      </c>
      <c r="S420" s="1">
        <v>9.8</v>
      </c>
      <c r="T420" t="str">
        <v>No</v>
      </c>
      <c r="U420" s="2">
        <v>0</v>
      </c>
    </row>
    <row r="421">
      <c r="A421">
        <v>897016</v>
      </c>
      <c r="B421" t="str">
        <v>Shiro plums</v>
      </c>
      <c r="C421" t="str">
        <v>Small is Beautiful Farm</v>
      </c>
      <c r="D421">
        <v>638086</v>
      </c>
      <c r="E421" t="str">
        <v>dozen</v>
      </c>
      <c r="F421" t="str">
        <v>Organic Fruit 🍒🍎🫐</v>
      </c>
      <c r="G421" t="str">
        <v>No</v>
      </c>
      <c r="H421" t="str">
        <v>No</v>
      </c>
      <c r="K421" s="1">
        <v>3.5</v>
      </c>
      <c r="L421" s="2">
        <v>0.4</v>
      </c>
      <c r="M421" s="2">
        <v>0.4</v>
      </c>
      <c r="N421" s="2">
        <v>0.4</v>
      </c>
      <c r="O421" s="2">
        <v>0.4</v>
      </c>
      <c r="P421" s="1">
        <v>4.9</v>
      </c>
      <c r="Q421" s="1">
        <v>4.9</v>
      </c>
      <c r="R421" s="1">
        <v>4.9</v>
      </c>
      <c r="S421" s="1">
        <v>4.9</v>
      </c>
      <c r="T421" t="str">
        <v>No</v>
      </c>
      <c r="U421" s="2">
        <v>0</v>
      </c>
    </row>
    <row r="422">
      <c r="A422">
        <v>897017</v>
      </c>
      <c r="B422" t="str">
        <v>Fresh Sweet Onion</v>
      </c>
      <c r="C422" t="str">
        <v>Camas Swale Farm</v>
      </c>
      <c r="D422">
        <v>638087</v>
      </c>
      <c r="E422" t="str">
        <v>pound</v>
      </c>
      <c r="F422" t="str">
        <v>Organic Vegetables - Roots🧅🧄🥕🥔</v>
      </c>
      <c r="G422" t="str">
        <v>No</v>
      </c>
      <c r="H422" t="str">
        <v>No</v>
      </c>
      <c r="K422" s="1">
        <v>1.45</v>
      </c>
      <c r="L422" s="2">
        <v>0.4</v>
      </c>
      <c r="M422" s="2">
        <v>0.4</v>
      </c>
      <c r="N422" s="2">
        <v>0.4</v>
      </c>
      <c r="O422" s="2">
        <v>0.4</v>
      </c>
      <c r="P422" s="1">
        <v>2.03</v>
      </c>
      <c r="Q422" s="1">
        <v>2.03</v>
      </c>
      <c r="R422" s="1">
        <v>2.03</v>
      </c>
      <c r="S422" s="1">
        <v>2.03</v>
      </c>
      <c r="T422" t="str">
        <v>No</v>
      </c>
      <c r="U422" s="2">
        <v>0</v>
      </c>
    </row>
    <row r="423">
      <c r="A423">
        <v>897018</v>
      </c>
      <c r="B423" t="str">
        <v>Lavender Olive Oil Sugar Scrub</v>
      </c>
      <c r="C423" t="str">
        <v>River Ranch Oregon Olive OIl</v>
      </c>
      <c r="D423">
        <v>638088</v>
      </c>
      <c r="E423" t="str">
        <v>ea  4oz. jar</v>
      </c>
      <c r="F423" t="str">
        <v>Home Goods 🥄🌱🪏🍽️</v>
      </c>
      <c r="G423" t="str">
        <v>Yes</v>
      </c>
      <c r="H423" t="str">
        <v>No</v>
      </c>
      <c r="K423" s="1">
        <v>5</v>
      </c>
      <c r="L423" s="2">
        <v>0.4</v>
      </c>
      <c r="M423" s="2">
        <v>0.4</v>
      </c>
      <c r="N423" s="2">
        <v>0.4</v>
      </c>
      <c r="O423" s="2">
        <v>0.4</v>
      </c>
      <c r="P423" s="1">
        <v>7</v>
      </c>
      <c r="Q423" s="1">
        <v>7</v>
      </c>
      <c r="R423" s="1">
        <v>7</v>
      </c>
      <c r="S423" s="1">
        <v>7</v>
      </c>
      <c r="T423" t="str">
        <v>No</v>
      </c>
      <c r="U423" s="2">
        <v>0</v>
      </c>
    </row>
    <row r="424">
      <c r="A424">
        <v>897022</v>
      </c>
      <c r="B424" t="str">
        <v>Morning Mist Olive Oil Sugar Scrub</v>
      </c>
      <c r="C424" t="str">
        <v>River Ranch Oregon Olive OIl</v>
      </c>
      <c r="D424">
        <v>638092</v>
      </c>
      <c r="E424" t="str">
        <v>ea 4 oz jar</v>
      </c>
      <c r="F424" t="str">
        <v>Home Goods 🥄🌱🪏🍽️</v>
      </c>
      <c r="G424" t="str">
        <v>Yes</v>
      </c>
      <c r="H424" t="str">
        <v>No</v>
      </c>
      <c r="K424" s="1">
        <v>5</v>
      </c>
      <c r="L424" s="2">
        <v>0.4</v>
      </c>
      <c r="M424" s="2">
        <v>0.4</v>
      </c>
      <c r="N424" s="2">
        <v>0.4</v>
      </c>
      <c r="O424" s="2">
        <v>0.4</v>
      </c>
      <c r="P424" s="1">
        <v>7</v>
      </c>
      <c r="Q424" s="1">
        <v>7</v>
      </c>
      <c r="R424" s="1">
        <v>7</v>
      </c>
      <c r="S424" s="1">
        <v>7</v>
      </c>
      <c r="T424" t="str">
        <v>No</v>
      </c>
      <c r="U424" s="2">
        <v>0</v>
      </c>
    </row>
    <row r="425">
      <c r="A425">
        <v>897026</v>
      </c>
      <c r="B425" t="str">
        <v>Summer Day Olive Oil Sugar Scrub</v>
      </c>
      <c r="C425" t="str">
        <v>River Ranch Oregon Olive OIl</v>
      </c>
      <c r="D425">
        <v>638096</v>
      </c>
      <c r="E425" t="str">
        <v>ea 4 oz jar</v>
      </c>
      <c r="F425" t="str">
        <v>Home Goods 🥄🌱🪏🍽️</v>
      </c>
      <c r="G425" t="str">
        <v>Yes</v>
      </c>
      <c r="H425" t="str">
        <v>No</v>
      </c>
      <c r="K425" s="1">
        <v>5</v>
      </c>
      <c r="L425" s="2">
        <v>0.4</v>
      </c>
      <c r="M425" s="2">
        <v>0.4</v>
      </c>
      <c r="N425" s="2">
        <v>0.4</v>
      </c>
      <c r="O425" s="2">
        <v>0.4</v>
      </c>
      <c r="P425" s="1">
        <v>7</v>
      </c>
      <c r="Q425" s="1">
        <v>7</v>
      </c>
      <c r="R425" s="1">
        <v>7</v>
      </c>
      <c r="S425" s="1">
        <v>7</v>
      </c>
      <c r="T425" t="str">
        <v>No</v>
      </c>
      <c r="U425" s="2">
        <v>0</v>
      </c>
    </row>
    <row r="426">
      <c r="A426">
        <v>897027</v>
      </c>
      <c r="B426" t="str">
        <v>Colliding Rivers Olive Oil Sugar Scrub</v>
      </c>
      <c r="C426" t="str">
        <v>River Ranch Oregon Olive OIl</v>
      </c>
      <c r="D426">
        <v>638097</v>
      </c>
      <c r="E426" t="str">
        <v>ea 4 oz jar</v>
      </c>
      <c r="F426" t="str">
        <v>Home Goods 🥄🌱🪏🍽️</v>
      </c>
      <c r="G426" t="str">
        <v>Yes</v>
      </c>
      <c r="H426" t="str">
        <v>No</v>
      </c>
      <c r="K426" s="1">
        <v>5</v>
      </c>
      <c r="L426" s="2">
        <v>0.4</v>
      </c>
      <c r="M426" s="2">
        <v>0.4</v>
      </c>
      <c r="N426" s="2">
        <v>0.4</v>
      </c>
      <c r="O426" s="2">
        <v>0.4</v>
      </c>
      <c r="P426" s="1">
        <v>7</v>
      </c>
      <c r="Q426" s="1">
        <v>7</v>
      </c>
      <c r="R426" s="1">
        <v>7</v>
      </c>
      <c r="S426" s="1">
        <v>7</v>
      </c>
      <c r="T426" t="str">
        <v>No</v>
      </c>
      <c r="U426" s="2">
        <v>0</v>
      </c>
    </row>
    <row r="427">
      <c r="A427">
        <v>897379</v>
      </c>
      <c r="B427" t="str">
        <v>Green beans</v>
      </c>
      <c r="C427" t="str">
        <v>Little Wings</v>
      </c>
      <c r="D427">
        <v>638626</v>
      </c>
      <c r="E427" t="str">
        <v>pound</v>
      </c>
      <c r="F427" t="str">
        <v>Organic Fruiting Vegetables 🌶🥒🎃🍅</v>
      </c>
      <c r="G427" t="str">
        <v>No</v>
      </c>
      <c r="H427" t="str">
        <v>No</v>
      </c>
      <c r="K427" s="1">
        <v>4.5</v>
      </c>
      <c r="L427" s="2">
        <v>0.4</v>
      </c>
      <c r="M427" s="2">
        <v>0.4</v>
      </c>
      <c r="N427" s="2">
        <v>0.4</v>
      </c>
      <c r="O427" s="2">
        <v>0.4</v>
      </c>
      <c r="P427" s="1">
        <v>6.3</v>
      </c>
      <c r="Q427" s="1">
        <v>6.3</v>
      </c>
      <c r="R427" s="1">
        <v>6.3</v>
      </c>
      <c r="S427" s="1">
        <v>6.3</v>
      </c>
      <c r="T427" t="str">
        <v>No</v>
      </c>
      <c r="U427" s="2">
        <v>0</v>
      </c>
    </row>
    <row r="428">
      <c r="A428">
        <v>897403</v>
      </c>
      <c r="B428" t="str">
        <v>Raspberry Swirl - 2009 Tall Bearded Iris - Stunning Award Winner (Rhizome)</v>
      </c>
      <c r="C428" t="str">
        <v>RL Plants &amp; Home Goods</v>
      </c>
      <c r="D428">
        <v>638660</v>
      </c>
      <c r="E428" t="str">
        <v>ea</v>
      </c>
      <c r="F428" t="str">
        <v>Home Goods 🥄🌱🪏🍽️</v>
      </c>
      <c r="G428" t="str">
        <v>No</v>
      </c>
      <c r="H428" t="str">
        <v>No</v>
      </c>
      <c r="K428" s="1">
        <v>7</v>
      </c>
      <c r="L428" s="2">
        <v>0.4</v>
      </c>
      <c r="M428" s="2">
        <v>0.4</v>
      </c>
      <c r="N428" s="2">
        <v>0.4</v>
      </c>
      <c r="O428" s="2">
        <v>0.4</v>
      </c>
      <c r="P428" s="1">
        <v>9.8</v>
      </c>
      <c r="Q428" s="1">
        <v>9.8</v>
      </c>
      <c r="R428" s="1">
        <v>9.8</v>
      </c>
      <c r="S428" s="1">
        <v>9.8</v>
      </c>
      <c r="T428" t="str">
        <v>No</v>
      </c>
      <c r="U428" s="2">
        <v>0</v>
      </c>
    </row>
    <row r="429">
      <c r="A429">
        <v>897404</v>
      </c>
      <c r="B429" t="str">
        <v>Pepi Dwarf Iris Rhizome</v>
      </c>
      <c r="C429" t="str">
        <v>RL Plants &amp; Home Goods</v>
      </c>
      <c r="D429">
        <v>638661</v>
      </c>
      <c r="E429" t="str">
        <v>ea</v>
      </c>
      <c r="F429" t="str">
        <v>Home Goods 🥄🌱🪏🍽️</v>
      </c>
      <c r="G429" t="str">
        <v>No</v>
      </c>
      <c r="H429" t="str">
        <v>No</v>
      </c>
      <c r="K429" s="1">
        <v>6</v>
      </c>
      <c r="L429" s="2">
        <v>0.4</v>
      </c>
      <c r="M429" s="2">
        <v>0.4</v>
      </c>
      <c r="N429" s="2">
        <v>0.4</v>
      </c>
      <c r="O429" s="2">
        <v>0.4</v>
      </c>
      <c r="P429" s="1">
        <v>8.4</v>
      </c>
      <c r="Q429" s="1">
        <v>8.4</v>
      </c>
      <c r="R429" s="1">
        <v>8.4</v>
      </c>
      <c r="S429" s="1">
        <v>8.4</v>
      </c>
      <c r="T429" t="str">
        <v>No</v>
      </c>
      <c r="U429" s="2">
        <v>0</v>
      </c>
    </row>
    <row r="430">
      <c r="A430">
        <v>897406</v>
      </c>
      <c r="B430" t="str">
        <v>DOXIE DOODLES - 2011 Standard Dwarf Bearded Iris - Fragrant (rhizome)</v>
      </c>
      <c r="C430" t="str">
        <v>RL Plants &amp; Home Goods</v>
      </c>
      <c r="D430">
        <v>638663</v>
      </c>
      <c r="E430" t="str">
        <v>ea</v>
      </c>
      <c r="F430" t="str">
        <v>Home Goods 🥄🌱🪏🍽️</v>
      </c>
      <c r="G430" t="str">
        <v>No</v>
      </c>
      <c r="H430" t="str">
        <v>No</v>
      </c>
      <c r="K430" s="1">
        <v>6</v>
      </c>
      <c r="L430" s="2">
        <v>0.4</v>
      </c>
      <c r="M430" s="2">
        <v>0.4</v>
      </c>
      <c r="N430" s="2">
        <v>0.4</v>
      </c>
      <c r="O430" s="2">
        <v>0.4</v>
      </c>
      <c r="P430" s="1">
        <v>8.4</v>
      </c>
      <c r="Q430" s="1">
        <v>8.4</v>
      </c>
      <c r="R430" s="1">
        <v>8.4</v>
      </c>
      <c r="S430" s="1">
        <v>8.4</v>
      </c>
      <c r="T430" t="str">
        <v>No</v>
      </c>
      <c r="U430" s="2">
        <v>0</v>
      </c>
    </row>
    <row r="431">
      <c r="A431">
        <v>897629</v>
      </c>
      <c r="B431" t="str">
        <v>Emmer Farro</v>
      </c>
      <c r="C431" t="str">
        <v>Lonesome Whistle</v>
      </c>
      <c r="D431">
        <v>638988</v>
      </c>
      <c r="E431" t="str">
        <v>1.25 lb Bag</v>
      </c>
      <c r="F431" t="str">
        <v>Grains/Pasta/Nuts  🫘 🍝 🥣</v>
      </c>
      <c r="G431" t="str">
        <v>Yes</v>
      </c>
      <c r="H431" t="str">
        <v>No</v>
      </c>
      <c r="K431" s="1">
        <v>4.5</v>
      </c>
      <c r="L431" s="2">
        <v>0.4</v>
      </c>
      <c r="M431" s="2">
        <v>0.4</v>
      </c>
      <c r="N431" s="2">
        <v>0.4</v>
      </c>
      <c r="O431" s="2">
        <v>0.4</v>
      </c>
      <c r="P431" s="1">
        <v>6.3</v>
      </c>
      <c r="Q431" s="1">
        <v>6.3</v>
      </c>
      <c r="R431" s="1">
        <v>6.3</v>
      </c>
      <c r="S431" s="1">
        <v>6.3</v>
      </c>
      <c r="T431" t="str">
        <v>No</v>
      </c>
      <c r="U431" s="2">
        <v>0</v>
      </c>
    </row>
    <row r="432">
      <c r="A432">
        <v>897631</v>
      </c>
      <c r="B432" t="str">
        <v>Dark Northern Rye Flour</v>
      </c>
      <c r="C432" t="str">
        <v>Lonesome Whistle</v>
      </c>
      <c r="D432">
        <v>638990</v>
      </c>
      <c r="E432" t="str">
        <v>1.6 lbs</v>
      </c>
      <c r="F432" t="str">
        <v>Grains/Pasta/Nuts  🫘 🍝 🥣</v>
      </c>
      <c r="G432" t="str">
        <v>Yes</v>
      </c>
      <c r="H432" t="str">
        <v>No</v>
      </c>
      <c r="K432" s="1">
        <v>4.5</v>
      </c>
      <c r="L432" s="2">
        <v>0.4</v>
      </c>
      <c r="M432" s="2">
        <v>0.4</v>
      </c>
      <c r="N432" s="2">
        <v>0.4</v>
      </c>
      <c r="O432" s="2">
        <v>0.4</v>
      </c>
      <c r="P432" s="1">
        <v>6.3</v>
      </c>
      <c r="Q432" s="1">
        <v>6.3</v>
      </c>
      <c r="R432" s="1">
        <v>6.3</v>
      </c>
      <c r="S432" s="1">
        <v>6.3</v>
      </c>
      <c r="T432" t="str">
        <v>No</v>
      </c>
      <c r="U432" s="2">
        <v>0</v>
      </c>
    </row>
    <row r="433">
      <c r="A433">
        <v>899372</v>
      </c>
      <c r="B433" t="str">
        <v>Serrano pepper</v>
      </c>
      <c r="C433" t="str">
        <v>Camas Swale Farm</v>
      </c>
      <c r="D433">
        <v>641156</v>
      </c>
      <c r="E433" t="str">
        <v>1 lb</v>
      </c>
      <c r="F433" t="str">
        <v>Organic Fruiting Vegetables 🌶🥒🎃🍅</v>
      </c>
      <c r="G433" t="str">
        <v>No</v>
      </c>
      <c r="H433" t="str">
        <v>No</v>
      </c>
      <c r="K433" s="1">
        <v>4</v>
      </c>
      <c r="L433" s="2">
        <v>0.4</v>
      </c>
      <c r="M433" s="2">
        <v>0.4</v>
      </c>
      <c r="N433" s="2">
        <v>0.4</v>
      </c>
      <c r="O433" s="2">
        <v>0.4</v>
      </c>
      <c r="P433" s="1">
        <v>5.6</v>
      </c>
      <c r="Q433" s="1">
        <v>5.6</v>
      </c>
      <c r="R433" s="1">
        <v>5.6</v>
      </c>
      <c r="S433" s="1">
        <v>5.6</v>
      </c>
      <c r="T433" t="str">
        <v>No</v>
      </c>
      <c r="U433" s="2">
        <v>0</v>
      </c>
    </row>
    <row r="434">
      <c r="A434">
        <v>899373</v>
      </c>
      <c r="B434" t="str">
        <v>Tropea onion</v>
      </c>
      <c r="C434" t="str">
        <v>Full Farm CSA</v>
      </c>
      <c r="D434">
        <v>641157</v>
      </c>
      <c r="E434" t="str">
        <v>lb</v>
      </c>
      <c r="F434" t="str">
        <v>Organic Vegetables - Roots🧅🧄🥕🥔</v>
      </c>
      <c r="G434" t="str">
        <v>No</v>
      </c>
      <c r="H434" t="str">
        <v>No</v>
      </c>
      <c r="K434" s="1">
        <v>2.2</v>
      </c>
      <c r="L434" s="2">
        <v>0.4</v>
      </c>
      <c r="M434" s="2">
        <v>0.4</v>
      </c>
      <c r="N434" s="2">
        <v>0.4</v>
      </c>
      <c r="O434" s="2">
        <v>0.4</v>
      </c>
      <c r="P434" s="1">
        <v>3.08</v>
      </c>
      <c r="Q434" s="1">
        <v>3.08</v>
      </c>
      <c r="R434" s="1">
        <v>3.08</v>
      </c>
      <c r="S434" s="1">
        <v>3.08</v>
      </c>
      <c r="T434" t="str">
        <v>No</v>
      </c>
      <c r="U434" s="2">
        <v>0</v>
      </c>
    </row>
    <row r="435">
      <c r="A435">
        <v>899377</v>
      </c>
      <c r="B435" t="str">
        <v>Granny Smith Apple (WA)</v>
      </c>
      <c r="C435" t="str">
        <v>Organically Grown Company</v>
      </c>
      <c r="D435">
        <v>641182</v>
      </c>
      <c r="E435" t="str">
        <v>ea</v>
      </c>
      <c r="F435" t="str">
        <v>Organic Fruit 🍒🍎🫐</v>
      </c>
      <c r="G435" t="str">
        <v>No</v>
      </c>
      <c r="H435" t="str">
        <v>No</v>
      </c>
      <c r="K435" s="1">
        <v>0.9</v>
      </c>
      <c r="L435" s="2">
        <v>0.4</v>
      </c>
      <c r="M435" s="2">
        <v>0.4</v>
      </c>
      <c r="N435" s="2">
        <v>0.4</v>
      </c>
      <c r="O435" s="2">
        <v>0.4</v>
      </c>
      <c r="P435" s="1">
        <v>1.26</v>
      </c>
      <c r="Q435" s="1">
        <v>1.26</v>
      </c>
      <c r="R435" s="1">
        <v>1.26</v>
      </c>
      <c r="S435" s="1">
        <v>1.26</v>
      </c>
      <c r="T435" t="str">
        <v>No</v>
      </c>
      <c r="U435" s="2">
        <v>0</v>
      </c>
    </row>
    <row r="436">
      <c r="A436">
        <v>899379</v>
      </c>
      <c r="B436" t="str">
        <v>Honey Crisp Apple (WA)</v>
      </c>
      <c r="C436" t="str">
        <v>Organically Grown Company</v>
      </c>
      <c r="D436">
        <v>641205</v>
      </c>
      <c r="E436" t="str">
        <v>ea</v>
      </c>
      <c r="F436" t="str">
        <v>Organic Fruit 🍒🍎🫐</v>
      </c>
      <c r="G436" t="str">
        <v>No</v>
      </c>
      <c r="H436" t="str">
        <v>No</v>
      </c>
      <c r="K436" s="1">
        <v>1.75</v>
      </c>
      <c r="L436" s="2">
        <v>0.4</v>
      </c>
      <c r="M436" s="2">
        <v>0.4</v>
      </c>
      <c r="N436" s="2">
        <v>0.4</v>
      </c>
      <c r="O436" s="2">
        <v>0.4</v>
      </c>
      <c r="P436" s="1">
        <v>2.45</v>
      </c>
      <c r="Q436" s="1">
        <v>2.45</v>
      </c>
      <c r="R436" s="1">
        <v>2.45</v>
      </c>
      <c r="S436" s="1">
        <v>2.45</v>
      </c>
      <c r="T436" t="str">
        <v>No</v>
      </c>
      <c r="U436" s="2">
        <v>0</v>
      </c>
    </row>
    <row r="437">
      <c r="A437">
        <v>899381</v>
      </c>
      <c r="B437" t="str">
        <v>Suncrest Peach</v>
      </c>
      <c r="C437" t="str">
        <v>Small is Beautiful Farm</v>
      </c>
      <c r="D437">
        <v>641228</v>
      </c>
      <c r="E437" t="str">
        <v>ea</v>
      </c>
      <c r="F437" t="str">
        <v>Organic Fruit 🍒🍎🫐</v>
      </c>
      <c r="G437" t="str">
        <v>No</v>
      </c>
      <c r="H437" t="str">
        <v>No</v>
      </c>
      <c r="K437" s="1">
        <v>1.25</v>
      </c>
      <c r="L437" s="2">
        <v>0.4</v>
      </c>
      <c r="M437" s="2">
        <v>0.4</v>
      </c>
      <c r="N437" s="2">
        <v>0.4</v>
      </c>
      <c r="O437" s="2">
        <v>0.4</v>
      </c>
      <c r="P437" s="1">
        <v>1.75</v>
      </c>
      <c r="Q437" s="1">
        <v>1.75</v>
      </c>
      <c r="R437" s="1">
        <v>1.75</v>
      </c>
      <c r="S437" s="1">
        <v>1.75</v>
      </c>
      <c r="T437" t="str">
        <v>No</v>
      </c>
      <c r="U437" s="2">
        <v>0</v>
      </c>
    </row>
    <row r="438">
      <c r="A438">
        <v>899385</v>
      </c>
      <c r="B438" t="str">
        <v>Broccoli</v>
      </c>
      <c r="C438" t="str">
        <v>Camas Swale Farm</v>
      </c>
      <c r="D438">
        <v>641280</v>
      </c>
      <c r="E438" t="str">
        <v>ea</v>
      </c>
      <c r="F438" t="str">
        <v>Organic Cruciferous Vegetables🥦</v>
      </c>
      <c r="G438" t="str">
        <v>No</v>
      </c>
      <c r="H438" t="str">
        <v>No</v>
      </c>
      <c r="K438" s="1">
        <v>5</v>
      </c>
      <c r="L438" s="2">
        <v>0.4</v>
      </c>
      <c r="M438" s="2">
        <v>0.4</v>
      </c>
      <c r="N438" s="2">
        <v>0.4</v>
      </c>
      <c r="O438" s="2">
        <v>0.4</v>
      </c>
      <c r="P438" s="1">
        <v>7</v>
      </c>
      <c r="Q438" s="1">
        <v>7</v>
      </c>
      <c r="R438" s="1">
        <v>7</v>
      </c>
      <c r="S438" s="1">
        <v>7</v>
      </c>
      <c r="T438" t="str">
        <v>No</v>
      </c>
      <c r="U438" s="2">
        <v>0</v>
      </c>
    </row>
    <row r="439">
      <c r="A439">
        <v>899388</v>
      </c>
      <c r="B439" t="str">
        <v>Oyster Mushrooms</v>
      </c>
      <c r="C439" t="str">
        <v>Organically Grown Company</v>
      </c>
      <c r="D439">
        <v>641283</v>
      </c>
      <c r="E439" t="str">
        <v>1/2 lb</v>
      </c>
      <c r="F439" t="str">
        <v>Organic Mushrooms 🍄‍🟫</v>
      </c>
      <c r="G439" t="str">
        <v>No</v>
      </c>
      <c r="H439" t="str">
        <v>No</v>
      </c>
      <c r="K439" s="1">
        <v>3.75</v>
      </c>
      <c r="L439" s="2">
        <v>0.4</v>
      </c>
      <c r="M439" s="2">
        <v>0.4</v>
      </c>
      <c r="N439" s="2">
        <v>0.4</v>
      </c>
      <c r="O439" s="2">
        <v>0.4</v>
      </c>
      <c r="P439" s="1">
        <v>5.25</v>
      </c>
      <c r="Q439" s="1">
        <v>5.25</v>
      </c>
      <c r="R439" s="1">
        <v>5.25</v>
      </c>
      <c r="S439" s="1">
        <v>5.25</v>
      </c>
      <c r="T439" t="str">
        <v>No</v>
      </c>
      <c r="U439" s="2">
        <v>0</v>
      </c>
    </row>
    <row r="440">
      <c r="A440">
        <v>899390</v>
      </c>
      <c r="B440" t="str">
        <v>Mini Sweet Mix Bell Peppers</v>
      </c>
      <c r="C440" t="str">
        <v>Organically Grown Company</v>
      </c>
      <c r="D440">
        <v>641285</v>
      </c>
      <c r="E440" t="str">
        <v>1 lb bag</v>
      </c>
      <c r="F440" t="str">
        <v>Organic Fruiting Vegetables 🌶🥒🎃🍅</v>
      </c>
      <c r="G440" t="str">
        <v>No</v>
      </c>
      <c r="H440" t="str">
        <v>No</v>
      </c>
      <c r="K440" s="1">
        <v>4.59</v>
      </c>
      <c r="L440" s="2">
        <v>0.4</v>
      </c>
      <c r="M440" s="2">
        <v>0.4</v>
      </c>
      <c r="N440" s="2">
        <v>0.4</v>
      </c>
      <c r="O440" s="2">
        <v>0.4</v>
      </c>
      <c r="P440" s="1">
        <v>6.43</v>
      </c>
      <c r="Q440" s="1">
        <v>6.43</v>
      </c>
      <c r="R440" s="1">
        <v>6.43</v>
      </c>
      <c r="S440" s="1">
        <v>6.43</v>
      </c>
      <c r="T440" t="str">
        <v>No</v>
      </c>
      <c r="U440" s="2">
        <v>0</v>
      </c>
    </row>
    <row r="441">
      <c r="A441">
        <v>900126</v>
      </c>
      <c r="B441" t="str">
        <v>Organic 7-Grain Cereal</v>
      </c>
      <c r="C441" t="str">
        <v>Camas Country Mill</v>
      </c>
      <c r="D441">
        <v>642136</v>
      </c>
      <c r="E441" t="str">
        <v>3 lbs</v>
      </c>
      <c r="F441" t="str">
        <v>Grains/Pasta/Nuts  🫘 🍝 🥣</v>
      </c>
      <c r="G441" t="str">
        <v>No</v>
      </c>
      <c r="H441" t="str">
        <v>No</v>
      </c>
      <c r="K441" s="1">
        <v>13.25</v>
      </c>
      <c r="L441" s="2">
        <v>0.4</v>
      </c>
      <c r="M441" s="2">
        <v>0.4</v>
      </c>
      <c r="N441" s="2">
        <v>0.4</v>
      </c>
      <c r="O441" s="2">
        <v>0.4</v>
      </c>
      <c r="P441" s="1">
        <v>18.55</v>
      </c>
      <c r="Q441" s="1">
        <v>18.55</v>
      </c>
      <c r="R441" s="1">
        <v>18.55</v>
      </c>
      <c r="S441" s="1">
        <v>18.55</v>
      </c>
      <c r="T441" t="str">
        <v>No</v>
      </c>
      <c r="U441" s="2">
        <v>0</v>
      </c>
    </row>
    <row r="442">
      <c r="A442">
        <v>900152</v>
      </c>
      <c r="B442" t="str">
        <v>Garbanzo Beans/ Chickpeas, Organic</v>
      </c>
      <c r="C442" t="str">
        <v>Camas Country Mill</v>
      </c>
      <c r="D442">
        <v>642166</v>
      </c>
      <c r="E442" t="str">
        <v>3 lbs</v>
      </c>
      <c r="F442" t="str">
        <v>Grains/Pasta/Nuts  🫘 🍝 🥣</v>
      </c>
      <c r="G442" t="str">
        <v>No</v>
      </c>
      <c r="H442" t="str">
        <v>No</v>
      </c>
      <c r="K442" s="1">
        <v>12</v>
      </c>
      <c r="L442" s="2">
        <v>0.4</v>
      </c>
      <c r="M442" s="2">
        <v>0.4</v>
      </c>
      <c r="N442" s="2">
        <v>0.4</v>
      </c>
      <c r="O442" s="2">
        <v>0.4</v>
      </c>
      <c r="P442" s="1">
        <v>16.8</v>
      </c>
      <c r="Q442" s="1">
        <v>16.8</v>
      </c>
      <c r="R442" s="1">
        <v>16.8</v>
      </c>
      <c r="S442" s="1">
        <v>16.8</v>
      </c>
      <c r="T442" t="str">
        <v>No</v>
      </c>
      <c r="U442" s="2">
        <v>0</v>
      </c>
    </row>
    <row r="443">
      <c r="A443">
        <v>900154</v>
      </c>
      <c r="B443" t="str">
        <v>Holly's Dog Biscuit Mix</v>
      </c>
      <c r="C443" t="str">
        <v>Camas Country Mill</v>
      </c>
      <c r="D443">
        <v>642168</v>
      </c>
      <c r="E443" t="str">
        <v>3 lb bag</v>
      </c>
      <c r="F443" t="str">
        <v>Grains/Pasta/Nuts  🫘 🍝 🥣</v>
      </c>
      <c r="G443" t="str">
        <v>No</v>
      </c>
      <c r="H443" t="str">
        <v>No</v>
      </c>
      <c r="K443" s="1">
        <v>10</v>
      </c>
      <c r="L443" s="2">
        <v>0.4</v>
      </c>
      <c r="M443" s="2">
        <v>0.4</v>
      </c>
      <c r="N443" s="2">
        <v>0.4</v>
      </c>
      <c r="O443" s="2">
        <v>0.4</v>
      </c>
      <c r="P443" s="1">
        <v>14</v>
      </c>
      <c r="Q443" s="1">
        <v>14</v>
      </c>
      <c r="R443" s="1">
        <v>14</v>
      </c>
      <c r="S443" s="1">
        <v>14</v>
      </c>
      <c r="T443" t="str">
        <v>No</v>
      </c>
      <c r="U443" s="2">
        <v>0</v>
      </c>
    </row>
    <row r="444">
      <c r="A444">
        <v>900158</v>
      </c>
      <c r="B444" t="str">
        <v>Organic Blue Cornmeal</v>
      </c>
      <c r="C444" t="str">
        <v>Camas Country Mill</v>
      </c>
      <c r="D444">
        <v>642174</v>
      </c>
      <c r="E444" t="str">
        <v>3 lb bag</v>
      </c>
      <c r="F444" t="str">
        <v>Grains/Pasta/Nuts  🫘 🍝 🥣</v>
      </c>
      <c r="G444" t="str">
        <v>Yes</v>
      </c>
      <c r="H444" t="str">
        <v>No</v>
      </c>
      <c r="K444" s="1">
        <v>10.4</v>
      </c>
      <c r="L444" s="2">
        <v>0.4</v>
      </c>
      <c r="M444" s="2">
        <v>0.4</v>
      </c>
      <c r="N444" s="2">
        <v>0.4</v>
      </c>
      <c r="O444" s="2">
        <v>0.4</v>
      </c>
      <c r="P444" s="1">
        <v>14.56</v>
      </c>
      <c r="Q444" s="1">
        <v>14.56</v>
      </c>
      <c r="R444" s="1">
        <v>14.56</v>
      </c>
      <c r="S444" s="1">
        <v>14.56</v>
      </c>
      <c r="T444" t="str">
        <v>No</v>
      </c>
      <c r="U444" s="2">
        <v>0</v>
      </c>
    </row>
    <row r="445">
      <c r="A445">
        <v>900310</v>
      </c>
      <c r="B445" t="str">
        <v>Summer Herb Lamb Sausage Links</v>
      </c>
      <c r="C445" t="str">
        <v>Deck Family Farm's Hyland Artisinal Meats</v>
      </c>
      <c r="D445">
        <v>642339</v>
      </c>
      <c r="E445" t="str">
        <v>4 links/ pack 14 oz pack</v>
      </c>
      <c r="F445" t="str">
        <v>Sausages &amp; Cured Meats🥓</v>
      </c>
      <c r="G445" t="str">
        <v>No</v>
      </c>
      <c r="H445" t="str">
        <v>Yes</v>
      </c>
      <c r="I445" s="1">
        <v>22.01</v>
      </c>
      <c r="J445">
        <v>0.5412</v>
      </c>
      <c r="K445" s="1">
        <v>11.91</v>
      </c>
      <c r="L445" s="2">
        <v>0.6574</v>
      </c>
      <c r="M445" s="2">
        <v>0.6574</v>
      </c>
      <c r="N445" s="2">
        <v>0.6574</v>
      </c>
      <c r="O445" s="2">
        <v>0.6574</v>
      </c>
      <c r="P445" s="1">
        <v>19.74</v>
      </c>
      <c r="Q445" s="1">
        <v>19.74</v>
      </c>
      <c r="R445" s="1">
        <v>19.74</v>
      </c>
      <c r="S445" s="1">
        <v>19.74</v>
      </c>
      <c r="T445" t="str">
        <v>No</v>
      </c>
      <c r="U445" s="2">
        <v>0</v>
      </c>
    </row>
    <row r="446">
      <c r="A446">
        <v>900311</v>
      </c>
      <c r="B446" t="str">
        <v>Blueberry Maple Sausage Links</v>
      </c>
      <c r="C446" t="str">
        <v>Deck Family Farm's Hyland Artisinal Meats</v>
      </c>
      <c r="D446">
        <v>642340</v>
      </c>
      <c r="E446" t="str">
        <v>4 links/ pack 14 oz pack</v>
      </c>
      <c r="F446" t="str">
        <v>Sausages &amp; Cured Meats🥓</v>
      </c>
      <c r="G446" t="str">
        <v>No</v>
      </c>
      <c r="H446" t="str">
        <v>Yes</v>
      </c>
      <c r="I446" s="1">
        <v>19.99</v>
      </c>
      <c r="J446">
        <v>0.5412</v>
      </c>
      <c r="K446" s="1">
        <v>10.82</v>
      </c>
      <c r="L446" s="2">
        <v>0.6574</v>
      </c>
      <c r="M446" s="2">
        <v>0.6574</v>
      </c>
      <c r="N446" s="2">
        <v>0.6574</v>
      </c>
      <c r="O446" s="2">
        <v>0.6574</v>
      </c>
      <c r="P446" s="1">
        <v>17.93</v>
      </c>
      <c r="Q446" s="1">
        <v>17.93</v>
      </c>
      <c r="R446" s="1">
        <v>17.93</v>
      </c>
      <c r="S446" s="1">
        <v>17.93</v>
      </c>
      <c r="T446" t="str">
        <v>No</v>
      </c>
      <c r="U446" s="2">
        <v>0</v>
      </c>
    </row>
    <row r="447">
      <c r="A447">
        <v>901383</v>
      </c>
      <c r="B447" t="str">
        <v>Open Your Eyes- Iris Rhizome</v>
      </c>
      <c r="C447" t="str">
        <v>RL Plants &amp; Home Goods</v>
      </c>
      <c r="D447">
        <v>643631</v>
      </c>
      <c r="E447" t="str">
        <v>ea</v>
      </c>
      <c r="F447" t="str">
        <v>Home Goods 🥄🌱🪏🍽️</v>
      </c>
      <c r="G447" t="str">
        <v>No</v>
      </c>
      <c r="H447" t="str">
        <v>No</v>
      </c>
      <c r="K447" s="1">
        <v>8</v>
      </c>
      <c r="L447" s="2">
        <v>0.4</v>
      </c>
      <c r="M447" s="2">
        <v>0.4</v>
      </c>
      <c r="N447" s="2">
        <v>0.4</v>
      </c>
      <c r="O447" s="2">
        <v>0.4</v>
      </c>
      <c r="P447" s="1">
        <v>11.2</v>
      </c>
      <c r="Q447" s="1">
        <v>11.2</v>
      </c>
      <c r="R447" s="1">
        <v>11.2</v>
      </c>
      <c r="S447" s="1">
        <v>11.2</v>
      </c>
      <c r="T447" t="str">
        <v>No</v>
      </c>
      <c r="U447" s="2">
        <v>0</v>
      </c>
    </row>
    <row r="448">
      <c r="A448">
        <v>901386</v>
      </c>
      <c r="B448" t="str">
        <v>Fall Decor- Iris Rhizome</v>
      </c>
      <c r="C448" t="str">
        <v>RL Plants &amp; Home Goods</v>
      </c>
      <c r="D448">
        <v>643634</v>
      </c>
      <c r="E448" t="str">
        <v>ea</v>
      </c>
      <c r="F448" t="str">
        <v>Home Goods 🥄🌱🪏🍽️</v>
      </c>
      <c r="G448" t="str">
        <v>No</v>
      </c>
      <c r="H448" t="str">
        <v>No</v>
      </c>
      <c r="K448" s="1">
        <v>8</v>
      </c>
      <c r="L448" s="2">
        <v>0.4</v>
      </c>
      <c r="M448" s="2">
        <v>0.4</v>
      </c>
      <c r="N448" s="2">
        <v>0.4</v>
      </c>
      <c r="O448" s="2">
        <v>0.4</v>
      </c>
      <c r="P448" s="1">
        <v>11.2</v>
      </c>
      <c r="Q448" s="1">
        <v>11.2</v>
      </c>
      <c r="R448" s="1">
        <v>11.2</v>
      </c>
      <c r="S448" s="1">
        <v>11.2</v>
      </c>
      <c r="T448" t="str">
        <v>No</v>
      </c>
      <c r="U448" s="2">
        <v>0</v>
      </c>
    </row>
    <row r="449">
      <c r="A449">
        <v>901471</v>
      </c>
      <c r="B449" t="str">
        <v>Bartlett Pears</v>
      </c>
      <c r="C449" t="str">
        <v>Small is Beautiful Farm</v>
      </c>
      <c r="D449">
        <v>643754</v>
      </c>
      <c r="E449" t="str">
        <v>ea</v>
      </c>
      <c r="F449" t="str">
        <v>Organic Fruit 🍒🍎🫐</v>
      </c>
      <c r="G449" t="str">
        <v>No</v>
      </c>
      <c r="H449" t="str">
        <v>No</v>
      </c>
      <c r="K449" s="1">
        <v>1</v>
      </c>
      <c r="L449" s="2">
        <v>0.4</v>
      </c>
      <c r="M449" s="2">
        <v>0.4</v>
      </c>
      <c r="N449" s="2">
        <v>0.4</v>
      </c>
      <c r="O449" s="2">
        <v>0.4</v>
      </c>
      <c r="P449" s="1">
        <v>1.4</v>
      </c>
      <c r="Q449" s="1">
        <v>1.4</v>
      </c>
      <c r="R449" s="1">
        <v>1.4</v>
      </c>
      <c r="S449" s="1">
        <v>1.4</v>
      </c>
      <c r="T449" t="str">
        <v>No</v>
      </c>
      <c r="U449" s="2">
        <v>0</v>
      </c>
    </row>
    <row r="450">
      <c r="A450">
        <v>901488</v>
      </c>
      <c r="B450" t="str">
        <v>Jalapeno</v>
      </c>
      <c r="C450" t="str">
        <v>Organically Grown Company</v>
      </c>
      <c r="D450">
        <v>643774</v>
      </c>
      <c r="E450" t="str">
        <v>lb</v>
      </c>
      <c r="F450" t="str">
        <v>Organic Fruiting Vegetables 🌶🥒🎃🍅</v>
      </c>
      <c r="G450" t="str">
        <v>No</v>
      </c>
      <c r="H450" t="str">
        <v>No</v>
      </c>
      <c r="K450" s="1">
        <v>5</v>
      </c>
      <c r="L450" s="2">
        <v>0.4</v>
      </c>
      <c r="M450" s="2">
        <v>0.4</v>
      </c>
      <c r="N450" s="2">
        <v>0.4</v>
      </c>
      <c r="O450" s="2">
        <v>0.4</v>
      </c>
      <c r="P450" s="1">
        <v>7</v>
      </c>
      <c r="Q450" s="1">
        <v>7</v>
      </c>
      <c r="R450" s="1">
        <v>7</v>
      </c>
      <c r="S450" s="1">
        <v>7</v>
      </c>
      <c r="T450" t="str">
        <v>No</v>
      </c>
      <c r="U450" s="2">
        <v>0</v>
      </c>
    </row>
    <row r="451">
      <c r="A451">
        <v>901489</v>
      </c>
      <c r="B451" t="str">
        <v>Ambition Shallots</v>
      </c>
      <c r="C451" t="str">
        <v>Red Tail Growers</v>
      </c>
      <c r="D451">
        <v>643775</v>
      </c>
      <c r="E451" t="str">
        <v>1 lb</v>
      </c>
      <c r="F451" t="str">
        <v>Organic Vegetables - Roots🧅🧄🥕🥔</v>
      </c>
      <c r="G451" t="str">
        <v>No</v>
      </c>
      <c r="H451" t="str">
        <v>No</v>
      </c>
      <c r="K451" s="1">
        <v>3.5</v>
      </c>
      <c r="L451" s="2">
        <v>0.4</v>
      </c>
      <c r="M451" s="2">
        <v>0.4</v>
      </c>
      <c r="N451" s="2">
        <v>0.4</v>
      </c>
      <c r="O451" s="2">
        <v>0.4</v>
      </c>
      <c r="P451" s="1">
        <v>4.9</v>
      </c>
      <c r="Q451" s="1">
        <v>4.9</v>
      </c>
      <c r="R451" s="1">
        <v>4.9</v>
      </c>
      <c r="S451" s="1">
        <v>4.9</v>
      </c>
      <c r="T451" t="str">
        <v>No</v>
      </c>
      <c r="U451" s="2">
        <v>0</v>
      </c>
    </row>
    <row r="452">
      <c r="A452">
        <v>901753</v>
      </c>
      <c r="B452" t="str">
        <v>Olympia Provisions Saucisson D'Arles Salami</v>
      </c>
      <c r="C452" t="str">
        <v>Deck Family Farm</v>
      </c>
      <c r="D452">
        <v>644080</v>
      </c>
      <c r="E452" t="str">
        <v>4.5 oz</v>
      </c>
      <c r="F452" t="str">
        <v>Sausages &amp; Cured Meats🥓</v>
      </c>
      <c r="G452" t="str">
        <v>Yes</v>
      </c>
      <c r="H452" t="str">
        <v>Yes</v>
      </c>
      <c r="I452" s="1">
        <v>15</v>
      </c>
      <c r="J452">
        <v>0.5412</v>
      </c>
      <c r="K452" s="1">
        <v>8.12</v>
      </c>
      <c r="L452" s="2">
        <v>0.6574</v>
      </c>
      <c r="M452" s="2">
        <v>0.6574</v>
      </c>
      <c r="N452" s="2">
        <v>0.6574</v>
      </c>
      <c r="O452" s="2">
        <v>0.6574</v>
      </c>
      <c r="P452" s="1">
        <v>13.46</v>
      </c>
      <c r="Q452" s="1">
        <v>13.46</v>
      </c>
      <c r="R452" s="1">
        <v>13.46</v>
      </c>
      <c r="S452" s="1">
        <v>13.46</v>
      </c>
      <c r="T452" t="str">
        <v>No</v>
      </c>
      <c r="U452" s="2">
        <v>0</v>
      </c>
    </row>
    <row r="453">
      <c r="A453">
        <v>903477</v>
      </c>
      <c r="B453" t="str">
        <v>Toybox Cherry Tomatoes</v>
      </c>
      <c r="C453" t="str">
        <v>Little Wings</v>
      </c>
      <c r="D453">
        <v>646322</v>
      </c>
      <c r="E453" t="str">
        <v>1 pt</v>
      </c>
      <c r="F453" t="str">
        <v>Organic Fruiting Vegetables 🌶🥒🎃🍅</v>
      </c>
      <c r="G453" t="str">
        <v>No</v>
      </c>
      <c r="H453" t="str">
        <v>No</v>
      </c>
      <c r="K453" s="1">
        <v>4.2</v>
      </c>
      <c r="L453" s="2">
        <v>0.4</v>
      </c>
      <c r="M453" s="2">
        <v>0.4</v>
      </c>
      <c r="N453" s="2">
        <v>0.4</v>
      </c>
      <c r="O453" s="2">
        <v>0.4</v>
      </c>
      <c r="P453" s="1">
        <v>5.88</v>
      </c>
      <c r="Q453" s="1">
        <v>5.88</v>
      </c>
      <c r="R453" s="1">
        <v>5.88</v>
      </c>
      <c r="S453" s="1">
        <v>5.88</v>
      </c>
      <c r="T453" t="str">
        <v>No</v>
      </c>
      <c r="U453" s="2">
        <v>0</v>
      </c>
    </row>
    <row r="454">
      <c r="A454">
        <v>904032</v>
      </c>
      <c r="B454" t="str">
        <v>Green Seedless Table Grapes</v>
      </c>
      <c r="C454" t="str">
        <v>Small is Beautiful Farm</v>
      </c>
      <c r="D454">
        <v>647015</v>
      </c>
      <c r="E454" t="str">
        <v>pt</v>
      </c>
      <c r="F454" t="str">
        <v>Organic Fruit 🍒🍎🫐</v>
      </c>
      <c r="G454" t="str">
        <v>No</v>
      </c>
      <c r="H454" t="str">
        <v>No</v>
      </c>
      <c r="K454" s="1">
        <v>3.5</v>
      </c>
      <c r="L454" s="2">
        <v>0.4</v>
      </c>
      <c r="M454" s="2">
        <v>0.4</v>
      </c>
      <c r="N454" s="2">
        <v>0.4</v>
      </c>
      <c r="O454" s="2">
        <v>0.4</v>
      </c>
      <c r="P454" s="1">
        <v>4.9</v>
      </c>
      <c r="Q454" s="1">
        <v>4.9</v>
      </c>
      <c r="R454" s="1">
        <v>4.9</v>
      </c>
      <c r="S454" s="1">
        <v>4.9</v>
      </c>
      <c r="T454" t="str">
        <v>No</v>
      </c>
      <c r="U454" s="2">
        <v>0</v>
      </c>
    </row>
    <row r="455">
      <c r="A455">
        <v>905272</v>
      </c>
      <c r="B455" t="str">
        <v>Pickled Garlic Scapes</v>
      </c>
      <c r="C455" t="str">
        <v>Grazier's Garden</v>
      </c>
      <c r="D455">
        <v>648936</v>
      </c>
      <c r="E455" t="str">
        <v>pt</v>
      </c>
      <c r="F455" t="str">
        <v>Canned Goods 🥫</v>
      </c>
      <c r="G455" t="str">
        <v>No</v>
      </c>
      <c r="H455" t="str">
        <v>No</v>
      </c>
      <c r="K455" s="1">
        <v>8</v>
      </c>
      <c r="L455" s="2">
        <v>0.4</v>
      </c>
      <c r="M455" s="2">
        <v>0.4</v>
      </c>
      <c r="N455" s="2">
        <v>0.4</v>
      </c>
      <c r="O455" s="2">
        <v>0.4</v>
      </c>
      <c r="P455" s="1">
        <v>11.2</v>
      </c>
      <c r="Q455" s="1">
        <v>11.2</v>
      </c>
      <c r="R455" s="1">
        <v>11.2</v>
      </c>
      <c r="S455" s="1">
        <v>11.2</v>
      </c>
      <c r="T455" t="str">
        <v>No</v>
      </c>
      <c r="U455" s="2">
        <v>0</v>
      </c>
    </row>
    <row r="456">
      <c r="A456">
        <v>906533</v>
      </c>
      <c r="B456" t="str">
        <v>Braising mix (chard and kale)</v>
      </c>
      <c r="C456" t="str">
        <v>Red Tail Growers</v>
      </c>
      <c r="D456">
        <v>650559</v>
      </c>
      <c r="E456" t="str">
        <v>1/2 lb</v>
      </c>
      <c r="F456" t="str">
        <v>Organic Vegetables - Leafy Greens 🥬</v>
      </c>
      <c r="G456" t="str">
        <v>Yes</v>
      </c>
      <c r="H456" t="str">
        <v>No</v>
      </c>
      <c r="K456" s="1">
        <v>4.25</v>
      </c>
      <c r="L456" s="2">
        <v>0.4</v>
      </c>
      <c r="M456" s="2">
        <v>0.4</v>
      </c>
      <c r="N456" s="2">
        <v>0.4</v>
      </c>
      <c r="O456" s="2">
        <v>0.4</v>
      </c>
      <c r="P456" s="1">
        <v>5.95</v>
      </c>
      <c r="Q456" s="1">
        <v>5.95</v>
      </c>
      <c r="R456" s="1">
        <v>5.95</v>
      </c>
      <c r="S456" s="1">
        <v>5.95</v>
      </c>
      <c r="T456" t="str">
        <v>No</v>
      </c>
      <c r="U456" s="2">
        <v>0</v>
      </c>
    </row>
    <row r="457">
      <c r="A457">
        <v>906534</v>
      </c>
      <c r="B457" t="str">
        <v>Bietola/chard mix</v>
      </c>
      <c r="C457" t="str">
        <v>Red Tail Growers</v>
      </c>
      <c r="D457">
        <v>650560</v>
      </c>
      <c r="E457" t="str">
        <v>1/2 lb bag</v>
      </c>
      <c r="F457" t="str">
        <v>Organic Vegetables - Leafy Greens 🥬</v>
      </c>
      <c r="G457" t="str">
        <v>No</v>
      </c>
      <c r="H457" t="str">
        <v>No</v>
      </c>
      <c r="K457" s="1">
        <v>3.5</v>
      </c>
      <c r="L457" s="2">
        <v>0.4</v>
      </c>
      <c r="M457" s="2">
        <v>0.4</v>
      </c>
      <c r="N457" s="2">
        <v>0.4</v>
      </c>
      <c r="O457" s="2">
        <v>0.4</v>
      </c>
      <c r="P457" s="1">
        <v>4.9</v>
      </c>
      <c r="Q457" s="1">
        <v>4.9</v>
      </c>
      <c r="R457" s="1">
        <v>4.9</v>
      </c>
      <c r="S457" s="1">
        <v>4.9</v>
      </c>
      <c r="T457" t="str">
        <v>No</v>
      </c>
      <c r="U457" s="2">
        <v>0</v>
      </c>
    </row>
    <row r="458">
      <c r="A458">
        <v>906535</v>
      </c>
      <c r="B458" t="str">
        <v>Bietola</v>
      </c>
      <c r="C458" t="str">
        <v>Red Tail Growers</v>
      </c>
      <c r="D458">
        <v>650561</v>
      </c>
      <c r="E458" t="str">
        <v>ea</v>
      </c>
      <c r="F458" t="str">
        <v>Organic Vegetables - Leafy Greens 🥬</v>
      </c>
      <c r="G458" t="str">
        <v>No</v>
      </c>
      <c r="H458" t="str">
        <v>No</v>
      </c>
      <c r="K458" s="1">
        <v>2</v>
      </c>
      <c r="L458" s="2">
        <v>0.4</v>
      </c>
      <c r="M458" s="2">
        <v>0.4</v>
      </c>
      <c r="N458" s="2">
        <v>0.4</v>
      </c>
      <c r="O458" s="2">
        <v>0.4</v>
      </c>
      <c r="P458" s="1">
        <v>2.8</v>
      </c>
      <c r="Q458" s="1">
        <v>2.8</v>
      </c>
      <c r="R458" s="1">
        <v>2.8</v>
      </c>
      <c r="S458" s="1">
        <v>2.8</v>
      </c>
      <c r="T458" t="str">
        <v>No</v>
      </c>
      <c r="U458" s="2">
        <v>0</v>
      </c>
    </row>
    <row r="459">
      <c r="A459">
        <v>906536</v>
      </c>
      <c r="B459" t="str">
        <v>White Russian Kale</v>
      </c>
      <c r="C459" t="str">
        <v>Red Tail Growers</v>
      </c>
      <c r="D459">
        <v>650562</v>
      </c>
      <c r="E459" t="str">
        <v>bu</v>
      </c>
      <c r="F459" t="str">
        <v>Organic Vegetables - Leafy Greens 🥬</v>
      </c>
      <c r="G459" t="str">
        <v>No</v>
      </c>
      <c r="H459" t="str">
        <v>No</v>
      </c>
      <c r="K459" s="1">
        <v>2</v>
      </c>
      <c r="L459" s="2">
        <v>0.4</v>
      </c>
      <c r="M459" s="2">
        <v>0.4</v>
      </c>
      <c r="N459" s="2">
        <v>0.4</v>
      </c>
      <c r="O459" s="2">
        <v>0.4</v>
      </c>
      <c r="P459" s="1">
        <v>2.8</v>
      </c>
      <c r="Q459" s="1">
        <v>2.8</v>
      </c>
      <c r="R459" s="1">
        <v>2.8</v>
      </c>
      <c r="S459" s="1">
        <v>2.8</v>
      </c>
      <c r="T459" t="str">
        <v>No</v>
      </c>
      <c r="U459" s="2">
        <v>0</v>
      </c>
    </row>
    <row r="460">
      <c r="A460">
        <v>906541</v>
      </c>
      <c r="B460" t="str">
        <v>Hot habanero</v>
      </c>
      <c r="C460" t="str">
        <v>Camas Swale Farm</v>
      </c>
      <c r="D460">
        <v>650569</v>
      </c>
      <c r="E460" t="str">
        <v>lb</v>
      </c>
      <c r="F460" t="str">
        <v>Organic Fruiting Vegetables 🌶🥒🎃🍅</v>
      </c>
      <c r="G460" t="str">
        <v>Yes</v>
      </c>
      <c r="H460" t="str">
        <v>No</v>
      </c>
      <c r="K460" s="1">
        <v>5</v>
      </c>
      <c r="L460" s="2">
        <v>0.4</v>
      </c>
      <c r="M460" s="2">
        <v>0.4</v>
      </c>
      <c r="N460" s="2">
        <v>0.4</v>
      </c>
      <c r="O460" s="2">
        <v>0.4</v>
      </c>
      <c r="P460" s="1">
        <v>7</v>
      </c>
      <c r="Q460" s="1">
        <v>7</v>
      </c>
      <c r="R460" s="1">
        <v>7</v>
      </c>
      <c r="S460" s="1">
        <v>7</v>
      </c>
      <c r="T460" t="str">
        <v>No</v>
      </c>
      <c r="U460" s="2">
        <v>0</v>
      </c>
    </row>
    <row r="461">
      <c r="A461">
        <v>906542</v>
      </c>
      <c r="B461" t="str">
        <v>Red Bell Pepper</v>
      </c>
      <c r="C461" t="str">
        <v>Camas Swale Farm</v>
      </c>
      <c r="D461">
        <v>650570</v>
      </c>
      <c r="E461" t="str">
        <v>lb</v>
      </c>
      <c r="F461" t="str">
        <v>Organic Fruiting Vegetables 🌶🥒🎃🍅</v>
      </c>
      <c r="G461" t="str">
        <v>No</v>
      </c>
      <c r="H461" t="str">
        <v>No</v>
      </c>
      <c r="K461" s="1">
        <v>3.5</v>
      </c>
      <c r="L461" s="2">
        <v>0.4</v>
      </c>
      <c r="M461" s="2">
        <v>0.4</v>
      </c>
      <c r="N461" s="2">
        <v>0.4</v>
      </c>
      <c r="O461" s="2">
        <v>0.4</v>
      </c>
      <c r="P461" s="1">
        <v>4.9</v>
      </c>
      <c r="Q461" s="1">
        <v>4.9</v>
      </c>
      <c r="R461" s="1">
        <v>4.9</v>
      </c>
      <c r="S461" s="1">
        <v>4.9</v>
      </c>
      <c r="T461" t="str">
        <v>No</v>
      </c>
      <c r="U461" s="2">
        <v>0</v>
      </c>
    </row>
    <row r="462">
      <c r="A462">
        <v>907016</v>
      </c>
      <c r="B462" t="str">
        <v>Roasted Hazelnuts 12 oz.</v>
      </c>
      <c r="C462" t="str">
        <v>Farmhands Co-Op</v>
      </c>
      <c r="D462">
        <v>651217</v>
      </c>
      <c r="E462" t="str">
        <v>12 oz bag</v>
      </c>
      <c r="F462" t="str">
        <v>Grains/Pasta/Nuts  🫘 🍝 🥣</v>
      </c>
      <c r="G462" t="str">
        <v>Yes</v>
      </c>
      <c r="H462" t="str">
        <v>No</v>
      </c>
      <c r="K462" s="1">
        <v>12.7</v>
      </c>
      <c r="L462" s="2">
        <v>0.4</v>
      </c>
      <c r="M462" s="2">
        <v>0.4</v>
      </c>
      <c r="N462" s="2">
        <v>0.4</v>
      </c>
      <c r="O462" s="2">
        <v>0.4</v>
      </c>
      <c r="P462" s="1">
        <v>17.78</v>
      </c>
      <c r="Q462" s="1">
        <v>17.78</v>
      </c>
      <c r="R462" s="1">
        <v>17.78</v>
      </c>
      <c r="S462" s="1">
        <v>17.78</v>
      </c>
      <c r="T462" t="str">
        <v>No</v>
      </c>
      <c r="U462" s="2">
        <v>0</v>
      </c>
    </row>
    <row r="463">
      <c r="A463">
        <v>908804</v>
      </c>
      <c r="B463" t="str">
        <v>Flax Seed</v>
      </c>
      <c r="C463" t="str">
        <v>Camas Country Mill</v>
      </c>
      <c r="D463">
        <v>653619</v>
      </c>
      <c r="E463" t="str">
        <v>3 lb. bag</v>
      </c>
      <c r="F463" t="str">
        <v>Grains/Pasta/Nuts  🫘 🍝 🥣</v>
      </c>
      <c r="G463" t="str">
        <v>No</v>
      </c>
      <c r="H463" t="str">
        <v>No</v>
      </c>
      <c r="K463" s="1">
        <v>14.5</v>
      </c>
      <c r="L463" s="2">
        <v>0.4</v>
      </c>
      <c r="M463" s="2">
        <v>0.4</v>
      </c>
      <c r="N463" s="2">
        <v>0.4</v>
      </c>
      <c r="O463" s="2">
        <v>0.4</v>
      </c>
      <c r="P463" s="1">
        <v>20.3</v>
      </c>
      <c r="Q463" s="1">
        <v>20.3</v>
      </c>
      <c r="R463" s="1">
        <v>20.3</v>
      </c>
      <c r="S463" s="1">
        <v>20.3</v>
      </c>
      <c r="T463" t="str">
        <v>No</v>
      </c>
      <c r="U463" s="2">
        <v>0</v>
      </c>
    </row>
    <row r="464">
      <c r="A464">
        <v>910701</v>
      </c>
      <c r="B464" t="str">
        <v>Shishito Pepper Pint</v>
      </c>
      <c r="C464" t="str">
        <v>Grazier's Garden</v>
      </c>
      <c r="D464">
        <v>655777</v>
      </c>
      <c r="E464" t="str">
        <v>each</v>
      </c>
      <c r="F464" t="str">
        <v>Organic Fruiting Vegetables 🌶🥒🎃🍅</v>
      </c>
      <c r="G464" t="str">
        <v>No</v>
      </c>
      <c r="H464" t="str">
        <v>No</v>
      </c>
      <c r="K464" s="1">
        <v>3</v>
      </c>
      <c r="L464" s="2">
        <v>0.4</v>
      </c>
      <c r="M464" s="2">
        <v>0.4</v>
      </c>
      <c r="N464" s="2">
        <v>0.4</v>
      </c>
      <c r="O464" s="2">
        <v>0.4</v>
      </c>
      <c r="P464" s="1">
        <v>4.2</v>
      </c>
      <c r="Q464" s="1">
        <v>4.2</v>
      </c>
      <c r="R464" s="1">
        <v>4.2</v>
      </c>
      <c r="S464" s="1">
        <v>4.2</v>
      </c>
      <c r="T464" t="str">
        <v>No</v>
      </c>
      <c r="U464" s="2">
        <v>0</v>
      </c>
    </row>
    <row r="465">
      <c r="A465">
        <v>910774</v>
      </c>
      <c r="B465" t="str">
        <v>Broad Breasted White Thanksgiving Turkeys, Medium</v>
      </c>
      <c r="C465" t="str">
        <v>Deck Family Farm</v>
      </c>
      <c r="D465">
        <v>655862</v>
      </c>
      <c r="E465" t="str">
        <v>12.01 - 14.00  lbs</v>
      </c>
      <c r="F465" t="str">
        <v>Thanksgiving Turkeys🦃</v>
      </c>
      <c r="G465" t="str">
        <v>Yes</v>
      </c>
      <c r="H465" t="str">
        <v>Yes</v>
      </c>
      <c r="I465" s="1">
        <v>115</v>
      </c>
      <c r="J465">
        <v>0.5412</v>
      </c>
      <c r="K465" s="1">
        <v>62.24</v>
      </c>
      <c r="L465" s="2">
        <v>0.6574</v>
      </c>
      <c r="M465" s="2">
        <v>0.6574</v>
      </c>
      <c r="N465" s="2">
        <v>0.6574</v>
      </c>
      <c r="O465" s="2">
        <v>0.6574</v>
      </c>
      <c r="P465" s="1">
        <v>103.16</v>
      </c>
      <c r="Q465" s="1">
        <v>103.16</v>
      </c>
      <c r="R465" s="1">
        <v>103.16</v>
      </c>
      <c r="S465" s="1">
        <v>103.16</v>
      </c>
      <c r="T465" t="str">
        <v>No</v>
      </c>
      <c r="U465" s="2">
        <v>0</v>
      </c>
    </row>
    <row r="466">
      <c r="A466">
        <v>910775</v>
      </c>
      <c r="B466" t="str">
        <v>Broad Breasted White Turkeys, Large</v>
      </c>
      <c r="C466" t="str">
        <v>Deck Family Farm</v>
      </c>
      <c r="D466">
        <v>655863</v>
      </c>
      <c r="E466" t="str">
        <v>14.01 - 16.00 lbs</v>
      </c>
      <c r="F466" t="str">
        <v>Thanksgiving Turkeys🦃</v>
      </c>
      <c r="G466" t="str">
        <v>Yes</v>
      </c>
      <c r="H466" t="str">
        <v>Yes</v>
      </c>
      <c r="I466" s="1">
        <v>130</v>
      </c>
      <c r="J466">
        <v>0.5412</v>
      </c>
      <c r="K466" s="1">
        <v>70.36</v>
      </c>
      <c r="L466" s="2">
        <v>0.6574</v>
      </c>
      <c r="M466" s="2">
        <v>0.6574</v>
      </c>
      <c r="N466" s="2">
        <v>0.6574</v>
      </c>
      <c r="O466" s="2">
        <v>0.6574</v>
      </c>
      <c r="P466" s="1">
        <v>116.61</v>
      </c>
      <c r="Q466" s="1">
        <v>116.61</v>
      </c>
      <c r="R466" s="1">
        <v>116.61</v>
      </c>
      <c r="S466" s="1">
        <v>116.61</v>
      </c>
      <c r="T466" t="str">
        <v>No</v>
      </c>
      <c r="U466" s="2">
        <v>0</v>
      </c>
    </row>
    <row r="467">
      <c r="A467">
        <v>910776</v>
      </c>
      <c r="B467" t="str">
        <v>Heritage Turkeys, Medium</v>
      </c>
      <c r="C467" t="str">
        <v>Deck Family Farm</v>
      </c>
      <c r="D467">
        <v>655864</v>
      </c>
      <c r="E467" t="str">
        <v>12.01 - 14.00 lbs</v>
      </c>
      <c r="F467" t="str">
        <v>Thanksgiving Turkeys🦃</v>
      </c>
      <c r="G467" t="str">
        <v>Yes</v>
      </c>
      <c r="H467" t="str">
        <v>Yes</v>
      </c>
      <c r="I467" s="1">
        <v>125</v>
      </c>
      <c r="J467">
        <v>0.5412</v>
      </c>
      <c r="K467" s="1">
        <v>67.65</v>
      </c>
      <c r="L467" s="2">
        <v>0.6574</v>
      </c>
      <c r="M467" s="2">
        <v>0.6574</v>
      </c>
      <c r="N467" s="2">
        <v>0.6574</v>
      </c>
      <c r="O467" s="2">
        <v>0.6574</v>
      </c>
      <c r="P467" s="1">
        <v>112.12</v>
      </c>
      <c r="Q467" s="1">
        <v>112.12</v>
      </c>
      <c r="R467" s="1">
        <v>112.12</v>
      </c>
      <c r="S467" s="1">
        <v>112.12</v>
      </c>
      <c r="T467" t="str">
        <v>No</v>
      </c>
      <c r="U467" s="2">
        <v>0</v>
      </c>
    </row>
    <row r="468">
      <c r="A468">
        <v>911647</v>
      </c>
      <c r="B468" t="str">
        <v>Catalan Paprika-Rubbed Cheese, 5.9-6.9 oz</v>
      </c>
      <c r="C468" t="str">
        <v>Creamy Cow, LLC</v>
      </c>
      <c r="D468">
        <v>656874</v>
      </c>
      <c r="E468" t="str">
        <v>5.9-6.9 oz</v>
      </c>
      <c r="F468" t="str">
        <v>Raw Dairy (Unpasteurized) 🥛 🐄 🧀</v>
      </c>
      <c r="G468" t="str">
        <v>No</v>
      </c>
      <c r="H468" t="str">
        <v>Yes</v>
      </c>
      <c r="I468" s="1">
        <v>11.24</v>
      </c>
      <c r="J468">
        <v>1</v>
      </c>
      <c r="K468" s="1">
        <v>11.24</v>
      </c>
      <c r="L468" s="2">
        <v>0.4</v>
      </c>
      <c r="M468" s="2">
        <v>0.4</v>
      </c>
      <c r="N468" s="2">
        <v>0.4</v>
      </c>
      <c r="O468" s="2">
        <v>0.4</v>
      </c>
      <c r="P468" s="1">
        <v>15.74</v>
      </c>
      <c r="Q468" s="1">
        <v>15.74</v>
      </c>
      <c r="R468" s="1">
        <v>15.74</v>
      </c>
      <c r="S468" s="1">
        <v>15.74</v>
      </c>
      <c r="T468" t="str">
        <v>No</v>
      </c>
      <c r="U468" s="2">
        <v>0</v>
      </c>
    </row>
    <row r="469">
      <c r="A469">
        <v>911648</v>
      </c>
      <c r="B469" t="str">
        <v>Catalan Paprika-Rubbed Cheese, 7-8 oz</v>
      </c>
      <c r="C469" t="str">
        <v>Creamy Cow, LLC</v>
      </c>
      <c r="D469">
        <v>656875</v>
      </c>
      <c r="E469" t="str">
        <v>7-8 oz</v>
      </c>
      <c r="F469" t="str">
        <v>Raw Dairy (Unpasteurized) 🥛 🐄 🧀</v>
      </c>
      <c r="G469" t="str">
        <v>No</v>
      </c>
      <c r="H469" t="str">
        <v>Yes</v>
      </c>
      <c r="I469" s="1">
        <v>11.84</v>
      </c>
      <c r="J469">
        <v>1</v>
      </c>
      <c r="K469" s="1">
        <v>11.84</v>
      </c>
      <c r="L469" s="2">
        <v>0.4</v>
      </c>
      <c r="M469" s="2">
        <v>0.4</v>
      </c>
      <c r="N469" s="2">
        <v>0.4</v>
      </c>
      <c r="O469" s="2">
        <v>0.4</v>
      </c>
      <c r="P469" s="1">
        <v>16.58</v>
      </c>
      <c r="Q469" s="1">
        <v>16.58</v>
      </c>
      <c r="R469" s="1">
        <v>16.58</v>
      </c>
      <c r="S469" s="1">
        <v>16.58</v>
      </c>
      <c r="T469" t="str">
        <v>No</v>
      </c>
      <c r="U469" s="2">
        <v>0</v>
      </c>
    </row>
    <row r="470">
      <c r="A470">
        <v>911651</v>
      </c>
      <c r="B470" t="str">
        <v>Catalan Paprika-Rubbed Cheese, 4.8-5.8 oz</v>
      </c>
      <c r="C470" t="str">
        <v>Creamy Cow, LLC</v>
      </c>
      <c r="D470">
        <v>656878</v>
      </c>
      <c r="E470" t="str">
        <v>4.8-5.8 oz</v>
      </c>
      <c r="F470" t="str">
        <v>Raw Dairy (Unpasteurized) 🥛 🐄 🧀</v>
      </c>
      <c r="G470" t="str">
        <v>No</v>
      </c>
      <c r="H470" t="str">
        <v>Yes</v>
      </c>
      <c r="I470" s="1">
        <v>8.98</v>
      </c>
      <c r="J470">
        <v>1</v>
      </c>
      <c r="K470" s="1">
        <v>8.98</v>
      </c>
      <c r="L470" s="2">
        <v>0.4</v>
      </c>
      <c r="M470" s="2">
        <v>0.4</v>
      </c>
      <c r="N470" s="2">
        <v>0.4</v>
      </c>
      <c r="O470" s="2">
        <v>0.4</v>
      </c>
      <c r="P470" s="1">
        <v>12.57</v>
      </c>
      <c r="Q470" s="1">
        <v>12.57</v>
      </c>
      <c r="R470" s="1">
        <v>12.57</v>
      </c>
      <c r="S470" s="1">
        <v>12.57</v>
      </c>
      <c r="T470" t="str">
        <v>No</v>
      </c>
      <c r="U470" s="2">
        <v>0</v>
      </c>
    </row>
    <row r="471">
      <c r="A471">
        <v>911653</v>
      </c>
      <c r="B471" t="str">
        <v>Celeriac</v>
      </c>
      <c r="C471" t="str">
        <v>Organically Grown Company</v>
      </c>
      <c r="D471">
        <v>656880</v>
      </c>
      <c r="E471" t="str">
        <v>1 lb</v>
      </c>
      <c r="F471" t="str">
        <v>Organic Vegetables - Roots🧅🧄🥕🥔</v>
      </c>
      <c r="G471" t="str">
        <v>No</v>
      </c>
      <c r="H471" t="str">
        <v>No</v>
      </c>
      <c r="K471" s="1">
        <v>1.8</v>
      </c>
      <c r="L471" s="2">
        <v>0.4</v>
      </c>
      <c r="M471" s="2">
        <v>0.4</v>
      </c>
      <c r="N471" s="2">
        <v>0.4</v>
      </c>
      <c r="O471" s="2">
        <v>0.4</v>
      </c>
      <c r="P471" s="1">
        <v>2.52</v>
      </c>
      <c r="Q471" s="1">
        <v>2.52</v>
      </c>
      <c r="R471" s="1">
        <v>2.52</v>
      </c>
      <c r="S471" s="1">
        <v>2.52</v>
      </c>
      <c r="T471" t="str">
        <v>No</v>
      </c>
      <c r="U471" s="2">
        <v>0</v>
      </c>
    </row>
    <row r="472">
      <c r="A472">
        <v>912554</v>
      </c>
      <c r="B472" t="str">
        <v>Leeks</v>
      </c>
      <c r="C472" t="str">
        <v>Red Tail Growers</v>
      </c>
      <c r="D472">
        <v>657841</v>
      </c>
      <c r="E472" t="str">
        <v>1 bunch</v>
      </c>
      <c r="F472" t="str">
        <v>Organic Vegetables - Roots🧅🧄🥕🥔</v>
      </c>
      <c r="G472" t="str">
        <v>No</v>
      </c>
      <c r="H472" t="str">
        <v>No</v>
      </c>
      <c r="K472" s="1">
        <v>2</v>
      </c>
      <c r="L472" s="2">
        <v>0.4</v>
      </c>
      <c r="M472" s="2">
        <v>0.4</v>
      </c>
      <c r="N472" s="2">
        <v>0.4</v>
      </c>
      <c r="O472" s="2">
        <v>0.4</v>
      </c>
      <c r="P472" s="1">
        <v>2.8</v>
      </c>
      <c r="Q472" s="1">
        <v>2.8</v>
      </c>
      <c r="R472" s="1">
        <v>2.8</v>
      </c>
      <c r="S472" s="1">
        <v>2.8</v>
      </c>
      <c r="T472" t="str">
        <v>No</v>
      </c>
      <c r="U472" s="2">
        <v>0</v>
      </c>
    </row>
    <row r="473">
      <c r="A473">
        <v>912556</v>
      </c>
      <c r="B473" t="str">
        <v>Red Chard</v>
      </c>
      <c r="C473" t="str">
        <v>Red Tail Growers</v>
      </c>
      <c r="D473">
        <v>657843</v>
      </c>
      <c r="E473" t="str">
        <v>ea</v>
      </c>
      <c r="F473" t="str">
        <v>Organic Vegetables - Leafy Greens 🥬</v>
      </c>
      <c r="G473" t="str">
        <v>No</v>
      </c>
      <c r="H473" t="str">
        <v>No</v>
      </c>
      <c r="K473" s="1">
        <v>2</v>
      </c>
      <c r="L473" s="2">
        <v>0.4</v>
      </c>
      <c r="M473" s="2">
        <v>0.4</v>
      </c>
      <c r="N473" s="2">
        <v>0.4</v>
      </c>
      <c r="O473" s="2">
        <v>0.4</v>
      </c>
      <c r="P473" s="1">
        <v>2.8</v>
      </c>
      <c r="Q473" s="1">
        <v>2.8</v>
      </c>
      <c r="R473" s="1">
        <v>2.8</v>
      </c>
      <c r="S473" s="1">
        <v>2.8</v>
      </c>
      <c r="T473" t="str">
        <v>No</v>
      </c>
      <c r="U473" s="2">
        <v>0</v>
      </c>
    </row>
    <row r="474">
      <c r="A474">
        <v>912730</v>
      </c>
      <c r="B474" t="str">
        <v>Hakurei Turnips</v>
      </c>
      <c r="C474" t="str">
        <v>Little Wings</v>
      </c>
      <c r="D474">
        <v>658104</v>
      </c>
      <c r="E474" t="str">
        <v>1 bunch</v>
      </c>
      <c r="F474" t="str">
        <v>Organic Vegetables - Roots🧅🧄🥕🥔</v>
      </c>
      <c r="G474" t="str">
        <v>No</v>
      </c>
      <c r="H474" t="str">
        <v>No</v>
      </c>
      <c r="K474" s="1">
        <v>2.5</v>
      </c>
      <c r="L474" s="2">
        <v>0.4</v>
      </c>
      <c r="M474" s="2">
        <v>0.4</v>
      </c>
      <c r="N474" s="2">
        <v>0.4</v>
      </c>
      <c r="O474" s="2">
        <v>0.4</v>
      </c>
      <c r="P474" s="1">
        <v>3.5</v>
      </c>
      <c r="Q474" s="1">
        <v>3.5</v>
      </c>
      <c r="R474" s="1">
        <v>3.5</v>
      </c>
      <c r="S474" s="1">
        <v>3.5</v>
      </c>
      <c r="T474" t="str">
        <v>No</v>
      </c>
      <c r="U474" s="2">
        <v>0</v>
      </c>
    </row>
    <row r="475">
      <c r="A475">
        <v>912736</v>
      </c>
      <c r="B475" t="str">
        <v>Red Cabbage</v>
      </c>
      <c r="C475" t="str">
        <v>Organically Grown Company</v>
      </c>
      <c r="D475">
        <v>658110</v>
      </c>
      <c r="E475" t="str">
        <v>each</v>
      </c>
      <c r="F475" t="str">
        <v>Organic Vegetables - Leafy Greens 🥬</v>
      </c>
      <c r="G475" t="str">
        <v>No</v>
      </c>
      <c r="H475" t="str">
        <v>No</v>
      </c>
      <c r="K475" s="1">
        <v>3.95</v>
      </c>
      <c r="L475" s="2">
        <v>0.4</v>
      </c>
      <c r="M475" s="2">
        <v>0.4</v>
      </c>
      <c r="N475" s="2">
        <v>0.4</v>
      </c>
      <c r="O475" s="2">
        <v>0.4</v>
      </c>
      <c r="P475" s="1">
        <v>5.53</v>
      </c>
      <c r="Q475" s="1">
        <v>5.53</v>
      </c>
      <c r="R475" s="1">
        <v>5.53</v>
      </c>
      <c r="S475" s="1">
        <v>5.53</v>
      </c>
      <c r="T475" t="str">
        <v>No</v>
      </c>
      <c r="U475" s="2">
        <v>0</v>
      </c>
    </row>
    <row r="476">
      <c r="A476">
        <v>913064</v>
      </c>
      <c r="B476" t="str">
        <v>Lamb Chops, 4 pack</v>
      </c>
      <c r="C476" t="str">
        <v>Deck Family Farm</v>
      </c>
      <c r="D476">
        <v>658487</v>
      </c>
      <c r="E476" t="str">
        <v>4 pack, 1.1 - 1.50 lbs</v>
      </c>
      <c r="F476" t="str">
        <v>Spring Lamb 🐑</v>
      </c>
      <c r="G476" t="str">
        <v>No</v>
      </c>
      <c r="H476" t="str">
        <v>Yes</v>
      </c>
      <c r="I476" s="1">
        <v>21</v>
      </c>
      <c r="J476">
        <v>0.5412</v>
      </c>
      <c r="K476" s="1">
        <v>19.89</v>
      </c>
      <c r="L476" s="2">
        <v>0.6574</v>
      </c>
      <c r="M476" s="2">
        <v>0.6574</v>
      </c>
      <c r="N476" s="2">
        <v>0.6574</v>
      </c>
      <c r="O476" s="2">
        <v>0.6574</v>
      </c>
      <c r="P476" s="1">
        <v>32.97</v>
      </c>
      <c r="Q476" s="1">
        <v>32.97</v>
      </c>
      <c r="R476" s="1">
        <v>32.97</v>
      </c>
      <c r="S476" s="1">
        <v>32.97</v>
      </c>
      <c r="T476" t="str">
        <v>No</v>
      </c>
      <c r="U476" s="2">
        <v>0.1</v>
      </c>
    </row>
    <row r="477">
      <c r="A477">
        <v>913601</v>
      </c>
      <c r="B477" t="str">
        <v>Green Kabocha</v>
      </c>
      <c r="C477" t="str">
        <v>Camas Swale Farm</v>
      </c>
      <c r="D477">
        <v>659131</v>
      </c>
      <c r="E477" t="str">
        <v>ea</v>
      </c>
      <c r="F477" t="str">
        <v>Organic Fruiting Vegetables 🌶🥒🎃🍅</v>
      </c>
      <c r="G477" t="str">
        <v>No</v>
      </c>
      <c r="H477" t="str">
        <v>No</v>
      </c>
      <c r="K477" s="1">
        <v>4</v>
      </c>
      <c r="L477" s="2">
        <v>0.4</v>
      </c>
      <c r="M477" s="2">
        <v>0.4</v>
      </c>
      <c r="N477" s="2">
        <v>0.4</v>
      </c>
      <c r="O477" s="2">
        <v>0.4</v>
      </c>
      <c r="P477" s="1">
        <v>5.6</v>
      </c>
      <c r="Q477" s="1">
        <v>5.6</v>
      </c>
      <c r="R477" s="1">
        <v>5.6</v>
      </c>
      <c r="S477" s="1">
        <v>5.6</v>
      </c>
      <c r="T477" t="str">
        <v>No</v>
      </c>
      <c r="U477" s="2">
        <v>0</v>
      </c>
    </row>
    <row r="478">
      <c r="A478">
        <v>913648</v>
      </c>
      <c r="B478" t="str">
        <v>Lamb Merguez Sausage Links</v>
      </c>
      <c r="C478" t="str">
        <v>Deck Family Farm's Hyland Artisinal Meats</v>
      </c>
      <c r="D478">
        <v>659184</v>
      </c>
      <c r="E478" t="str">
        <v>4 links/pack 14 oz pack</v>
      </c>
      <c r="F478" t="str">
        <v>Sausages &amp; Cured Meats🥓</v>
      </c>
      <c r="G478" t="str">
        <v>No</v>
      </c>
      <c r="H478" t="str">
        <v>Yes</v>
      </c>
      <c r="I478" s="1">
        <v>24</v>
      </c>
      <c r="J478">
        <v>0.5412</v>
      </c>
      <c r="K478" s="1">
        <v>12.99</v>
      </c>
      <c r="L478" s="2">
        <v>0.6574</v>
      </c>
      <c r="M478" s="2">
        <v>0.6574</v>
      </c>
      <c r="N478" s="2">
        <v>0.6574</v>
      </c>
      <c r="O478" s="2">
        <v>0.6574</v>
      </c>
      <c r="P478" s="1">
        <v>21.53</v>
      </c>
      <c r="Q478" s="1">
        <v>21.53</v>
      </c>
      <c r="R478" s="1">
        <v>21.53</v>
      </c>
      <c r="S478" s="1">
        <v>21.53</v>
      </c>
      <c r="T478" t="str">
        <v>No</v>
      </c>
      <c r="U478" s="2">
        <v>0</v>
      </c>
    </row>
    <row r="479">
      <c r="A479">
        <v>913650</v>
      </c>
      <c r="B479" t="str">
        <v>Thai Curry Sausage Links</v>
      </c>
      <c r="C479" t="str">
        <v>Deck Family Farm's Hyland Artisinal Meats</v>
      </c>
      <c r="D479">
        <v>659186</v>
      </c>
      <c r="E479" t="str">
        <v>4 links/ pack 14 oz pack</v>
      </c>
      <c r="F479" t="str">
        <v>Sausages &amp; Cured Meats🥓</v>
      </c>
      <c r="G479" t="str">
        <v>Yes</v>
      </c>
      <c r="H479" t="str">
        <v>Yes</v>
      </c>
      <c r="I479" s="1">
        <v>20</v>
      </c>
      <c r="J479">
        <v>0.5412</v>
      </c>
      <c r="K479" s="1">
        <v>10.82</v>
      </c>
      <c r="L479" s="2">
        <v>0.6574</v>
      </c>
      <c r="M479" s="2">
        <v>0.6574</v>
      </c>
      <c r="N479" s="2">
        <v>0.6574</v>
      </c>
      <c r="O479" s="2">
        <v>0.6574</v>
      </c>
      <c r="P479" s="1">
        <v>17.93</v>
      </c>
      <c r="Q479" s="1">
        <v>17.93</v>
      </c>
      <c r="R479" s="1">
        <v>17.93</v>
      </c>
      <c r="S479" s="1">
        <v>17.93</v>
      </c>
      <c r="T479" t="str">
        <v>No</v>
      </c>
      <c r="U479" s="2">
        <v>0</v>
      </c>
    </row>
    <row r="480">
      <c r="A480">
        <v>913651</v>
      </c>
      <c r="B480" t="str">
        <v>Bulk Thai Curry Sausage</v>
      </c>
      <c r="C480" t="str">
        <v>Deck Family Farm's Hyland Artisinal Meats</v>
      </c>
      <c r="D480">
        <v>659187</v>
      </c>
      <c r="E480" t="str">
        <v>12 oz</v>
      </c>
      <c r="F480" t="str">
        <v>Sausages &amp; Cured Meats🥓</v>
      </c>
      <c r="G480" t="str">
        <v>Yes</v>
      </c>
      <c r="H480" t="str">
        <v>Yes</v>
      </c>
      <c r="I480" s="1">
        <v>16.5</v>
      </c>
      <c r="J480">
        <v>0.5412</v>
      </c>
      <c r="K480" s="1">
        <v>8.93</v>
      </c>
      <c r="L480" s="2">
        <v>0.6574</v>
      </c>
      <c r="M480" s="2">
        <v>0.6574</v>
      </c>
      <c r="N480" s="2">
        <v>0.6574</v>
      </c>
      <c r="O480" s="2">
        <v>0.6574</v>
      </c>
      <c r="P480" s="1">
        <v>14.8</v>
      </c>
      <c r="Q480" s="1">
        <v>14.8</v>
      </c>
      <c r="R480" s="1">
        <v>14.8</v>
      </c>
      <c r="S480" s="1">
        <v>14.8</v>
      </c>
      <c r="T480" t="str">
        <v>No</v>
      </c>
      <c r="U480" s="2">
        <v>0</v>
      </c>
    </row>
    <row r="481">
      <c r="A481">
        <v>913652</v>
      </c>
      <c r="B481" t="str">
        <v>Bulk Farm Made Chorizo Sausage</v>
      </c>
      <c r="C481" t="str">
        <v>Deck Family Farm's Hyland Artisinal Meats</v>
      </c>
      <c r="D481">
        <v>659188</v>
      </c>
      <c r="E481" t="str">
        <v>12 oz</v>
      </c>
      <c r="F481" t="str">
        <v>Sausages &amp; Cured Meats🥓</v>
      </c>
      <c r="G481" t="str">
        <v>Yes</v>
      </c>
      <c r="H481" t="str">
        <v>Yes</v>
      </c>
      <c r="I481" s="1">
        <v>18</v>
      </c>
      <c r="J481">
        <v>0.5412</v>
      </c>
      <c r="K481" s="1">
        <v>9.74</v>
      </c>
      <c r="L481" s="2">
        <v>0.6574</v>
      </c>
      <c r="M481" s="2">
        <v>0.6574</v>
      </c>
      <c r="N481" s="2">
        <v>0.6574</v>
      </c>
      <c r="O481" s="2">
        <v>0.6574</v>
      </c>
      <c r="P481" s="1">
        <v>16.14</v>
      </c>
      <c r="Q481" s="1">
        <v>16.14</v>
      </c>
      <c r="R481" s="1">
        <v>16.14</v>
      </c>
      <c r="S481" s="1">
        <v>16.14</v>
      </c>
      <c r="T481" t="str">
        <v>No</v>
      </c>
      <c r="U481" s="2">
        <v>0</v>
      </c>
    </row>
    <row r="482">
      <c r="A482">
        <v>913653</v>
      </c>
      <c r="B482" t="str">
        <v>Grass-Fed Organ Blend</v>
      </c>
      <c r="C482" t="str">
        <v>Deck Family Farm's Hyland Artisinal Meats</v>
      </c>
      <c r="D482">
        <v>659189</v>
      </c>
      <c r="E482" t="str">
        <v>1 lb pack</v>
      </c>
      <c r="F482" t="str">
        <v>Broth, Lard, Bones, and Organs🦴</v>
      </c>
      <c r="G482" t="str">
        <v>Yes</v>
      </c>
      <c r="H482" t="str">
        <v>Yes</v>
      </c>
      <c r="I482" s="1">
        <v>15</v>
      </c>
      <c r="J482">
        <v>0.5412</v>
      </c>
      <c r="K482" s="1">
        <v>8.12</v>
      </c>
      <c r="L482" s="2">
        <v>0.6574</v>
      </c>
      <c r="M482" s="2">
        <v>0.6574</v>
      </c>
      <c r="N482" s="2">
        <v>0.6574</v>
      </c>
      <c r="O482" s="2">
        <v>0.6574</v>
      </c>
      <c r="P482" s="1">
        <v>13.46</v>
      </c>
      <c r="Q482" s="1">
        <v>13.46</v>
      </c>
      <c r="R482" s="1">
        <v>13.46</v>
      </c>
      <c r="S482" s="1">
        <v>13.46</v>
      </c>
      <c r="T482" t="str">
        <v>No</v>
      </c>
      <c r="U482" s="2">
        <v>0</v>
      </c>
    </row>
    <row r="483">
      <c r="A483">
        <v>914549</v>
      </c>
      <c r="B483" t="str">
        <v>Lemon Balm</v>
      </c>
      <c r="C483" t="str">
        <v>RL Plants &amp; Home Goods</v>
      </c>
      <c r="D483">
        <v>660244</v>
      </c>
      <c r="E483" t="str">
        <v>bu</v>
      </c>
      <c r="F483" t="str">
        <v>Organic Vegetables - Herbs🌿</v>
      </c>
      <c r="G483" t="str">
        <v>No</v>
      </c>
      <c r="H483" t="str">
        <v>No</v>
      </c>
      <c r="K483" s="1">
        <v>2.5</v>
      </c>
      <c r="L483" s="2">
        <v>0.4</v>
      </c>
      <c r="M483" s="2">
        <v>0.4</v>
      </c>
      <c r="N483" s="2">
        <v>0.4</v>
      </c>
      <c r="O483" s="2">
        <v>0.4</v>
      </c>
      <c r="P483" s="1">
        <v>3.5</v>
      </c>
      <c r="Q483" s="1">
        <v>3.5</v>
      </c>
      <c r="R483" s="1">
        <v>3.5</v>
      </c>
      <c r="S483" s="1">
        <v>3.5</v>
      </c>
      <c r="T483" t="str">
        <v>No</v>
      </c>
      <c r="U483" s="2">
        <v>0</v>
      </c>
    </row>
    <row r="484">
      <c r="A484">
        <v>914550</v>
      </c>
      <c r="B484" t="str">
        <v>Mini Watermelon</v>
      </c>
      <c r="C484" t="str">
        <v>Grazier's Garden</v>
      </c>
      <c r="D484">
        <v>660245</v>
      </c>
      <c r="E484" t="str">
        <v>pound</v>
      </c>
      <c r="F484" t="str">
        <v>Organic Fruit 🍒🍎🫐</v>
      </c>
      <c r="G484" t="str">
        <v>No</v>
      </c>
      <c r="H484" t="str">
        <v>No</v>
      </c>
      <c r="K484" s="1">
        <v>2</v>
      </c>
      <c r="L484" s="2">
        <v>0.4</v>
      </c>
      <c r="M484" s="2">
        <v>0.4</v>
      </c>
      <c r="N484" s="2">
        <v>0.4</v>
      </c>
      <c r="O484" s="2">
        <v>0.4</v>
      </c>
      <c r="P484" s="1">
        <v>2.8</v>
      </c>
      <c r="Q484" s="1">
        <v>2.8</v>
      </c>
      <c r="R484" s="1">
        <v>2.8</v>
      </c>
      <c r="S484" s="1">
        <v>2.8</v>
      </c>
      <c r="T484" t="str">
        <v>No</v>
      </c>
      <c r="U484" s="2">
        <v>0</v>
      </c>
    </row>
    <row r="485">
      <c r="A485">
        <v>915287</v>
      </c>
      <c r="B485" t="str">
        <v>Romanesco</v>
      </c>
      <c r="C485" t="str">
        <v>Camas Swale Farm</v>
      </c>
      <c r="D485">
        <v>661221</v>
      </c>
      <c r="E485" t="str">
        <v>1 lb</v>
      </c>
      <c r="F485" t="str">
        <v>Organic Cruciferous Vegetables🥦</v>
      </c>
      <c r="G485" t="str">
        <v>No</v>
      </c>
      <c r="H485" t="str">
        <v>No</v>
      </c>
      <c r="K485" s="1">
        <v>2.5</v>
      </c>
      <c r="L485" s="2">
        <v>0.4</v>
      </c>
      <c r="M485" s="2">
        <v>0.4</v>
      </c>
      <c r="N485" s="2">
        <v>0.4</v>
      </c>
      <c r="O485" s="2">
        <v>0.4</v>
      </c>
      <c r="P485" s="1">
        <v>3.5</v>
      </c>
      <c r="Q485" s="1">
        <v>3.5</v>
      </c>
      <c r="R485" s="1">
        <v>3.5</v>
      </c>
      <c r="S485" s="1">
        <v>3.5</v>
      </c>
      <c r="T485" t="str">
        <v>No</v>
      </c>
      <c r="U485" s="2">
        <v>0</v>
      </c>
    </row>
    <row r="486">
      <c r="A486">
        <v>915293</v>
      </c>
      <c r="B486" t="str">
        <v>Cauliflower</v>
      </c>
      <c r="C486" t="str">
        <v>Camas Swale Farm</v>
      </c>
      <c r="D486">
        <v>661228</v>
      </c>
      <c r="E486" t="str">
        <v>1 lb</v>
      </c>
      <c r="F486" t="str">
        <v>Organic Cruciferous Vegetables🥦</v>
      </c>
      <c r="G486" t="str">
        <v>No</v>
      </c>
      <c r="H486" t="str">
        <v>No</v>
      </c>
      <c r="K486" s="1">
        <v>2.5</v>
      </c>
      <c r="L486" s="2">
        <v>0.4</v>
      </c>
      <c r="M486" s="2">
        <v>0.4</v>
      </c>
      <c r="N486" s="2">
        <v>0.4</v>
      </c>
      <c r="O486" s="2">
        <v>0.4</v>
      </c>
      <c r="P486" s="1">
        <v>3.5</v>
      </c>
      <c r="Q486" s="1">
        <v>3.5</v>
      </c>
      <c r="R486" s="1">
        <v>3.5</v>
      </c>
      <c r="S486" s="1">
        <v>3.5</v>
      </c>
      <c r="T486" t="str">
        <v>No</v>
      </c>
      <c r="U486" s="2">
        <v>0</v>
      </c>
    </row>
    <row r="487">
      <c r="A487">
        <v>919070</v>
      </c>
      <c r="B487" t="str">
        <v>Radiant Balanced Blend - Medium Roast Ground Coffee</v>
      </c>
      <c r="C487" t="str">
        <v>Radiant Coffee Roasters</v>
      </c>
      <c r="D487">
        <v>664924</v>
      </c>
      <c r="E487" t="str">
        <v>12 oz</v>
      </c>
      <c r="F487" t="str">
        <v>Beverages 🍶🥤  and Snacks 🍿</v>
      </c>
      <c r="G487" t="str">
        <v>Yes</v>
      </c>
      <c r="H487" t="str">
        <v>No</v>
      </c>
      <c r="K487" s="1">
        <v>12</v>
      </c>
      <c r="L487" s="2">
        <v>0.4</v>
      </c>
      <c r="M487" s="2">
        <v>0.4</v>
      </c>
      <c r="N487" s="2">
        <v>0.4</v>
      </c>
      <c r="O487" s="2">
        <v>0.4</v>
      </c>
      <c r="P487" s="1">
        <v>16.8</v>
      </c>
      <c r="Q487" s="1">
        <v>16.8</v>
      </c>
      <c r="R487" s="1">
        <v>16.8</v>
      </c>
      <c r="S487" s="1">
        <v>16.8</v>
      </c>
      <c r="T487" t="str">
        <v>No</v>
      </c>
      <c r="U487" s="2">
        <v>0</v>
      </c>
    </row>
    <row r="488">
      <c r="A488">
        <v>919071</v>
      </c>
      <c r="B488" t="str">
        <v>Brazil Cerrado Miniero - Dark Roast Ground Coffee</v>
      </c>
      <c r="C488" t="str">
        <v>Radiant Coffee Roasters</v>
      </c>
      <c r="D488">
        <v>664925</v>
      </c>
      <c r="E488" t="str">
        <v>12 oz</v>
      </c>
      <c r="F488" t="str">
        <v>Beverages 🍶🥤  and Snacks 🍿</v>
      </c>
      <c r="G488" t="str">
        <v>No</v>
      </c>
      <c r="H488" t="str">
        <v>No</v>
      </c>
      <c r="K488" s="1">
        <v>12</v>
      </c>
      <c r="L488" s="2">
        <v>0.4</v>
      </c>
      <c r="M488" s="2">
        <v>0.4</v>
      </c>
      <c r="N488" s="2">
        <v>0.4</v>
      </c>
      <c r="O488" s="2">
        <v>0.4</v>
      </c>
      <c r="P488" s="1">
        <v>16.8</v>
      </c>
      <c r="Q488" s="1">
        <v>16.8</v>
      </c>
      <c r="R488" s="1">
        <v>16.8</v>
      </c>
      <c r="S488" s="1">
        <v>16.8</v>
      </c>
      <c r="T488" t="str">
        <v>No</v>
      </c>
      <c r="U488" s="2">
        <v>0</v>
      </c>
    </row>
    <row r="489">
      <c r="A489">
        <v>919246</v>
      </c>
      <c r="B489" t="str">
        <v>Collard Greens</v>
      </c>
      <c r="C489" t="str">
        <v>Camas Swale Farm</v>
      </c>
      <c r="D489">
        <v>665174</v>
      </c>
      <c r="E489" t="str">
        <v>each</v>
      </c>
      <c r="F489" t="str">
        <v>Organic Vegetables - Leafy Greens 🥬</v>
      </c>
      <c r="G489" t="str">
        <v>Yes</v>
      </c>
      <c r="H489" t="str">
        <v>No</v>
      </c>
      <c r="K489" s="1">
        <v>2.25</v>
      </c>
      <c r="L489" s="2">
        <v>0.4</v>
      </c>
      <c r="M489" s="2">
        <v>0.4</v>
      </c>
      <c r="N489" s="2">
        <v>0.4</v>
      </c>
      <c r="O489" s="2">
        <v>0.4</v>
      </c>
      <c r="P489" s="1">
        <v>3.15</v>
      </c>
      <c r="Q489" s="1">
        <v>3.15</v>
      </c>
      <c r="R489" s="1">
        <v>3.15</v>
      </c>
      <c r="S489" s="1">
        <v>3.15</v>
      </c>
      <c r="T489" t="str">
        <v>No</v>
      </c>
      <c r="U489" s="2">
        <v>0</v>
      </c>
    </row>
    <row r="490">
      <c r="A490">
        <v>921358</v>
      </c>
      <c r="B490" t="str">
        <v>Brussel Sprouts on the stalk</v>
      </c>
      <c r="C490" t="str">
        <v>Camas Swale Farm</v>
      </c>
      <c r="D490">
        <v>667810</v>
      </c>
      <c r="E490" t="str">
        <v>ea</v>
      </c>
      <c r="F490" t="str">
        <v>Organic Cruciferous Vegetables🥦</v>
      </c>
      <c r="G490" t="str">
        <v>No</v>
      </c>
      <c r="H490" t="str">
        <v>No</v>
      </c>
      <c r="K490" s="1">
        <v>4.5</v>
      </c>
      <c r="L490" s="2">
        <v>0.4</v>
      </c>
      <c r="M490" s="2">
        <v>0.4</v>
      </c>
      <c r="N490" s="2">
        <v>0.4</v>
      </c>
      <c r="O490" s="2">
        <v>0.4</v>
      </c>
      <c r="P490" s="1">
        <v>6.3</v>
      </c>
      <c r="Q490" s="1">
        <v>6.3</v>
      </c>
      <c r="R490" s="1">
        <v>6.3</v>
      </c>
      <c r="S490" s="1">
        <v>6.3</v>
      </c>
      <c r="T490" t="str">
        <v>No</v>
      </c>
      <c r="U490" s="2">
        <v>0</v>
      </c>
    </row>
    <row r="491">
      <c r="A491">
        <v>921372</v>
      </c>
      <c r="B491" t="str">
        <v>Honey Maple Ham, Ends &amp; Pieces</v>
      </c>
      <c r="C491" t="str">
        <v>Deck Family Farm</v>
      </c>
      <c r="D491">
        <v>667825</v>
      </c>
      <c r="E491" t="str">
        <v>8 oz</v>
      </c>
      <c r="F491" t="str">
        <v>Sausages &amp; Cured Meats🥓</v>
      </c>
      <c r="G491" t="str">
        <v>No</v>
      </c>
      <c r="H491" t="str">
        <v>Yes</v>
      </c>
      <c r="I491" s="1">
        <v>14.41</v>
      </c>
      <c r="J491">
        <v>0.5412</v>
      </c>
      <c r="K491" s="1">
        <v>7.8</v>
      </c>
      <c r="L491" s="2">
        <v>0.6574</v>
      </c>
      <c r="M491" s="2">
        <v>0.6574</v>
      </c>
      <c r="N491" s="2">
        <v>0.6574</v>
      </c>
      <c r="O491" s="2">
        <v>0.6574</v>
      </c>
      <c r="P491" s="1">
        <v>12.93</v>
      </c>
      <c r="Q491" s="1">
        <v>12.93</v>
      </c>
      <c r="R491" s="1">
        <v>12.93</v>
      </c>
      <c r="S491" s="1">
        <v>12.93</v>
      </c>
      <c r="T491" t="str">
        <v>No</v>
      </c>
      <c r="U491" s="2">
        <v>0</v>
      </c>
    </row>
    <row r="492">
      <c r="A492">
        <v>921373</v>
      </c>
      <c r="B492" t="str">
        <v>Pastrami, Ends &amp; Pieces</v>
      </c>
      <c r="C492" t="str">
        <v>Deck Family Farm</v>
      </c>
      <c r="D492">
        <v>667826</v>
      </c>
      <c r="E492" t="str">
        <v>8 oz</v>
      </c>
      <c r="F492" t="str">
        <v>Sausages &amp; Cured Meats🥓</v>
      </c>
      <c r="G492" t="str">
        <v>No</v>
      </c>
      <c r="H492" t="str">
        <v>Yes</v>
      </c>
      <c r="I492" s="1">
        <v>14.41</v>
      </c>
      <c r="J492">
        <v>0.5412</v>
      </c>
      <c r="K492" s="1">
        <v>7.8</v>
      </c>
      <c r="L492" s="2">
        <v>0.6574</v>
      </c>
      <c r="M492" s="2">
        <v>0.6574</v>
      </c>
      <c r="N492" s="2">
        <v>0.6574</v>
      </c>
      <c r="O492" s="2">
        <v>0.6574</v>
      </c>
      <c r="P492" s="1">
        <v>12.93</v>
      </c>
      <c r="Q492" s="1">
        <v>12.93</v>
      </c>
      <c r="R492" s="1">
        <v>12.93</v>
      </c>
      <c r="S492" s="1">
        <v>12.93</v>
      </c>
      <c r="T492" t="str">
        <v>No</v>
      </c>
      <c r="U492" s="2">
        <v>0</v>
      </c>
    </row>
    <row r="493">
      <c r="A493">
        <v>921374</v>
      </c>
      <c r="B493" t="str">
        <v>Roast Beef, Ends &amp; Pieces</v>
      </c>
      <c r="C493" t="str">
        <v>Deck Family Farm</v>
      </c>
      <c r="D493">
        <v>667827</v>
      </c>
      <c r="E493" t="str">
        <v>8 oz</v>
      </c>
      <c r="F493" t="str">
        <v>Sausages &amp; Cured Meats🥓</v>
      </c>
      <c r="G493" t="str">
        <v>No</v>
      </c>
      <c r="H493" t="str">
        <v>Yes</v>
      </c>
      <c r="I493" s="1">
        <v>14.41</v>
      </c>
      <c r="J493">
        <v>0.5412</v>
      </c>
      <c r="K493" s="1">
        <v>7.8</v>
      </c>
      <c r="L493" s="2">
        <v>0.6574</v>
      </c>
      <c r="M493" s="2">
        <v>0.6574</v>
      </c>
      <c r="N493" s="2">
        <v>0.6574</v>
      </c>
      <c r="O493" s="2">
        <v>0.6574</v>
      </c>
      <c r="P493" s="1">
        <v>12.93</v>
      </c>
      <c r="Q493" s="1">
        <v>12.93</v>
      </c>
      <c r="R493" s="1">
        <v>12.93</v>
      </c>
      <c r="S493" s="1">
        <v>12.93</v>
      </c>
      <c r="T493" t="str">
        <v>No</v>
      </c>
      <c r="U493" s="2">
        <v>0</v>
      </c>
    </row>
    <row r="494">
      <c r="A494">
        <v>921713</v>
      </c>
      <c r="B494" t="str">
        <v>Purple Daikon Radish</v>
      </c>
      <c r="C494" t="str">
        <v>Winter Green Farm</v>
      </c>
      <c r="D494">
        <v>668239</v>
      </c>
      <c r="E494" t="str">
        <v>1 pound</v>
      </c>
      <c r="F494" t="str">
        <v>Organic Vegetables - Roots🧅🧄🥕🥔</v>
      </c>
      <c r="G494" t="str">
        <v>Yes</v>
      </c>
      <c r="H494" t="str">
        <v>No</v>
      </c>
      <c r="K494" s="1">
        <v>3.2</v>
      </c>
      <c r="L494" s="2">
        <v>0.4</v>
      </c>
      <c r="M494" s="2">
        <v>0.4</v>
      </c>
      <c r="N494" s="2">
        <v>0.4</v>
      </c>
      <c r="O494" s="2">
        <v>0.4</v>
      </c>
      <c r="P494" s="1">
        <v>4.48</v>
      </c>
      <c r="Q494" s="1">
        <v>4.48</v>
      </c>
      <c r="R494" s="1">
        <v>4.48</v>
      </c>
      <c r="S494" s="1">
        <v>4.48</v>
      </c>
      <c r="T494" t="str">
        <v>No</v>
      </c>
      <c r="U494" s="2">
        <v>0</v>
      </c>
    </row>
    <row r="495">
      <c r="A495">
        <v>922133</v>
      </c>
      <c r="B495" t="str">
        <v>Lamb Chops, 2 pack</v>
      </c>
      <c r="C495" t="str">
        <v>Deck Family Farm</v>
      </c>
      <c r="D495">
        <v>669028</v>
      </c>
      <c r="E495" t="str">
        <v>2 pack, 0.70 - 1.10 lbs</v>
      </c>
      <c r="F495" t="str">
        <v>Spring Lamb 🐑</v>
      </c>
      <c r="G495" t="str">
        <v>Yes</v>
      </c>
      <c r="H495" t="str">
        <v>Yes</v>
      </c>
      <c r="I495" s="1">
        <v>21</v>
      </c>
      <c r="J495">
        <v>0.5412</v>
      </c>
      <c r="K495" s="1">
        <v>10.23</v>
      </c>
      <c r="L495" s="2">
        <v>0.6574</v>
      </c>
      <c r="M495" s="2">
        <v>0.6574</v>
      </c>
      <c r="N495" s="2">
        <v>0.6574</v>
      </c>
      <c r="O495" s="2">
        <v>0.6574</v>
      </c>
      <c r="P495" s="1">
        <v>16.96</v>
      </c>
      <c r="Q495" s="1">
        <v>16.96</v>
      </c>
      <c r="R495" s="1">
        <v>16.96</v>
      </c>
      <c r="S495" s="1">
        <v>16.96</v>
      </c>
      <c r="T495" t="str">
        <v>No</v>
      </c>
      <c r="U495" s="2">
        <v>0.1</v>
      </c>
    </row>
    <row r="496">
      <c r="A496">
        <v>922135</v>
      </c>
      <c r="B496" t="str">
        <v>Beef Bones</v>
      </c>
      <c r="C496" t="str">
        <v>Deck Family Farm</v>
      </c>
      <c r="D496">
        <v>669030</v>
      </c>
      <c r="E496" t="str">
        <v>3.00 - 5.00 lbs</v>
      </c>
      <c r="F496" t="str">
        <v>Grass-fed Beef 🐮</v>
      </c>
      <c r="G496" t="str">
        <v>Yes</v>
      </c>
      <c r="H496" t="str">
        <v>Yes</v>
      </c>
      <c r="I496" s="1">
        <v>11</v>
      </c>
      <c r="J496">
        <v>0.5412</v>
      </c>
      <c r="K496" s="1">
        <v>5.95</v>
      </c>
      <c r="L496" s="2">
        <v>0.6574</v>
      </c>
      <c r="M496" s="2">
        <v>0.6574</v>
      </c>
      <c r="N496" s="2">
        <v>0.6574</v>
      </c>
      <c r="O496" s="2">
        <v>0.6574</v>
      </c>
      <c r="P496" s="1">
        <v>9.86</v>
      </c>
      <c r="Q496" s="1">
        <v>9.86</v>
      </c>
      <c r="R496" s="1">
        <v>9.86</v>
      </c>
      <c r="S496" s="1">
        <v>9.86</v>
      </c>
      <c r="T496" t="str">
        <v>No</v>
      </c>
      <c r="U496" s="2">
        <v>0</v>
      </c>
    </row>
    <row r="497">
      <c r="A497">
        <v>925430</v>
      </c>
      <c r="B497" t="str">
        <v>Radiant Breakfast Blend - Light Roast Coffee Beans</v>
      </c>
      <c r="C497" t="str">
        <v>Radiant Coffee Roasters</v>
      </c>
      <c r="D497">
        <v>672999</v>
      </c>
      <c r="E497" t="str">
        <v>12 oz</v>
      </c>
      <c r="F497" t="str">
        <v>Beverages 🍶🥤  and Snacks 🍿</v>
      </c>
      <c r="G497" t="str">
        <v>Yes</v>
      </c>
      <c r="H497" t="str">
        <v>No</v>
      </c>
      <c r="K497" s="1">
        <v>12</v>
      </c>
      <c r="L497" s="2">
        <v>0.4</v>
      </c>
      <c r="M497" s="2">
        <v>0.4</v>
      </c>
      <c r="N497" s="2">
        <v>0.4</v>
      </c>
      <c r="O497" s="2">
        <v>0.4</v>
      </c>
      <c r="P497" s="1">
        <v>16.8</v>
      </c>
      <c r="Q497" s="1">
        <v>16.8</v>
      </c>
      <c r="R497" s="1">
        <v>16.8</v>
      </c>
      <c r="S497" s="1">
        <v>16.8</v>
      </c>
      <c r="T497" t="str">
        <v>No</v>
      </c>
      <c r="U497" s="2">
        <v>0</v>
      </c>
    </row>
    <row r="498">
      <c r="A498">
        <v>925431</v>
      </c>
      <c r="B498" t="str">
        <v>Radiant Decaf Columbia Ground Coffee</v>
      </c>
      <c r="C498" t="str">
        <v>Radiant Coffee Roasters</v>
      </c>
      <c r="D498">
        <v>673000</v>
      </c>
      <c r="E498" t="str">
        <v>12 oz</v>
      </c>
      <c r="F498" t="str">
        <v>Beverages 🍶🥤  and Snacks 🍿</v>
      </c>
      <c r="G498" t="str">
        <v>Yes</v>
      </c>
      <c r="H498" t="str">
        <v>No</v>
      </c>
      <c r="K498" s="1">
        <v>13</v>
      </c>
      <c r="L498" s="2">
        <v>0.4</v>
      </c>
      <c r="M498" s="2">
        <v>0.4</v>
      </c>
      <c r="N498" s="2">
        <v>0.4</v>
      </c>
      <c r="O498" s="2">
        <v>0.4</v>
      </c>
      <c r="P498" s="1">
        <v>18.2</v>
      </c>
      <c r="Q498" s="1">
        <v>18.2</v>
      </c>
      <c r="R498" s="1">
        <v>18.2</v>
      </c>
      <c r="S498" s="1">
        <v>18.2</v>
      </c>
      <c r="T498" t="str">
        <v>No</v>
      </c>
      <c r="U498" s="2">
        <v>0</v>
      </c>
    </row>
    <row r="499">
      <c r="A499">
        <v>925432</v>
      </c>
      <c r="B499" t="str">
        <v>Radiant Breakfast Blend - Light Roast Ground Coffee</v>
      </c>
      <c r="C499" t="str">
        <v>Radiant Coffee Roasters</v>
      </c>
      <c r="D499">
        <v>673001</v>
      </c>
      <c r="E499" t="str">
        <v>12 oz</v>
      </c>
      <c r="F499" t="str">
        <v>Beverages 🍶🥤  and Snacks 🍿</v>
      </c>
      <c r="G499" t="str">
        <v>Yes</v>
      </c>
      <c r="H499" t="str">
        <v>No</v>
      </c>
      <c r="K499" s="1">
        <v>12</v>
      </c>
      <c r="L499" s="2">
        <v>0.4</v>
      </c>
      <c r="M499" s="2">
        <v>0.4</v>
      </c>
      <c r="N499" s="2">
        <v>0.4</v>
      </c>
      <c r="O499" s="2">
        <v>0.4</v>
      </c>
      <c r="P499" s="1">
        <v>16.8</v>
      </c>
      <c r="Q499" s="1">
        <v>16.8</v>
      </c>
      <c r="R499" s="1">
        <v>16.8</v>
      </c>
      <c r="S499" s="1">
        <v>16.8</v>
      </c>
      <c r="T499" t="str">
        <v>No</v>
      </c>
      <c r="U499" s="2">
        <v>0</v>
      </c>
    </row>
    <row r="500">
      <c r="A500">
        <v>925433</v>
      </c>
      <c r="B500" t="str">
        <v>Radiant Midnight Blend - Dark Roast Ground Coffee</v>
      </c>
      <c r="C500" t="str">
        <v>Radiant Coffee Roasters</v>
      </c>
      <c r="D500">
        <v>673002</v>
      </c>
      <c r="E500" t="str">
        <v>12 oz</v>
      </c>
      <c r="F500" t="str">
        <v>Beverages 🍶🥤  and Snacks 🍿</v>
      </c>
      <c r="G500" t="str">
        <v>Yes</v>
      </c>
      <c r="H500" t="str">
        <v>No</v>
      </c>
      <c r="K500" s="1">
        <v>12</v>
      </c>
      <c r="L500" s="2">
        <v>0.4</v>
      </c>
      <c r="M500" s="2">
        <v>0.4</v>
      </c>
      <c r="N500" s="2">
        <v>0.4</v>
      </c>
      <c r="O500" s="2">
        <v>0.4</v>
      </c>
      <c r="P500" s="1">
        <v>16.8</v>
      </c>
      <c r="Q500" s="1">
        <v>16.8</v>
      </c>
      <c r="R500" s="1">
        <v>16.8</v>
      </c>
      <c r="S500" s="1">
        <v>16.8</v>
      </c>
      <c r="T500" t="str">
        <v>No</v>
      </c>
      <c r="U500" s="2">
        <v>0</v>
      </c>
    </row>
    <row r="501">
      <c r="A501">
        <v>926707</v>
      </c>
      <c r="B501" t="str">
        <v>Daikon Radish (WA)</v>
      </c>
      <c r="C501" t="str">
        <v>Organically Grown Company</v>
      </c>
      <c r="D501">
        <v>674541</v>
      </c>
      <c r="E501" t="str">
        <v>1 Lb</v>
      </c>
      <c r="F501" t="str">
        <v>Organic Vegetables - Roots🧅🧄🥕🥔</v>
      </c>
      <c r="G501" t="str">
        <v>No</v>
      </c>
      <c r="H501" t="str">
        <v>No</v>
      </c>
      <c r="K501" s="1">
        <v>3.85</v>
      </c>
      <c r="L501" s="2">
        <v>0.4</v>
      </c>
      <c r="M501" s="2">
        <v>0.4</v>
      </c>
      <c r="N501" s="2">
        <v>0.4</v>
      </c>
      <c r="O501" s="2">
        <v>0.4</v>
      </c>
      <c r="P501" s="1">
        <v>5.39</v>
      </c>
      <c r="Q501" s="1">
        <v>5.39</v>
      </c>
      <c r="R501" s="1">
        <v>5.39</v>
      </c>
      <c r="S501" s="1">
        <v>5.39</v>
      </c>
      <c r="T501" t="str">
        <v>No</v>
      </c>
      <c r="U501" s="2">
        <v>0</v>
      </c>
    </row>
    <row r="502">
      <c r="A502">
        <v>927363</v>
      </c>
      <c r="B502" t="str">
        <v>Tatsoi</v>
      </c>
      <c r="C502" t="str">
        <v>Organically Grown Company</v>
      </c>
      <c r="D502">
        <v>675350</v>
      </c>
      <c r="E502" t="str">
        <v>each</v>
      </c>
      <c r="F502" t="str">
        <v>Organic Vegetables - Leafy Greens 🥬</v>
      </c>
      <c r="G502" t="str">
        <v>No</v>
      </c>
      <c r="H502" t="str">
        <v>No</v>
      </c>
      <c r="K502" s="1">
        <v>2.11</v>
      </c>
      <c r="L502" s="2">
        <v>0.4</v>
      </c>
      <c r="M502" s="2">
        <v>0.4</v>
      </c>
      <c r="N502" s="2">
        <v>0.4</v>
      </c>
      <c r="O502" s="2">
        <v>0.4</v>
      </c>
      <c r="P502" s="1">
        <v>2.95</v>
      </c>
      <c r="Q502" s="1">
        <v>2.95</v>
      </c>
      <c r="R502" s="1">
        <v>2.95</v>
      </c>
      <c r="S502" s="1">
        <v>2.95</v>
      </c>
      <c r="T502" t="str">
        <v>No</v>
      </c>
      <c r="U502" s="2">
        <v>0</v>
      </c>
    </row>
    <row r="503">
      <c r="A503">
        <v>927368</v>
      </c>
      <c r="B503" t="str">
        <v>Broccoli Rapini</v>
      </c>
      <c r="C503" t="str">
        <v>Organically Grown Company</v>
      </c>
      <c r="D503">
        <v>675355</v>
      </c>
      <c r="E503" t="str">
        <v>bu</v>
      </c>
      <c r="F503" t="str">
        <v>Organic Cruciferous Vegetables🥦</v>
      </c>
      <c r="G503" t="str">
        <v>No</v>
      </c>
      <c r="H503" t="str">
        <v>No</v>
      </c>
      <c r="K503" s="1">
        <v>2.5</v>
      </c>
      <c r="L503" s="2">
        <v>0.4</v>
      </c>
      <c r="M503" s="2">
        <v>0.4</v>
      </c>
      <c r="N503" s="2">
        <v>0.4</v>
      </c>
      <c r="O503" s="2">
        <v>0.4</v>
      </c>
      <c r="P503" s="1">
        <v>3.5</v>
      </c>
      <c r="Q503" s="1">
        <v>3.5</v>
      </c>
      <c r="R503" s="1">
        <v>3.5</v>
      </c>
      <c r="S503" s="1">
        <v>3.5</v>
      </c>
      <c r="T503" t="str">
        <v>No</v>
      </c>
      <c r="U503" s="2">
        <v>0</v>
      </c>
    </row>
    <row r="504">
      <c r="A504">
        <v>927371</v>
      </c>
      <c r="B504" t="str">
        <v>Pink Lady Apple</v>
      </c>
      <c r="C504" t="str">
        <v>Organically Grown Company</v>
      </c>
      <c r="D504">
        <v>675358</v>
      </c>
      <c r="E504" t="str">
        <v>ea</v>
      </c>
      <c r="F504" t="str">
        <v>Organic Fruit 🍒🍎🫐</v>
      </c>
      <c r="G504" t="str">
        <v>No</v>
      </c>
      <c r="H504" t="str">
        <v>No</v>
      </c>
      <c r="K504" s="1">
        <v>0.7</v>
      </c>
      <c r="L504" s="2">
        <v>0.4</v>
      </c>
      <c r="M504" s="2">
        <v>0.4</v>
      </c>
      <c r="N504" s="2">
        <v>0.4</v>
      </c>
      <c r="O504" s="2">
        <v>0.4</v>
      </c>
      <c r="P504" s="1">
        <v>0.98</v>
      </c>
      <c r="Q504" s="1">
        <v>0.98</v>
      </c>
      <c r="R504" s="1">
        <v>0.98</v>
      </c>
      <c r="S504" s="1">
        <v>0.98</v>
      </c>
      <c r="T504" t="str">
        <v>No</v>
      </c>
      <c r="U504" s="2">
        <v>0</v>
      </c>
    </row>
    <row r="505">
      <c r="A505">
        <v>928528</v>
      </c>
      <c r="B505" t="str">
        <v>Tetsakabuto Winter Squash</v>
      </c>
      <c r="C505" t="str">
        <v>Full Farm CSA</v>
      </c>
      <c r="D505">
        <v>676672</v>
      </c>
      <c r="E505" t="str">
        <v>ea</v>
      </c>
      <c r="F505" t="str">
        <v>Organic Fruiting Vegetables 🌶🥒🎃🍅</v>
      </c>
      <c r="G505" t="str">
        <v>No</v>
      </c>
      <c r="H505" t="str">
        <v>No</v>
      </c>
      <c r="K505" s="1">
        <v>4</v>
      </c>
      <c r="L505" s="2">
        <v>0.4</v>
      </c>
      <c r="M505" s="2">
        <v>0.4</v>
      </c>
      <c r="N505" s="2">
        <v>0.4</v>
      </c>
      <c r="O505" s="2">
        <v>0.4</v>
      </c>
      <c r="P505" s="1">
        <v>5.6</v>
      </c>
      <c r="Q505" s="1">
        <v>5.6</v>
      </c>
      <c r="R505" s="1">
        <v>5.6</v>
      </c>
      <c r="S505" s="1">
        <v>5.6</v>
      </c>
      <c r="T505" t="str">
        <v>No</v>
      </c>
      <c r="U505" s="2">
        <v>0</v>
      </c>
    </row>
    <row r="506">
      <c r="A506">
        <v>928530</v>
      </c>
      <c r="B506" t="str">
        <v>Gold Beets</v>
      </c>
      <c r="C506" t="str">
        <v>Organically Grown Company</v>
      </c>
      <c r="D506">
        <v>676674</v>
      </c>
      <c r="E506" t="str">
        <v>lb</v>
      </c>
      <c r="F506" t="str">
        <v>Organic Vegetables - Roots🧅🧄🥕🥔</v>
      </c>
      <c r="G506" t="str">
        <v>No</v>
      </c>
      <c r="H506" t="str">
        <v>No</v>
      </c>
      <c r="K506" s="1">
        <v>1.6</v>
      </c>
      <c r="L506" s="2">
        <v>0.4</v>
      </c>
      <c r="M506" s="2">
        <v>0.4</v>
      </c>
      <c r="N506" s="2">
        <v>0.4</v>
      </c>
      <c r="O506" s="2">
        <v>0.4</v>
      </c>
      <c r="P506" s="1">
        <v>2.24</v>
      </c>
      <c r="Q506" s="1">
        <v>2.24</v>
      </c>
      <c r="R506" s="1">
        <v>2.24</v>
      </c>
      <c r="S506" s="1">
        <v>2.24</v>
      </c>
      <c r="T506" t="str">
        <v>No</v>
      </c>
      <c r="U506" s="2">
        <v>0</v>
      </c>
    </row>
    <row r="507">
      <c r="A507">
        <v>928531</v>
      </c>
      <c r="B507" t="str">
        <v>Red Skinned Daikon Radish</v>
      </c>
      <c r="C507" t="str">
        <v>Winter Green Farm</v>
      </c>
      <c r="D507">
        <v>676675</v>
      </c>
      <c r="E507" t="str">
        <v>lb</v>
      </c>
      <c r="F507" t="str">
        <v>Organic Vegetables - Roots🧅🧄🥕🥔</v>
      </c>
      <c r="G507" t="str">
        <v>Yes</v>
      </c>
      <c r="H507" t="str">
        <v>No</v>
      </c>
      <c r="K507" s="1">
        <v>3.2</v>
      </c>
      <c r="L507" s="2">
        <v>0.4</v>
      </c>
      <c r="M507" s="2">
        <v>0.4</v>
      </c>
      <c r="N507" s="2">
        <v>0.4</v>
      </c>
      <c r="O507" s="2">
        <v>0.4</v>
      </c>
      <c r="P507" s="1">
        <v>4.48</v>
      </c>
      <c r="Q507" s="1">
        <v>4.48</v>
      </c>
      <c r="R507" s="1">
        <v>4.48</v>
      </c>
      <c r="S507" s="1">
        <v>4.48</v>
      </c>
      <c r="T507" t="str">
        <v>No</v>
      </c>
      <c r="U507" s="2">
        <v>0</v>
      </c>
    </row>
    <row r="508">
      <c r="A508">
        <v>928741</v>
      </c>
      <c r="B508" t="str">
        <v>Broccoli Microgreens</v>
      </c>
      <c r="C508" t="str">
        <v>Lone Wolf Ranch</v>
      </c>
      <c r="D508">
        <v>676917</v>
      </c>
      <c r="E508" t="str">
        <v>1 oz. pk</v>
      </c>
      <c r="F508" t="str">
        <v>Organic Vegetables - Leafy Greens 🥬</v>
      </c>
      <c r="G508" t="str">
        <v>No</v>
      </c>
      <c r="H508" t="str">
        <v>No</v>
      </c>
      <c r="K508" s="1">
        <v>2.5</v>
      </c>
      <c r="L508" s="2">
        <v>0.4</v>
      </c>
      <c r="M508" s="2">
        <v>0.4</v>
      </c>
      <c r="N508" s="2">
        <v>0.4</v>
      </c>
      <c r="O508" s="2">
        <v>0.4</v>
      </c>
      <c r="P508" s="1">
        <v>3.5</v>
      </c>
      <c r="Q508" s="1">
        <v>3.5</v>
      </c>
      <c r="R508" s="1">
        <v>3.5</v>
      </c>
      <c r="S508" s="1">
        <v>3.5</v>
      </c>
      <c r="T508" t="str">
        <v>No</v>
      </c>
      <c r="U508" s="2">
        <v>0</v>
      </c>
    </row>
    <row r="509">
      <c r="A509">
        <v>928741</v>
      </c>
      <c r="B509" t="str">
        <v>Broccoli Microgreens</v>
      </c>
      <c r="C509" t="str">
        <v>Lone Wolf Ranch</v>
      </c>
      <c r="D509">
        <v>726764</v>
      </c>
      <c r="E509" t="str">
        <v>2 oz pk</v>
      </c>
      <c r="F509" t="str">
        <v>Organic Vegetables - Leafy Greens 🥬</v>
      </c>
      <c r="G509" t="str">
        <v>No</v>
      </c>
      <c r="H509" t="str">
        <v>No</v>
      </c>
      <c r="K509" s="1">
        <v>5</v>
      </c>
      <c r="L509" s="2">
        <v>0.4</v>
      </c>
      <c r="M509" s="2">
        <v>0.4</v>
      </c>
      <c r="N509" s="2">
        <v>0.4</v>
      </c>
      <c r="O509" s="2">
        <v>0.4</v>
      </c>
      <c r="P509" s="1">
        <v>7</v>
      </c>
      <c r="Q509" s="1">
        <v>7</v>
      </c>
      <c r="R509" s="1">
        <v>7</v>
      </c>
      <c r="S509" s="1">
        <v>7</v>
      </c>
      <c r="T509" t="str">
        <v>No</v>
      </c>
      <c r="U509" s="2">
        <v>0</v>
      </c>
    </row>
    <row r="510">
      <c r="A510">
        <v>928742</v>
      </c>
      <c r="B510" t="str">
        <v>Purple Radish Microgreens</v>
      </c>
      <c r="C510" t="str">
        <v>Lone Wolf Ranch</v>
      </c>
      <c r="D510">
        <v>676918</v>
      </c>
      <c r="E510" t="str">
        <v>1 oz. pk</v>
      </c>
      <c r="F510" t="str">
        <v>Organic Vegetables - Leafy Greens 🥬</v>
      </c>
      <c r="G510" t="str">
        <v>No</v>
      </c>
      <c r="H510" t="str">
        <v>No</v>
      </c>
      <c r="K510" s="1">
        <v>2.5</v>
      </c>
      <c r="L510" s="2">
        <v>0.4</v>
      </c>
      <c r="M510" s="2">
        <v>0.4</v>
      </c>
      <c r="N510" s="2">
        <v>0.4</v>
      </c>
      <c r="O510" s="2">
        <v>0.4</v>
      </c>
      <c r="P510" s="1">
        <v>3.5</v>
      </c>
      <c r="Q510" s="1">
        <v>3.5</v>
      </c>
      <c r="R510" s="1">
        <v>3.5</v>
      </c>
      <c r="S510" s="1">
        <v>3.5</v>
      </c>
      <c r="T510" t="str">
        <v>No</v>
      </c>
      <c r="U510" s="2">
        <v>0</v>
      </c>
    </row>
    <row r="511">
      <c r="A511">
        <v>928742</v>
      </c>
      <c r="B511" t="str">
        <v>Purple Radish Microgreens</v>
      </c>
      <c r="C511" t="str">
        <v>Lone Wolf Ranch</v>
      </c>
      <c r="D511">
        <v>726765</v>
      </c>
      <c r="E511" t="str">
        <v>2 oz pk</v>
      </c>
      <c r="F511" t="str">
        <v>Organic Vegetables - Leafy Greens 🥬</v>
      </c>
      <c r="G511" t="str">
        <v>No</v>
      </c>
      <c r="H511" t="str">
        <v>No</v>
      </c>
      <c r="K511" s="1">
        <v>5</v>
      </c>
      <c r="L511" s="2">
        <v>0.4</v>
      </c>
      <c r="M511" s="2">
        <v>0.4</v>
      </c>
      <c r="N511" s="2">
        <v>0.4</v>
      </c>
      <c r="O511" s="2">
        <v>0.4</v>
      </c>
      <c r="P511" s="1">
        <v>7</v>
      </c>
      <c r="Q511" s="1">
        <v>7</v>
      </c>
      <c r="R511" s="1">
        <v>7</v>
      </c>
      <c r="S511" s="1">
        <v>7</v>
      </c>
      <c r="T511" t="str">
        <v>No</v>
      </c>
      <c r="U511" s="2">
        <v>0</v>
      </c>
    </row>
    <row r="512">
      <c r="A512">
        <v>929322</v>
      </c>
      <c r="B512" t="str">
        <v>Winter Carrots</v>
      </c>
      <c r="C512" t="str">
        <v>Small is Beautiful Farm</v>
      </c>
      <c r="D512">
        <v>677788</v>
      </c>
      <c r="E512" t="str">
        <v>2# bag</v>
      </c>
      <c r="F512" t="str">
        <v>Organic Vegetables - Roots🧅🧄🥕🥔</v>
      </c>
      <c r="G512" t="str">
        <v>No</v>
      </c>
      <c r="H512" t="str">
        <v>No</v>
      </c>
      <c r="K512" s="1">
        <v>4</v>
      </c>
      <c r="L512" s="2">
        <v>0.4</v>
      </c>
      <c r="M512" s="2">
        <v>0.4</v>
      </c>
      <c r="N512" s="2">
        <v>0.4</v>
      </c>
      <c r="O512" s="2">
        <v>0.4</v>
      </c>
      <c r="P512" s="1">
        <v>5.6</v>
      </c>
      <c r="Q512" s="1">
        <v>5.6</v>
      </c>
      <c r="R512" s="1">
        <v>5.6</v>
      </c>
      <c r="S512" s="1">
        <v>5.6</v>
      </c>
      <c r="T512" t="str">
        <v>No</v>
      </c>
      <c r="U512" s="2">
        <v>0</v>
      </c>
    </row>
    <row r="513">
      <c r="A513">
        <v>929452</v>
      </c>
      <c r="B513" t="str">
        <v>Skirt Steak, Large</v>
      </c>
      <c r="C513" t="str">
        <v>Deck Family Farm</v>
      </c>
      <c r="D513">
        <v>677939</v>
      </c>
      <c r="E513" t="str">
        <v>Large, .80 - 1.20 lbs</v>
      </c>
      <c r="F513" t="str">
        <v>Grass-fed Beef 🐮</v>
      </c>
      <c r="G513" t="str">
        <v>No</v>
      </c>
      <c r="H513" t="str">
        <v>Yes</v>
      </c>
      <c r="I513" s="1">
        <v>26</v>
      </c>
      <c r="J513">
        <v>0.5412</v>
      </c>
      <c r="K513" s="1">
        <v>14.07</v>
      </c>
      <c r="L513" s="2">
        <v>0.6574</v>
      </c>
      <c r="M513" s="2">
        <v>0.6574</v>
      </c>
      <c r="N513" s="2">
        <v>0.6574</v>
      </c>
      <c r="O513" s="2">
        <v>0.6574</v>
      </c>
      <c r="P513" s="1">
        <v>23.32</v>
      </c>
      <c r="Q513" s="1">
        <v>23.32</v>
      </c>
      <c r="R513" s="1">
        <v>23.32</v>
      </c>
      <c r="S513" s="1">
        <v>23.32</v>
      </c>
      <c r="T513" t="str">
        <v>No</v>
      </c>
      <c r="U513" s="2">
        <v>0</v>
      </c>
    </row>
    <row r="514">
      <c r="A514">
        <v>929464</v>
      </c>
      <c r="B514" t="str">
        <v>Rendered Pork Leaf Lard, 16 oz</v>
      </c>
      <c r="C514" t="str">
        <v>Deck Family Farm's Hyland Artisinal Meats</v>
      </c>
      <c r="D514">
        <v>677954</v>
      </c>
      <c r="E514" t="str">
        <v>16 oz</v>
      </c>
      <c r="F514" t="str">
        <v>Broth, Lard, Bones, and Organs🦴</v>
      </c>
      <c r="G514" t="str">
        <v>Yes</v>
      </c>
      <c r="H514" t="str">
        <v>Yes</v>
      </c>
      <c r="I514" s="1">
        <v>16</v>
      </c>
      <c r="J514">
        <v>0.5412</v>
      </c>
      <c r="K514" s="1">
        <v>8.66</v>
      </c>
      <c r="L514" s="2">
        <v>0.6574</v>
      </c>
      <c r="M514" s="2">
        <v>0.6574</v>
      </c>
      <c r="N514" s="2">
        <v>0.6574</v>
      </c>
      <c r="O514" s="2">
        <v>0.6574</v>
      </c>
      <c r="P514" s="1">
        <v>14.35</v>
      </c>
      <c r="Q514" s="1">
        <v>14.35</v>
      </c>
      <c r="R514" s="1">
        <v>14.35</v>
      </c>
      <c r="S514" s="1">
        <v>14.35</v>
      </c>
      <c r="T514" t="str">
        <v>No</v>
      </c>
      <c r="U514" s="2">
        <v>0.1</v>
      </c>
    </row>
    <row r="515">
      <c r="A515">
        <v>930691</v>
      </c>
      <c r="B515" t="str">
        <v>Autumn Frost Squash Large</v>
      </c>
      <c r="C515" t="str">
        <v>Full Farm CSA</v>
      </c>
      <c r="D515">
        <v>679453</v>
      </c>
      <c r="E515" t="str">
        <v>ea</v>
      </c>
      <c r="F515" t="str">
        <v>Organic Fruiting Vegetables 🌶🥒🎃🍅</v>
      </c>
      <c r="G515" t="str">
        <v>No</v>
      </c>
      <c r="H515" t="str">
        <v>No</v>
      </c>
      <c r="K515" s="1">
        <v>6</v>
      </c>
      <c r="L515" s="2">
        <v>0.4</v>
      </c>
      <c r="M515" s="2">
        <v>0.4</v>
      </c>
      <c r="N515" s="2">
        <v>0.4</v>
      </c>
      <c r="O515" s="2">
        <v>0.4</v>
      </c>
      <c r="P515" s="1">
        <v>8.4</v>
      </c>
      <c r="Q515" s="1">
        <v>8.4</v>
      </c>
      <c r="R515" s="1">
        <v>8.4</v>
      </c>
      <c r="S515" s="1">
        <v>8.4</v>
      </c>
      <c r="T515" t="str">
        <v>No</v>
      </c>
      <c r="U515" s="2">
        <v>0</v>
      </c>
    </row>
    <row r="516">
      <c r="A516">
        <v>932132</v>
      </c>
      <c r="B516" t="str">
        <v>Chorizo Verde</v>
      </c>
      <c r="C516" t="str">
        <v>Deck Family Farm's Hyland Artisinal Meats</v>
      </c>
      <c r="D516">
        <v>684511</v>
      </c>
      <c r="E516" t="str">
        <v>4 links/ pack 14 oz pack</v>
      </c>
      <c r="F516" t="str">
        <v>Sausages &amp; Cured Meats🥓</v>
      </c>
      <c r="G516" t="str">
        <v>No</v>
      </c>
      <c r="H516" t="str">
        <v>Yes</v>
      </c>
      <c r="I516" s="1">
        <v>20</v>
      </c>
      <c r="J516">
        <v>0.5412</v>
      </c>
      <c r="K516" s="1">
        <v>10.82</v>
      </c>
      <c r="L516" s="2">
        <v>0.6574</v>
      </c>
      <c r="M516" s="2">
        <v>0.6574</v>
      </c>
      <c r="N516" s="2">
        <v>0.6574</v>
      </c>
      <c r="O516" s="2">
        <v>0.6574</v>
      </c>
      <c r="P516" s="1">
        <v>17.93</v>
      </c>
      <c r="Q516" s="1">
        <v>17.93</v>
      </c>
      <c r="R516" s="1">
        <v>17.93</v>
      </c>
      <c r="S516" s="1">
        <v>17.93</v>
      </c>
      <c r="T516" t="str">
        <v>No</v>
      </c>
      <c r="U516" s="2">
        <v>0</v>
      </c>
    </row>
    <row r="517">
      <c r="A517">
        <v>936387</v>
      </c>
      <c r="B517" t="str">
        <v>Heidi of the Hills Cheese, 18 Month Aged,  5.9-6.9 oz</v>
      </c>
      <c r="C517" t="str">
        <v>Creamy Cow, LLC</v>
      </c>
      <c r="D517">
        <v>689800</v>
      </c>
      <c r="E517" t="str">
        <v>5.9-6.9 oz</v>
      </c>
      <c r="F517" t="str">
        <v>Raw Dairy (Unpasteurized) 🥛 🐄 🧀</v>
      </c>
      <c r="G517" t="str">
        <v>No</v>
      </c>
      <c r="H517" t="str">
        <v>Yes</v>
      </c>
      <c r="I517" s="1">
        <v>11.24</v>
      </c>
      <c r="J517">
        <v>1</v>
      </c>
      <c r="K517" s="1">
        <v>11.24</v>
      </c>
      <c r="L517" s="2">
        <v>0.4</v>
      </c>
      <c r="M517" s="2">
        <v>0.4</v>
      </c>
      <c r="N517" s="2">
        <v>0.4</v>
      </c>
      <c r="O517" s="2">
        <v>0.4</v>
      </c>
      <c r="P517" s="1">
        <v>15.74</v>
      </c>
      <c r="Q517" s="1">
        <v>15.74</v>
      </c>
      <c r="R517" s="1">
        <v>15.74</v>
      </c>
      <c r="S517" s="1">
        <v>15.74</v>
      </c>
      <c r="T517" t="str">
        <v>No</v>
      </c>
      <c r="U517" s="2">
        <v>0</v>
      </c>
    </row>
    <row r="518">
      <c r="A518">
        <v>936388</v>
      </c>
      <c r="B518" t="str">
        <v>Heidi of the Hills Cheese, 18 Month Aged,  4.8-5.8 oz</v>
      </c>
      <c r="C518" t="str">
        <v>Creamy Cow, LLC</v>
      </c>
      <c r="D518">
        <v>689801</v>
      </c>
      <c r="E518" t="str">
        <v>4.8-5.8 oz</v>
      </c>
      <c r="F518" t="str">
        <v>Raw Dairy (Unpasteurized) 🥛 🐄 🧀</v>
      </c>
      <c r="G518" t="str">
        <v>No</v>
      </c>
      <c r="H518" t="str">
        <v>Yes</v>
      </c>
      <c r="I518" s="1">
        <v>9.98</v>
      </c>
      <c r="J518">
        <v>1</v>
      </c>
      <c r="K518" s="1">
        <v>9.98</v>
      </c>
      <c r="L518" s="2">
        <v>0.4</v>
      </c>
      <c r="M518" s="2">
        <v>0.4</v>
      </c>
      <c r="N518" s="2">
        <v>0.4</v>
      </c>
      <c r="O518" s="2">
        <v>0.4</v>
      </c>
      <c r="P518" s="1">
        <v>13.97</v>
      </c>
      <c r="Q518" s="1">
        <v>13.97</v>
      </c>
      <c r="R518" s="1">
        <v>13.97</v>
      </c>
      <c r="S518" s="1">
        <v>13.97</v>
      </c>
      <c r="T518" t="str">
        <v>No</v>
      </c>
      <c r="U518" s="2">
        <v>0</v>
      </c>
    </row>
    <row r="519">
      <c r="A519">
        <v>939774</v>
      </c>
      <c r="B519" t="str">
        <v>Lamb Heart</v>
      </c>
      <c r="C519" t="str">
        <v>Deck Family Farm</v>
      </c>
      <c r="D519">
        <v>693441</v>
      </c>
      <c r="E519" t="str">
        <v>2 pack, 0.8 - 1.1 lbs</v>
      </c>
      <c r="F519" t="str">
        <v>Broth, Lard, Bones, and Organs🦴</v>
      </c>
      <c r="G519" t="str">
        <v>No</v>
      </c>
      <c r="H519" t="str">
        <v>Yes</v>
      </c>
      <c r="I519" s="1">
        <v>9.5</v>
      </c>
      <c r="J519">
        <v>0.5412</v>
      </c>
      <c r="K519" s="1">
        <v>4.88</v>
      </c>
      <c r="L519" s="2">
        <v>0.6574</v>
      </c>
      <c r="M519" s="2">
        <v>0.6574</v>
      </c>
      <c r="N519" s="2">
        <v>0.6574</v>
      </c>
      <c r="O519" s="2">
        <v>0.6574</v>
      </c>
      <c r="P519" s="1">
        <v>8.09</v>
      </c>
      <c r="Q519" s="1">
        <v>8.09</v>
      </c>
      <c r="R519" s="1">
        <v>8.09</v>
      </c>
      <c r="S519" s="1">
        <v>8.09</v>
      </c>
      <c r="T519" t="str">
        <v>No</v>
      </c>
      <c r="U519" s="2">
        <v>0</v>
      </c>
    </row>
    <row r="520">
      <c r="A520">
        <v>940149</v>
      </c>
      <c r="B520" t="str">
        <v>White Onion</v>
      </c>
      <c r="C520" t="str">
        <v>Organically Grown Company</v>
      </c>
      <c r="D520">
        <v>693996</v>
      </c>
      <c r="E520" t="str">
        <v>2# bag</v>
      </c>
      <c r="F520" t="str">
        <v>Organic Vegetables - Roots 🧅🧄 🥕🥔</v>
      </c>
      <c r="G520" t="str">
        <v>No</v>
      </c>
      <c r="H520" t="str">
        <v>No</v>
      </c>
      <c r="K520" s="1">
        <v>3.1</v>
      </c>
      <c r="L520" s="2">
        <v>0.4</v>
      </c>
      <c r="M520" s="2">
        <v>0.4</v>
      </c>
      <c r="N520" s="2">
        <v>0.4</v>
      </c>
      <c r="O520" s="2">
        <v>0.4</v>
      </c>
      <c r="P520" s="1">
        <v>4.34</v>
      </c>
      <c r="Q520" s="1">
        <v>4.34</v>
      </c>
      <c r="R520" s="1">
        <v>4.34</v>
      </c>
      <c r="S520" s="1">
        <v>4.34</v>
      </c>
      <c r="T520" t="str">
        <v>No</v>
      </c>
      <c r="U520" s="2">
        <v>0</v>
      </c>
    </row>
    <row r="521">
      <c r="A521">
        <v>940994</v>
      </c>
      <c r="B521" t="str">
        <v>Raw Walnuts, 1/2 lb</v>
      </c>
      <c r="C521" t="str">
        <v>Deck Family Farm</v>
      </c>
      <c r="D521">
        <v>694990</v>
      </c>
      <c r="E521" t="str">
        <v>1/2 lb</v>
      </c>
      <c r="F521" t="str">
        <v>Grains/Pasta/Nuts  🫘 🍝 🥣</v>
      </c>
      <c r="G521" t="str">
        <v>No</v>
      </c>
      <c r="H521" t="str">
        <v>Yes</v>
      </c>
      <c r="I521" s="1">
        <v>14</v>
      </c>
      <c r="J521">
        <v>0.5412</v>
      </c>
      <c r="K521" s="1">
        <v>7.58</v>
      </c>
      <c r="L521" s="2">
        <v>0.6574</v>
      </c>
      <c r="M521" s="2">
        <v>0.6574</v>
      </c>
      <c r="N521" s="2">
        <v>0.6574</v>
      </c>
      <c r="O521" s="2">
        <v>0.6574</v>
      </c>
      <c r="P521" s="1">
        <v>12.56</v>
      </c>
      <c r="Q521" s="1">
        <v>12.56</v>
      </c>
      <c r="R521" s="1">
        <v>12.56</v>
      </c>
      <c r="S521" s="1">
        <v>12.56</v>
      </c>
      <c r="T521" t="str">
        <v>No</v>
      </c>
      <c r="U521" s="2">
        <v>0</v>
      </c>
    </row>
    <row r="522">
      <c r="A522">
        <v>940995</v>
      </c>
      <c r="B522" t="str">
        <v>Pork Shoulder Roast, Large</v>
      </c>
      <c r="C522" t="str">
        <v>Deck Family Farm</v>
      </c>
      <c r="D522">
        <v>694991</v>
      </c>
      <c r="E522" t="str">
        <v>Large, 2.80 - 3.50 lbs</v>
      </c>
      <c r="F522" t="str">
        <v>Pasture-raised Pork 🐖</v>
      </c>
      <c r="G522" t="str">
        <v>Yes</v>
      </c>
      <c r="H522" t="str">
        <v>Yes</v>
      </c>
      <c r="I522" s="1">
        <v>18</v>
      </c>
      <c r="J522">
        <v>0.5412</v>
      </c>
      <c r="K522" s="1">
        <v>30.69</v>
      </c>
      <c r="L522" s="2">
        <v>0.6574</v>
      </c>
      <c r="M522" s="2">
        <v>0.6574</v>
      </c>
      <c r="N522" s="2">
        <v>0.6574</v>
      </c>
      <c r="O522" s="2">
        <v>0.6574</v>
      </c>
      <c r="P522" s="1">
        <v>50.87</v>
      </c>
      <c r="Q522" s="1">
        <v>50.87</v>
      </c>
      <c r="R522" s="1">
        <v>50.87</v>
      </c>
      <c r="S522" s="1">
        <v>50.87</v>
      </c>
      <c r="T522" t="str">
        <v>No</v>
      </c>
      <c r="U522" s="2">
        <v>0.1</v>
      </c>
    </row>
    <row r="523">
      <c r="A523">
        <v>940998</v>
      </c>
      <c r="B523" t="str">
        <v>Raw Honey, 1/2 pint</v>
      </c>
      <c r="C523" t="str">
        <v>Deck Family Farm</v>
      </c>
      <c r="D523">
        <v>694994</v>
      </c>
      <c r="E523" t="str">
        <v>1/2 pint</v>
      </c>
      <c r="F523" t="str">
        <v>Canned Goods 🥫</v>
      </c>
      <c r="G523" t="str">
        <v>Yes</v>
      </c>
      <c r="H523" t="str">
        <v>Yes</v>
      </c>
      <c r="I523" s="1">
        <v>17</v>
      </c>
      <c r="J523">
        <v>0.5412</v>
      </c>
      <c r="K523" s="1">
        <v>9.2</v>
      </c>
      <c r="L523" s="2">
        <v>0.6574</v>
      </c>
      <c r="M523" s="2">
        <v>0.6574</v>
      </c>
      <c r="N523" s="2">
        <v>0.6574</v>
      </c>
      <c r="O523" s="2">
        <v>0.6574</v>
      </c>
      <c r="P523" s="1">
        <v>15.25</v>
      </c>
      <c r="Q523" s="1">
        <v>15.25</v>
      </c>
      <c r="R523" s="1">
        <v>15.25</v>
      </c>
      <c r="S523" s="1">
        <v>15.25</v>
      </c>
      <c r="T523" t="str">
        <v>No</v>
      </c>
      <c r="U523" s="2">
        <v>0</v>
      </c>
    </row>
    <row r="524">
      <c r="A524">
        <v>941000</v>
      </c>
      <c r="B524" t="str">
        <v>Raw Honey, 1 quart</v>
      </c>
      <c r="C524" t="str">
        <v>Deck Family Farm</v>
      </c>
      <c r="D524">
        <v>694996</v>
      </c>
      <c r="E524" t="str">
        <v>1 quart</v>
      </c>
      <c r="F524" t="str">
        <v>Canned Goods 🥫</v>
      </c>
      <c r="G524" t="str">
        <v>Yes</v>
      </c>
      <c r="H524" t="str">
        <v>Yes</v>
      </c>
      <c r="I524" s="1">
        <v>47.5</v>
      </c>
      <c r="J524">
        <v>0.5412</v>
      </c>
      <c r="K524" s="1">
        <v>25.71</v>
      </c>
      <c r="L524" s="2">
        <v>0.6574</v>
      </c>
      <c r="M524" s="2">
        <v>0.6574</v>
      </c>
      <c r="N524" s="2">
        <v>0.6574</v>
      </c>
      <c r="O524" s="2">
        <v>0.6574</v>
      </c>
      <c r="P524" s="1">
        <v>42.61</v>
      </c>
      <c r="Q524" s="1">
        <v>42.61</v>
      </c>
      <c r="R524" s="1">
        <v>42.61</v>
      </c>
      <c r="S524" s="1">
        <v>42.61</v>
      </c>
      <c r="T524" t="str">
        <v>No</v>
      </c>
      <c r="U524" s="2">
        <v>0</v>
      </c>
    </row>
    <row r="525">
      <c r="A525">
        <v>941001</v>
      </c>
      <c r="B525" t="str">
        <v>Brisket, Medium</v>
      </c>
      <c r="C525" t="str">
        <v>Deck Family Farm</v>
      </c>
      <c r="D525">
        <v>694997</v>
      </c>
      <c r="E525" t="str">
        <v>Medium, 3.00 - 3.99 lbs</v>
      </c>
      <c r="F525" t="str">
        <v>Grass-fed Beef 🐮</v>
      </c>
      <c r="G525" t="str">
        <v>Yes</v>
      </c>
      <c r="H525" t="str">
        <v>Yes</v>
      </c>
      <c r="I525" s="1">
        <v>17</v>
      </c>
      <c r="J525">
        <v>0.5412</v>
      </c>
      <c r="K525" s="1">
        <v>32.16</v>
      </c>
      <c r="L525" s="2">
        <v>0.6574</v>
      </c>
      <c r="M525" s="2">
        <v>0.6574</v>
      </c>
      <c r="N525" s="2">
        <v>0.6574</v>
      </c>
      <c r="O525" s="2">
        <v>0.6574</v>
      </c>
      <c r="P525" s="1">
        <v>53.3</v>
      </c>
      <c r="Q525" s="1">
        <v>53.3</v>
      </c>
      <c r="R525" s="1">
        <v>53.3</v>
      </c>
      <c r="S525" s="1">
        <v>53.3</v>
      </c>
      <c r="T525" t="str">
        <v>No</v>
      </c>
      <c r="U525" s="2">
        <v>0</v>
      </c>
    </row>
    <row r="526">
      <c r="A526">
        <v>941002</v>
      </c>
      <c r="B526" t="str">
        <v>Brisket, Small</v>
      </c>
      <c r="C526" t="str">
        <v>Deck Family Farm</v>
      </c>
      <c r="D526">
        <v>694998</v>
      </c>
      <c r="E526" t="str">
        <v>Small, 2.30 - 2.99 lbs</v>
      </c>
      <c r="F526" t="str">
        <v>Grass-fed Beef 🐮</v>
      </c>
      <c r="G526" t="str">
        <v>Yes</v>
      </c>
      <c r="H526" t="str">
        <v>Yes</v>
      </c>
      <c r="I526" s="1">
        <v>18</v>
      </c>
      <c r="J526">
        <v>0.5412</v>
      </c>
      <c r="K526" s="1">
        <v>25.77</v>
      </c>
      <c r="L526" s="2">
        <v>0.6574</v>
      </c>
      <c r="M526" s="2">
        <v>0.6574</v>
      </c>
      <c r="N526" s="2">
        <v>0.6574</v>
      </c>
      <c r="O526" s="2">
        <v>0.6574</v>
      </c>
      <c r="P526" s="1">
        <v>42.71</v>
      </c>
      <c r="Q526" s="1">
        <v>42.71</v>
      </c>
      <c r="R526" s="1">
        <v>42.71</v>
      </c>
      <c r="S526" s="1">
        <v>42.71</v>
      </c>
      <c r="T526" t="str">
        <v>No</v>
      </c>
      <c r="U526" s="2">
        <v>0</v>
      </c>
    </row>
    <row r="527">
      <c r="A527">
        <v>941005</v>
      </c>
      <c r="B527" t="str">
        <v>Organic Pasture Raised Chicken Eggs, 1 dozen</v>
      </c>
      <c r="C527" t="str">
        <v>Deck Family Farm</v>
      </c>
      <c r="D527">
        <v>695001</v>
      </c>
      <c r="E527" t="str">
        <v>1 dozen</v>
      </c>
      <c r="F527" t="str">
        <v>Organic Eggs 🍳 🥚</v>
      </c>
      <c r="G527" t="str">
        <v>Yes</v>
      </c>
      <c r="H527" t="str">
        <v>Yes</v>
      </c>
      <c r="I527" s="1">
        <v>12</v>
      </c>
      <c r="J527">
        <v>0.5412</v>
      </c>
      <c r="K527" s="1">
        <v>6.49</v>
      </c>
      <c r="L527" s="2">
        <v>0.6574</v>
      </c>
      <c r="M527" s="2">
        <v>0.6574</v>
      </c>
      <c r="N527" s="2">
        <v>0.6574</v>
      </c>
      <c r="O527" s="2">
        <v>0.6574</v>
      </c>
      <c r="P527" s="1">
        <v>10.76</v>
      </c>
      <c r="Q527" s="1">
        <v>10.76</v>
      </c>
      <c r="R527" s="1">
        <v>10.76</v>
      </c>
      <c r="S527" s="1">
        <v>10.76</v>
      </c>
      <c r="T527" t="str">
        <v>No</v>
      </c>
      <c r="U527" s="2">
        <v>0</v>
      </c>
    </row>
    <row r="528">
      <c r="A528">
        <v>941045</v>
      </c>
      <c r="B528" t="str">
        <v>Rendered Beef Tallow, 8 oz</v>
      </c>
      <c r="C528" t="str">
        <v>Deck Family Farm's Hyland Artisinal Meats</v>
      </c>
      <c r="D528">
        <v>695051</v>
      </c>
      <c r="E528" t="str">
        <v>8 oz</v>
      </c>
      <c r="F528" t="str">
        <v>Broth, Lard, Bones, and Organs🦴</v>
      </c>
      <c r="G528" t="str">
        <v>Yes</v>
      </c>
      <c r="H528" t="str">
        <v>Yes</v>
      </c>
      <c r="I528" s="1">
        <v>10</v>
      </c>
      <c r="J528">
        <v>0.5412</v>
      </c>
      <c r="K528" s="1">
        <v>5.41</v>
      </c>
      <c r="L528" s="2">
        <v>0.6574</v>
      </c>
      <c r="M528" s="2">
        <v>0.6574</v>
      </c>
      <c r="N528" s="2">
        <v>0.6574</v>
      </c>
      <c r="O528" s="2">
        <v>0.6574</v>
      </c>
      <c r="P528" s="1">
        <v>8.97</v>
      </c>
      <c r="Q528" s="1">
        <v>8.97</v>
      </c>
      <c r="R528" s="1">
        <v>8.97</v>
      </c>
      <c r="S528" s="1">
        <v>8.97</v>
      </c>
      <c r="T528" t="str">
        <v>No</v>
      </c>
      <c r="U528" s="2">
        <v>0</v>
      </c>
    </row>
    <row r="529">
      <c r="A529">
        <v>942518</v>
      </c>
      <c r="B529" t="str">
        <v>Leek</v>
      </c>
      <c r="C529" t="str">
        <v>Small is Beautiful Farm</v>
      </c>
      <c r="D529">
        <v>696810</v>
      </c>
      <c r="E529" t="str">
        <v>1</v>
      </c>
      <c r="F529" t="str">
        <v>Organic Vegetables - Roots🧅🧄🥕🥔</v>
      </c>
      <c r="G529" t="str">
        <v>No</v>
      </c>
      <c r="H529" t="str">
        <v>No</v>
      </c>
      <c r="K529" s="1">
        <v>1</v>
      </c>
      <c r="L529" s="2">
        <v>0.4</v>
      </c>
      <c r="M529" s="2">
        <v>0.4</v>
      </c>
      <c r="N529" s="2">
        <v>0.4</v>
      </c>
      <c r="O529" s="2">
        <v>0.4</v>
      </c>
      <c r="P529" s="1">
        <v>1.4</v>
      </c>
      <c r="Q529" s="1">
        <v>1.4</v>
      </c>
      <c r="R529" s="1">
        <v>1.4</v>
      </c>
      <c r="S529" s="1">
        <v>1.4</v>
      </c>
      <c r="T529" t="str">
        <v>No</v>
      </c>
      <c r="U529" s="2">
        <v>0</v>
      </c>
    </row>
    <row r="530">
      <c r="A530">
        <v>944271</v>
      </c>
      <c r="B530" t="str">
        <v>Gala Apple</v>
      </c>
      <c r="C530" t="str">
        <v>Organically Grown Company</v>
      </c>
      <c r="D530">
        <v>699021</v>
      </c>
      <c r="E530" t="str">
        <v>ea</v>
      </c>
      <c r="F530" t="str">
        <v>Organic Fruit 🍒🍎🫐</v>
      </c>
      <c r="G530" t="str">
        <v>No</v>
      </c>
      <c r="H530" t="str">
        <v>No</v>
      </c>
      <c r="K530" s="1">
        <v>0.5</v>
      </c>
      <c r="L530" s="2">
        <v>0.4</v>
      </c>
      <c r="M530" s="2">
        <v>0.4</v>
      </c>
      <c r="N530" s="2">
        <v>0.4</v>
      </c>
      <c r="O530" s="2">
        <v>0.4</v>
      </c>
      <c r="P530" s="1">
        <v>0.7</v>
      </c>
      <c r="Q530" s="1">
        <v>0.7</v>
      </c>
      <c r="R530" s="1">
        <v>0.7</v>
      </c>
      <c r="S530" s="1">
        <v>0.7</v>
      </c>
      <c r="T530" t="str">
        <v>No</v>
      </c>
      <c r="U530" s="2">
        <v>0</v>
      </c>
    </row>
    <row r="531">
      <c r="A531">
        <v>948077</v>
      </c>
      <c r="B531" t="str">
        <v>Kale Sprouts Half Stalk</v>
      </c>
      <c r="C531" t="str">
        <v>Red Tail Growers</v>
      </c>
      <c r="D531">
        <v>703358</v>
      </c>
      <c r="E531" t="str">
        <v>ea</v>
      </c>
      <c r="G531" t="str">
        <v>No</v>
      </c>
      <c r="H531" t="str">
        <v>No</v>
      </c>
      <c r="K531" s="1">
        <v>4</v>
      </c>
      <c r="L531" s="2">
        <v>0.4</v>
      </c>
      <c r="M531" s="2">
        <v>0.4</v>
      </c>
      <c r="N531" s="2">
        <v>0.4</v>
      </c>
      <c r="O531" s="2">
        <v>0.4</v>
      </c>
      <c r="P531" s="1">
        <v>5.6</v>
      </c>
      <c r="Q531" s="1">
        <v>5.6</v>
      </c>
      <c r="R531" s="1">
        <v>5.6</v>
      </c>
      <c r="S531" s="1">
        <v>5.6</v>
      </c>
      <c r="T531" t="str">
        <v>No</v>
      </c>
      <c r="U531" s="2">
        <v>0</v>
      </c>
    </row>
    <row r="532">
      <c r="A532">
        <v>948123</v>
      </c>
      <c r="B532" t="str">
        <v>Vintage Vibe Award Winner Iris Rhizome</v>
      </c>
      <c r="C532" t="str">
        <v>RL Plants &amp; Home Goods</v>
      </c>
      <c r="D532">
        <v>703445</v>
      </c>
      <c r="E532" t="str">
        <v>ea</v>
      </c>
      <c r="F532" t="str">
        <v>Home Goods 🥄🌱🪏🍽️</v>
      </c>
      <c r="G532" t="str">
        <v>No</v>
      </c>
      <c r="H532" t="str">
        <v>No</v>
      </c>
      <c r="K532" s="1">
        <v>8</v>
      </c>
      <c r="L532" s="2">
        <v>0.4</v>
      </c>
      <c r="M532" s="2">
        <v>0.4</v>
      </c>
      <c r="N532" s="2">
        <v>0.4</v>
      </c>
      <c r="O532" s="2">
        <v>0.4</v>
      </c>
      <c r="P532" s="1">
        <v>11.2</v>
      </c>
      <c r="Q532" s="1">
        <v>11.2</v>
      </c>
      <c r="R532" s="1">
        <v>11.2</v>
      </c>
      <c r="S532" s="1">
        <v>11.2</v>
      </c>
      <c r="T532" t="str">
        <v>No</v>
      </c>
      <c r="U532" s="2">
        <v>0</v>
      </c>
    </row>
    <row r="533">
      <c r="A533">
        <v>948124</v>
      </c>
      <c r="B533" t="str">
        <v>Ziggy Award Winner Iris Rhizome</v>
      </c>
      <c r="C533" t="str">
        <v>RL Plants &amp; Home Goods</v>
      </c>
      <c r="D533">
        <v>703446</v>
      </c>
      <c r="E533" t="str">
        <v>ea</v>
      </c>
      <c r="F533" t="str">
        <v>Home Goods 🥄🌱🪏🍽️</v>
      </c>
      <c r="G533" t="str">
        <v>No</v>
      </c>
      <c r="H533" t="str">
        <v>No</v>
      </c>
      <c r="K533" s="1">
        <v>8</v>
      </c>
      <c r="L533" s="2">
        <v>0.4</v>
      </c>
      <c r="M533" s="2">
        <v>0.4</v>
      </c>
      <c r="N533" s="2">
        <v>0.4</v>
      </c>
      <c r="O533" s="2">
        <v>0.4</v>
      </c>
      <c r="P533" s="1">
        <v>11.2</v>
      </c>
      <c r="Q533" s="1">
        <v>11.2</v>
      </c>
      <c r="R533" s="1">
        <v>11.2</v>
      </c>
      <c r="S533" s="1">
        <v>11.2</v>
      </c>
      <c r="T533" t="str">
        <v>No</v>
      </c>
      <c r="U533" s="2">
        <v>0</v>
      </c>
    </row>
    <row r="534">
      <c r="A534">
        <v>950208</v>
      </c>
      <c r="B534" t="str">
        <v>Mixed Bok Choi and Mustard Raab</v>
      </c>
      <c r="C534" t="str">
        <v>Red Tail Growers</v>
      </c>
      <c r="D534">
        <v>706698</v>
      </c>
      <c r="E534" t="str">
        <v>bu</v>
      </c>
      <c r="F534" t="str">
        <v>Organic Vegetables - Leafy Greens 🥬</v>
      </c>
      <c r="G534" t="str">
        <v>No</v>
      </c>
      <c r="H534" t="str">
        <v>No</v>
      </c>
      <c r="K534" s="1">
        <v>2.5</v>
      </c>
      <c r="L534" s="2">
        <v>0.4</v>
      </c>
      <c r="M534" s="2">
        <v>0.4</v>
      </c>
      <c r="N534" s="2">
        <v>0.4</v>
      </c>
      <c r="O534" s="2">
        <v>0.4</v>
      </c>
      <c r="P534" s="1">
        <v>3.5</v>
      </c>
      <c r="Q534" s="1">
        <v>3.5</v>
      </c>
      <c r="R534" s="1">
        <v>3.5</v>
      </c>
      <c r="S534" s="1">
        <v>3.5</v>
      </c>
      <c r="T534" t="str">
        <v>No</v>
      </c>
      <c r="U534" s="2">
        <v>0</v>
      </c>
    </row>
    <row r="535">
      <c r="A535">
        <v>953035</v>
      </c>
      <c r="B535" t="str">
        <v>Cornish Roasting Chicken, Large</v>
      </c>
      <c r="C535" t="str">
        <v>Deck Family Farm</v>
      </c>
      <c r="D535">
        <v>710619</v>
      </c>
      <c r="E535" t="str">
        <v>Large, 4.21 - 4.99 lbs</v>
      </c>
      <c r="F535" t="str">
        <v>Pasture-raised Poultry🐔</v>
      </c>
      <c r="G535" t="str">
        <v>No</v>
      </c>
      <c r="H535" t="str">
        <v>Yes</v>
      </c>
      <c r="I535" s="1">
        <v>8.5</v>
      </c>
      <c r="J535">
        <v>0.5412</v>
      </c>
      <c r="K535" s="1">
        <v>21.16</v>
      </c>
      <c r="L535" s="2">
        <v>0.6574</v>
      </c>
      <c r="M535" s="2">
        <v>0.6574</v>
      </c>
      <c r="N535" s="2">
        <v>0.6574</v>
      </c>
      <c r="O535" s="2">
        <v>0.6574</v>
      </c>
      <c r="P535" s="1">
        <v>35.07</v>
      </c>
      <c r="Q535" s="1">
        <v>35.07</v>
      </c>
      <c r="R535" s="1">
        <v>35.07</v>
      </c>
      <c r="S535" s="1">
        <v>35.07</v>
      </c>
      <c r="T535" t="str">
        <v>No</v>
      </c>
      <c r="U535" s="2">
        <v>0.1</v>
      </c>
    </row>
    <row r="536">
      <c r="A536">
        <v>953036</v>
      </c>
      <c r="B536" t="str">
        <v>Cornish Roasting Chicken, Medium</v>
      </c>
      <c r="C536" t="str">
        <v>Deck Family Farm</v>
      </c>
      <c r="D536">
        <v>710620</v>
      </c>
      <c r="E536" t="str">
        <v>Medium, 3.20 - 4.20 lbs</v>
      </c>
      <c r="F536" t="str">
        <v>Pasture-raised Poultry🐔</v>
      </c>
      <c r="G536" t="str">
        <v>Yes</v>
      </c>
      <c r="H536" t="str">
        <v>Yes</v>
      </c>
      <c r="I536" s="1">
        <v>9</v>
      </c>
      <c r="J536">
        <v>0.5412</v>
      </c>
      <c r="K536" s="1">
        <v>18.02</v>
      </c>
      <c r="L536" s="2">
        <v>0.6574</v>
      </c>
      <c r="M536" s="2">
        <v>0.6574</v>
      </c>
      <c r="N536" s="2">
        <v>0.6574</v>
      </c>
      <c r="O536" s="2">
        <v>0.6574</v>
      </c>
      <c r="P536" s="1">
        <v>26.88</v>
      </c>
      <c r="Q536" s="1">
        <v>26.88</v>
      </c>
      <c r="R536" s="1">
        <v>26.88</v>
      </c>
      <c r="S536" s="1">
        <v>26.88</v>
      </c>
      <c r="T536" t="str">
        <v>Yes</v>
      </c>
      <c r="U536" s="2">
        <v>0.1</v>
      </c>
    </row>
    <row r="537">
      <c r="A537">
        <v>953039</v>
      </c>
      <c r="B537" t="str">
        <v>Cornish Roasting Chicken, Small</v>
      </c>
      <c r="C537" t="str">
        <v>Deck Family Farm</v>
      </c>
      <c r="D537">
        <v>710624</v>
      </c>
      <c r="E537" t="str">
        <v>Small, 2.50 - 3.19 lbs</v>
      </c>
      <c r="F537" t="str">
        <v>Pasture-raised Poultry🐔</v>
      </c>
      <c r="G537" t="str">
        <v>No</v>
      </c>
      <c r="H537" t="str">
        <v>Yes</v>
      </c>
      <c r="I537" s="1">
        <v>9.5</v>
      </c>
      <c r="J537">
        <v>0.5412</v>
      </c>
      <c r="K537" s="1">
        <v>14.63</v>
      </c>
      <c r="L537" s="2">
        <v>0.6574</v>
      </c>
      <c r="M537" s="2">
        <v>0.6574</v>
      </c>
      <c r="N537" s="2">
        <v>0.6574</v>
      </c>
      <c r="O537" s="2">
        <v>0.6574</v>
      </c>
      <c r="P537" s="1">
        <v>24.25</v>
      </c>
      <c r="Q537" s="1">
        <v>24.25</v>
      </c>
      <c r="R537" s="1">
        <v>24.25</v>
      </c>
      <c r="S537" s="1">
        <v>24.25</v>
      </c>
      <c r="T537" t="str">
        <v>No</v>
      </c>
      <c r="U537" s="2">
        <v>0.1</v>
      </c>
    </row>
    <row r="538">
      <c r="A538">
        <v>956222</v>
      </c>
      <c r="B538" t="str">
        <v>German Butterball Potatoes</v>
      </c>
      <c r="C538" t="str">
        <v>Small is Beautiful Farm</v>
      </c>
      <c r="D538">
        <v>714932</v>
      </c>
      <c r="E538" t="str">
        <v>lb</v>
      </c>
      <c r="F538" t="str">
        <v>Organic Vegetables - Roots 🧅🧄 🥕🥔</v>
      </c>
      <c r="G538" t="str">
        <v>No</v>
      </c>
      <c r="H538" t="str">
        <v>No</v>
      </c>
      <c r="K538" s="1">
        <v>2</v>
      </c>
      <c r="L538" s="2">
        <v>0.4</v>
      </c>
      <c r="M538" s="2">
        <v>0.4</v>
      </c>
      <c r="N538" s="2">
        <v>0.4</v>
      </c>
      <c r="O538" s="2">
        <v>0.4</v>
      </c>
      <c r="P538" s="1">
        <v>2.8</v>
      </c>
      <c r="Q538" s="1">
        <v>2.8</v>
      </c>
      <c r="R538" s="1">
        <v>2.8</v>
      </c>
      <c r="S538" s="1">
        <v>2.8</v>
      </c>
      <c r="T538" t="str">
        <v>No</v>
      </c>
      <c r="U538" s="2">
        <v>0</v>
      </c>
    </row>
    <row r="539">
      <c r="A539">
        <v>957423</v>
      </c>
      <c r="B539" t="str">
        <v>Gogo Gouda Cheese, 4 Month Aged, 5.9-6.9 oz</v>
      </c>
      <c r="C539" t="str">
        <v>Creamy Cow, LLC</v>
      </c>
      <c r="D539">
        <v>716436</v>
      </c>
      <c r="E539" t="str">
        <v>5.9 -6.9 oz</v>
      </c>
      <c r="F539" t="str">
        <v>Raw Dairy (Unpasteurized) 🥛 🐄 🧀</v>
      </c>
      <c r="G539" t="str">
        <v>No</v>
      </c>
      <c r="H539" t="str">
        <v>Yes</v>
      </c>
      <c r="I539" s="1">
        <v>11.24</v>
      </c>
      <c r="J539">
        <v>1</v>
      </c>
      <c r="K539" s="1">
        <v>11.24</v>
      </c>
      <c r="L539" s="2">
        <v>0.4</v>
      </c>
      <c r="M539" s="2">
        <v>0.4</v>
      </c>
      <c r="N539" s="2">
        <v>0.4</v>
      </c>
      <c r="O539" s="2">
        <v>0.4</v>
      </c>
      <c r="P539" s="1">
        <v>15.74</v>
      </c>
      <c r="Q539" s="1">
        <v>15.74</v>
      </c>
      <c r="R539" s="1">
        <v>15.74</v>
      </c>
      <c r="S539" s="1">
        <v>15.74</v>
      </c>
      <c r="T539" t="str">
        <v>No</v>
      </c>
      <c r="U539" s="2">
        <v>0</v>
      </c>
    </row>
    <row r="540">
      <c r="A540">
        <v>957424</v>
      </c>
      <c r="B540" t="str">
        <v>Gogo Gouda Cheese, 4 Month Aged, 7.0-8.0 oz</v>
      </c>
      <c r="C540" t="str">
        <v>Creamy Cow, LLC</v>
      </c>
      <c r="D540">
        <v>716438</v>
      </c>
      <c r="E540" t="str">
        <v>7.0-8.0 oz</v>
      </c>
      <c r="F540" t="str">
        <v>Raw Dairy (Unpasteurized) 🥛 🐄 🧀</v>
      </c>
      <c r="G540" t="str">
        <v>No</v>
      </c>
      <c r="H540" t="str">
        <v>Yes</v>
      </c>
      <c r="I540" s="1">
        <v>11.84</v>
      </c>
      <c r="J540">
        <v>1</v>
      </c>
      <c r="K540" s="1">
        <v>11.84</v>
      </c>
      <c r="L540" s="2">
        <v>0.4</v>
      </c>
      <c r="M540" s="2">
        <v>0.4</v>
      </c>
      <c r="N540" s="2">
        <v>0.4</v>
      </c>
      <c r="O540" s="2">
        <v>0.4</v>
      </c>
      <c r="P540" s="1">
        <v>16.58</v>
      </c>
      <c r="Q540" s="1">
        <v>16.58</v>
      </c>
      <c r="R540" s="1">
        <v>16.58</v>
      </c>
      <c r="S540" s="1">
        <v>16.58</v>
      </c>
      <c r="T540" t="str">
        <v>No</v>
      </c>
      <c r="U540" s="2">
        <v>0</v>
      </c>
    </row>
    <row r="541">
      <c r="A541">
        <v>957990</v>
      </c>
      <c r="B541" t="str">
        <v>The "Real Sassy" Creole Spice Blend</v>
      </c>
      <c r="C541" t="str">
        <v>Creole Me Up</v>
      </c>
      <c r="D541">
        <v>717429</v>
      </c>
      <c r="E541" t="str">
        <v>3 oz jar</v>
      </c>
      <c r="F541" t="str">
        <v>Canned Goods 🥫</v>
      </c>
      <c r="G541" t="str">
        <v>No</v>
      </c>
      <c r="H541" t="str">
        <v>No</v>
      </c>
      <c r="K541" s="1">
        <v>6.75</v>
      </c>
      <c r="L541" s="2">
        <v>0.4</v>
      </c>
      <c r="M541" s="2">
        <v>0.4</v>
      </c>
      <c r="N541" s="2">
        <v>0.4</v>
      </c>
      <c r="O541" s="2">
        <v>0.4</v>
      </c>
      <c r="P541" s="1">
        <v>9.45</v>
      </c>
      <c r="Q541" s="1">
        <v>9.45</v>
      </c>
      <c r="R541" s="1">
        <v>9.45</v>
      </c>
      <c r="S541" s="1">
        <v>9.45</v>
      </c>
      <c r="T541" t="str">
        <v>No</v>
      </c>
      <c r="U541" s="2">
        <v>0</v>
      </c>
    </row>
    <row r="542">
      <c r="A542">
        <v>958328</v>
      </c>
      <c r="B542" t="str">
        <v>Collard Raab</v>
      </c>
      <c r="C542" t="str">
        <v>Full Farm CSA</v>
      </c>
      <c r="D542">
        <v>718070</v>
      </c>
      <c r="E542" t="str">
        <v>bu</v>
      </c>
      <c r="F542" t="str">
        <v>Organic Vegetables - Leafy Greens 🥬</v>
      </c>
      <c r="G542" t="str">
        <v>No</v>
      </c>
      <c r="H542" t="str">
        <v>No</v>
      </c>
      <c r="K542" s="1">
        <v>2.5</v>
      </c>
      <c r="L542" s="2">
        <v>0.4</v>
      </c>
      <c r="M542" s="2">
        <v>0.4</v>
      </c>
      <c r="N542" s="2">
        <v>0.4</v>
      </c>
      <c r="O542" s="2">
        <v>0.4</v>
      </c>
      <c r="P542" s="1">
        <v>3.5</v>
      </c>
      <c r="Q542" s="1">
        <v>3.5</v>
      </c>
      <c r="R542" s="1">
        <v>3.5</v>
      </c>
      <c r="S542" s="1">
        <v>3.5</v>
      </c>
      <c r="T542" t="str">
        <v>No</v>
      </c>
      <c r="U542" s="2">
        <v>0</v>
      </c>
    </row>
    <row r="543">
      <c r="A543">
        <v>958464</v>
      </c>
      <c r="B543" t="str">
        <v>Spinach  1/2 Lb.</v>
      </c>
      <c r="C543" t="str">
        <v>Little Wings</v>
      </c>
      <c r="D543">
        <v>718323</v>
      </c>
      <c r="E543" t="str">
        <v>each</v>
      </c>
      <c r="F543" t="str">
        <v>Organic Vegetables - Leafy Greens 🥬</v>
      </c>
      <c r="G543" t="str">
        <v>No</v>
      </c>
      <c r="H543" t="str">
        <v>No</v>
      </c>
      <c r="K543" s="1">
        <v>3.9</v>
      </c>
      <c r="L543" s="2">
        <v>0.4</v>
      </c>
      <c r="M543" s="2">
        <v>0.4</v>
      </c>
      <c r="N543" s="2">
        <v>0.4</v>
      </c>
      <c r="O543" s="2">
        <v>0.4</v>
      </c>
      <c r="P543" s="1">
        <v>5.46</v>
      </c>
      <c r="Q543" s="1">
        <v>5.46</v>
      </c>
      <c r="R543" s="1">
        <v>5.46</v>
      </c>
      <c r="S543" s="1">
        <v>5.46</v>
      </c>
      <c r="T543" t="str">
        <v>No</v>
      </c>
      <c r="U543" s="2">
        <v>0</v>
      </c>
    </row>
    <row r="544">
      <c r="A544">
        <v>960228</v>
      </c>
      <c r="B544" t="str">
        <v>Bavette Steak</v>
      </c>
      <c r="C544" t="str">
        <v>Deck Family Farm</v>
      </c>
      <c r="D544">
        <v>720358</v>
      </c>
      <c r="E544" t="str">
        <v>0.9 - 1.6 lbs</v>
      </c>
      <c r="F544" t="str">
        <v>Grass-fed Beef 🐮</v>
      </c>
      <c r="G544" t="str">
        <v>No</v>
      </c>
      <c r="H544" t="str">
        <v>Yes</v>
      </c>
      <c r="I544" s="1">
        <v>26</v>
      </c>
      <c r="J544">
        <v>0.5412</v>
      </c>
      <c r="K544" s="1">
        <v>17.59</v>
      </c>
      <c r="L544" s="2">
        <v>0.6574</v>
      </c>
      <c r="M544" s="2">
        <v>0.6574</v>
      </c>
      <c r="N544" s="2">
        <v>0.6574</v>
      </c>
      <c r="O544" s="2">
        <v>0.6574</v>
      </c>
      <c r="P544" s="1">
        <v>29.15</v>
      </c>
      <c r="Q544" s="1">
        <v>29.15</v>
      </c>
      <c r="R544" s="1">
        <v>29.15</v>
      </c>
      <c r="S544" s="1">
        <v>29.15</v>
      </c>
      <c r="T544" t="str">
        <v>No</v>
      </c>
      <c r="U544" s="2">
        <v>0</v>
      </c>
    </row>
    <row r="545">
      <c r="A545">
        <v>960551</v>
      </c>
      <c r="B545" t="str">
        <v>Red Radish</v>
      </c>
      <c r="C545" t="str">
        <v>Winter Green Farm</v>
      </c>
      <c r="D545">
        <v>720783</v>
      </c>
      <c r="E545" t="str">
        <v>each</v>
      </c>
      <c r="F545" t="str">
        <v>Organic Vegetables - Roots🧅🧄🥕🥔</v>
      </c>
      <c r="G545" t="str">
        <v>Yes</v>
      </c>
      <c r="H545" t="str">
        <v>No</v>
      </c>
      <c r="K545" s="1">
        <v>1.65</v>
      </c>
      <c r="L545" s="2">
        <v>0.4</v>
      </c>
      <c r="M545" s="2">
        <v>0.4</v>
      </c>
      <c r="N545" s="2">
        <v>0.4</v>
      </c>
      <c r="O545" s="2">
        <v>0.4</v>
      </c>
      <c r="P545" s="1">
        <v>2.31</v>
      </c>
      <c r="Q545" s="1">
        <v>2.31</v>
      </c>
      <c r="R545" s="1">
        <v>2.31</v>
      </c>
      <c r="S545" s="1">
        <v>2.31</v>
      </c>
      <c r="T545" t="str">
        <v>No</v>
      </c>
      <c r="U545" s="2">
        <v>0</v>
      </c>
    </row>
    <row r="546">
      <c r="A546">
        <v>963826</v>
      </c>
      <c r="B546" t="str">
        <v>Lamb Sundried Tomato Basil Sausage</v>
      </c>
      <c r="C546" t="str">
        <v>Deck Family Farm</v>
      </c>
      <c r="D546">
        <v>724882</v>
      </c>
      <c r="E546" t="str">
        <v>12 oz</v>
      </c>
      <c r="F546" t="str">
        <v>Sausages &amp; Cured Meats🥓</v>
      </c>
      <c r="G546" t="str">
        <v>Yes</v>
      </c>
      <c r="H546" t="str">
        <v>Yes</v>
      </c>
      <c r="I546" s="1">
        <v>21.5</v>
      </c>
      <c r="J546">
        <v>0.5412</v>
      </c>
      <c r="K546" s="1">
        <v>11.64</v>
      </c>
      <c r="L546" s="2">
        <v>0.6574</v>
      </c>
      <c r="M546" s="2">
        <v>0.6574</v>
      </c>
      <c r="N546" s="2">
        <v>0.6574</v>
      </c>
      <c r="O546" s="2">
        <v>0.6574</v>
      </c>
      <c r="P546" s="1">
        <v>19.29</v>
      </c>
      <c r="Q546" s="1">
        <v>19.29</v>
      </c>
      <c r="R546" s="1">
        <v>19.29</v>
      </c>
      <c r="S546" s="1">
        <v>19.29</v>
      </c>
      <c r="T546" t="str">
        <v>No</v>
      </c>
      <c r="U546" s="2">
        <v>0</v>
      </c>
    </row>
    <row r="547">
      <c r="A547">
        <v>964205</v>
      </c>
      <c r="B547" t="str">
        <v>Tropea onion</v>
      </c>
      <c r="C547" t="str">
        <v>Camas Swale Farm</v>
      </c>
      <c r="D547">
        <v>725640</v>
      </c>
      <c r="E547" t="str">
        <v>bu</v>
      </c>
      <c r="F547" t="str">
        <v>Organic Vegetables - Roots🧅🧄🥕🥔</v>
      </c>
      <c r="G547" t="str">
        <v>No</v>
      </c>
      <c r="H547" t="str">
        <v>No</v>
      </c>
      <c r="K547" s="1">
        <v>2.35</v>
      </c>
      <c r="L547" s="2">
        <v>0.4</v>
      </c>
      <c r="M547" s="2">
        <v>0.4</v>
      </c>
      <c r="N547" s="2">
        <v>0.4</v>
      </c>
      <c r="O547" s="2">
        <v>0.4</v>
      </c>
      <c r="P547" s="1">
        <v>3.29</v>
      </c>
      <c r="Q547" s="1">
        <v>3.29</v>
      </c>
      <c r="R547" s="1">
        <v>3.29</v>
      </c>
      <c r="S547" s="1">
        <v>3.29</v>
      </c>
      <c r="T547" t="str">
        <v>No</v>
      </c>
      <c r="U547" s="2">
        <v>0</v>
      </c>
    </row>
    <row r="548">
      <c r="A548">
        <v>964208</v>
      </c>
      <c r="B548" t="str">
        <v>Chive Flower</v>
      </c>
      <c r="C548" t="str">
        <v>Red Tail Growers</v>
      </c>
      <c r="D548">
        <v>725643</v>
      </c>
      <c r="E548" t="str">
        <v>bu</v>
      </c>
      <c r="F548" t="str">
        <v>Organic Vegetables - Herbs 🌿</v>
      </c>
      <c r="G548" t="str">
        <v>No</v>
      </c>
      <c r="H548" t="str">
        <v>No</v>
      </c>
      <c r="K548" s="1">
        <v>2</v>
      </c>
      <c r="L548" s="2">
        <v>0.4</v>
      </c>
      <c r="M548" s="2">
        <v>0.4</v>
      </c>
      <c r="N548" s="2">
        <v>0.4</v>
      </c>
      <c r="O548" s="2">
        <v>0.4</v>
      </c>
      <c r="P548" s="1">
        <v>2.8</v>
      </c>
      <c r="Q548" s="1">
        <v>2.8</v>
      </c>
      <c r="R548" s="1">
        <v>2.8</v>
      </c>
      <c r="S548" s="1">
        <v>2.8</v>
      </c>
      <c r="T548" t="str">
        <v>No</v>
      </c>
      <c r="U548" s="2">
        <v>0</v>
      </c>
    </row>
    <row r="549">
      <c r="A549">
        <v>964209</v>
      </c>
      <c r="B549" t="str">
        <v>Fresh Sage</v>
      </c>
      <c r="C549" t="str">
        <v>Red Tail Growers</v>
      </c>
      <c r="D549">
        <v>725644</v>
      </c>
      <c r="E549" t="str">
        <v>each</v>
      </c>
      <c r="F549" t="str">
        <v>Organic Vegetables - Herbs🌿</v>
      </c>
      <c r="G549" t="str">
        <v>Yes</v>
      </c>
      <c r="H549" t="str">
        <v>No</v>
      </c>
      <c r="K549" s="1">
        <v>2</v>
      </c>
      <c r="L549" s="2">
        <v>0.4</v>
      </c>
      <c r="M549" s="2">
        <v>0.4</v>
      </c>
      <c r="N549" s="2">
        <v>0.4</v>
      </c>
      <c r="O549" s="2">
        <v>0.4</v>
      </c>
      <c r="P549" s="1">
        <v>2.8</v>
      </c>
      <c r="Q549" s="1">
        <v>2.8</v>
      </c>
      <c r="R549" s="1">
        <v>2.8</v>
      </c>
      <c r="S549" s="1">
        <v>2.8</v>
      </c>
      <c r="T549" t="str">
        <v>No</v>
      </c>
      <c r="U549" s="2">
        <v>0</v>
      </c>
    </row>
    <row r="550">
      <c r="A550">
        <v>964210</v>
      </c>
      <c r="B550" t="str">
        <v>Fresh Thyme</v>
      </c>
      <c r="C550" t="str">
        <v>Grazier's Garden</v>
      </c>
      <c r="D550">
        <v>725645</v>
      </c>
      <c r="E550" t="str">
        <v>each</v>
      </c>
      <c r="F550" t="str">
        <v>Organic Vegetables - Herbs🌿</v>
      </c>
      <c r="G550" t="str">
        <v>No</v>
      </c>
      <c r="H550" t="str">
        <v>No</v>
      </c>
      <c r="K550" s="1">
        <v>2.85</v>
      </c>
      <c r="L550" s="2">
        <v>0.4</v>
      </c>
      <c r="M550" s="2">
        <v>0.4</v>
      </c>
      <c r="N550" s="2">
        <v>0.4</v>
      </c>
      <c r="O550" s="2">
        <v>0.4</v>
      </c>
      <c r="P550" s="1">
        <v>3.99</v>
      </c>
      <c r="Q550" s="1">
        <v>3.99</v>
      </c>
      <c r="R550" s="1">
        <v>3.99</v>
      </c>
      <c r="S550" s="1">
        <v>3.99</v>
      </c>
      <c r="T550" t="str">
        <v>No</v>
      </c>
      <c r="U550" s="2">
        <v>0</v>
      </c>
    </row>
    <row r="551">
      <c r="A551">
        <v>964211</v>
      </c>
      <c r="B551" t="str">
        <v>Flowering Chervil</v>
      </c>
      <c r="C551" t="str">
        <v>Red Tail Growers</v>
      </c>
      <c r="D551">
        <v>725646</v>
      </c>
      <c r="E551" t="str">
        <v>bu</v>
      </c>
      <c r="F551" t="str">
        <v>Organic Vegetables - Herbs 🌿</v>
      </c>
      <c r="G551" t="str">
        <v>No</v>
      </c>
      <c r="H551" t="str">
        <v>No</v>
      </c>
      <c r="K551" s="1">
        <v>2</v>
      </c>
      <c r="L551" s="2">
        <v>0.4</v>
      </c>
      <c r="M551" s="2">
        <v>0.4</v>
      </c>
      <c r="N551" s="2">
        <v>0.4</v>
      </c>
      <c r="O551" s="2">
        <v>0.4</v>
      </c>
      <c r="P551" s="1">
        <v>2.8</v>
      </c>
      <c r="Q551" s="1">
        <v>2.8</v>
      </c>
      <c r="R551" s="1">
        <v>2.8</v>
      </c>
      <c r="S551" s="1">
        <v>2.8</v>
      </c>
      <c r="T551" t="str">
        <v>No</v>
      </c>
      <c r="U551" s="2">
        <v>0</v>
      </c>
    </row>
    <row r="552">
      <c r="A552">
        <v>964215</v>
      </c>
      <c r="B552" t="str">
        <v>Cherry Belle Radish</v>
      </c>
      <c r="C552" t="str">
        <v>Camas Swale Farm</v>
      </c>
      <c r="D552">
        <v>725650</v>
      </c>
      <c r="E552" t="str">
        <v>bu</v>
      </c>
      <c r="F552" t="str">
        <v>Organic Vegetables - Roots 🧅🧄 🥕🥔</v>
      </c>
      <c r="G552" t="str">
        <v>No</v>
      </c>
      <c r="H552" t="str">
        <v>No</v>
      </c>
      <c r="K552" s="1">
        <v>2</v>
      </c>
      <c r="L552" s="2">
        <v>0.4</v>
      </c>
      <c r="M552" s="2">
        <v>0.4</v>
      </c>
      <c r="N552" s="2">
        <v>0.4</v>
      </c>
      <c r="O552" s="2">
        <v>0.4</v>
      </c>
      <c r="P552" s="1">
        <v>2.8</v>
      </c>
      <c r="Q552" s="1">
        <v>2.8</v>
      </c>
      <c r="R552" s="1">
        <v>2.8</v>
      </c>
      <c r="S552" s="1">
        <v>2.8</v>
      </c>
      <c r="T552" t="str">
        <v>No</v>
      </c>
      <c r="U552" s="2">
        <v>0</v>
      </c>
    </row>
    <row r="553">
      <c r="A553">
        <v>964229</v>
      </c>
      <c r="B553" t="str">
        <v>Green  Leaf Lettuce</v>
      </c>
      <c r="C553" t="str">
        <v>Red Tail Growers</v>
      </c>
      <c r="D553">
        <v>725669</v>
      </c>
      <c r="E553" t="str">
        <v>each</v>
      </c>
      <c r="F553" t="str">
        <v>Organic Vegetables - Leafy Greens 🥬</v>
      </c>
      <c r="G553" t="str">
        <v>No</v>
      </c>
      <c r="H553" t="str">
        <v>No</v>
      </c>
      <c r="K553" s="1">
        <v>2</v>
      </c>
      <c r="L553" s="2">
        <v>0.4</v>
      </c>
      <c r="M553" s="2">
        <v>0.4</v>
      </c>
      <c r="N553" s="2">
        <v>0.4</v>
      </c>
      <c r="O553" s="2">
        <v>0.4</v>
      </c>
      <c r="P553" s="1">
        <v>2.8</v>
      </c>
      <c r="Q553" s="1">
        <v>2.8</v>
      </c>
      <c r="R553" s="1">
        <v>2.8</v>
      </c>
      <c r="S553" s="1">
        <v>2.8</v>
      </c>
      <c r="T553" t="str">
        <v>No</v>
      </c>
      <c r="U553" s="2">
        <v>0</v>
      </c>
    </row>
    <row r="554">
      <c r="A554">
        <v>972408</v>
      </c>
      <c r="B554" t="str">
        <v>Salanova Lettuce Mix</v>
      </c>
      <c r="C554" t="str">
        <v>Camas Swale Farm</v>
      </c>
      <c r="D554">
        <v>736582</v>
      </c>
      <c r="E554" t="str">
        <v>1/2 lb bag</v>
      </c>
      <c r="F554" t="str">
        <v>Organic Vegetables - Leafy Greens 🥬</v>
      </c>
      <c r="G554" t="str">
        <v>No</v>
      </c>
      <c r="H554" t="str">
        <v>No</v>
      </c>
      <c r="K554" s="1">
        <v>4</v>
      </c>
      <c r="L554" s="2">
        <v>0.4</v>
      </c>
      <c r="M554" s="2">
        <v>0.4</v>
      </c>
      <c r="N554" s="2">
        <v>0.4</v>
      </c>
      <c r="O554" s="2">
        <v>0.4</v>
      </c>
      <c r="P554" s="1">
        <v>5.6</v>
      </c>
      <c r="Q554" s="1">
        <v>5.6</v>
      </c>
      <c r="R554" s="1">
        <v>5.6</v>
      </c>
      <c r="S554" s="1">
        <v>5.6</v>
      </c>
      <c r="T554" t="str">
        <v>No</v>
      </c>
      <c r="U554" s="2">
        <v>0</v>
      </c>
    </row>
    <row r="555">
      <c r="A555">
        <v>972698</v>
      </c>
      <c r="B555" t="str">
        <v>Frozen Cherry Tomatoes</v>
      </c>
      <c r="C555" t="str">
        <v>Grazier's Garden</v>
      </c>
      <c r="D555">
        <v>737048</v>
      </c>
      <c r="E555" t="str">
        <v>1 lb</v>
      </c>
      <c r="F555" t="str">
        <v>Organic Fruiting Vegetables 🌶🥒🎃🍅</v>
      </c>
      <c r="G555" t="str">
        <v>No</v>
      </c>
      <c r="H555" t="str">
        <v>No</v>
      </c>
      <c r="K555" s="1">
        <v>3.75</v>
      </c>
      <c r="L555" s="2">
        <v>0.4</v>
      </c>
      <c r="M555" s="2">
        <v>0.4</v>
      </c>
      <c r="N555" s="2">
        <v>0.4</v>
      </c>
      <c r="O555" s="2">
        <v>0.4</v>
      </c>
      <c r="P555" s="1">
        <v>5.25</v>
      </c>
      <c r="Q555" s="1">
        <v>5.25</v>
      </c>
      <c r="R555" s="1">
        <v>5.25</v>
      </c>
      <c r="S555" s="1">
        <v>5.25</v>
      </c>
      <c r="T555" t="str">
        <v>No</v>
      </c>
      <c r="U555" s="2">
        <v>0</v>
      </c>
    </row>
    <row r="556">
      <c r="A556">
        <v>973113</v>
      </c>
      <c r="B556" t="str">
        <v>Sugar Snap Peas</v>
      </c>
      <c r="C556" t="str">
        <v>Camas Swale Farm</v>
      </c>
      <c r="D556">
        <v>737953</v>
      </c>
      <c r="E556" t="str">
        <v>1/2 lb</v>
      </c>
      <c r="F556" t="str">
        <v>Organic Fruiting Vegetables 🌶🥒🎃🍅</v>
      </c>
      <c r="G556" t="str">
        <v>No</v>
      </c>
      <c r="H556" t="str">
        <v>No</v>
      </c>
      <c r="K556" s="1">
        <v>2.95</v>
      </c>
      <c r="L556" s="2">
        <v>0.4</v>
      </c>
      <c r="M556" s="2">
        <v>0.4</v>
      </c>
      <c r="N556" s="2">
        <v>0.4</v>
      </c>
      <c r="O556" s="2">
        <v>0.4</v>
      </c>
      <c r="P556" s="1">
        <v>4.13</v>
      </c>
      <c r="Q556" s="1">
        <v>4.13</v>
      </c>
      <c r="R556" s="1">
        <v>4.13</v>
      </c>
      <c r="S556" s="1">
        <v>4.13</v>
      </c>
      <c r="T556" t="str">
        <v>No</v>
      </c>
      <c r="U556" s="2">
        <v>0</v>
      </c>
    </row>
    <row r="557">
      <c r="A557">
        <v>973114</v>
      </c>
      <c r="B557" t="str">
        <v>Arugula</v>
      </c>
      <c r="C557" t="str">
        <v>Red Tail Growers</v>
      </c>
      <c r="D557">
        <v>737954</v>
      </c>
      <c r="E557" t="str">
        <v>1/2 lb bag</v>
      </c>
      <c r="F557" t="str">
        <v>Organic Vegetables - Leafy Greens 🥬</v>
      </c>
      <c r="G557" t="str">
        <v>Yes</v>
      </c>
      <c r="H557" t="str">
        <v>No</v>
      </c>
      <c r="K557" s="1">
        <v>4.25</v>
      </c>
      <c r="L557" s="2">
        <v>0.4</v>
      </c>
      <c r="M557" s="2">
        <v>0.4</v>
      </c>
      <c r="N557" s="2">
        <v>0.4</v>
      </c>
      <c r="O557" s="2">
        <v>0.4</v>
      </c>
      <c r="P557" s="1">
        <v>5.95</v>
      </c>
      <c r="Q557" s="1">
        <v>5.95</v>
      </c>
      <c r="R557" s="1">
        <v>5.95</v>
      </c>
      <c r="S557" s="1">
        <v>5.95</v>
      </c>
      <c r="T557" t="str">
        <v>No</v>
      </c>
      <c r="U557" s="2">
        <v>0</v>
      </c>
    </row>
    <row r="558">
      <c r="A558">
        <v>975212</v>
      </c>
      <c r="B558" t="str">
        <v>Giddy Iris Rhizome (Standard Dwarf Bearded)</v>
      </c>
      <c r="C558" t="str">
        <v>RL Plants &amp; Home Goods</v>
      </c>
      <c r="D558">
        <v>740622</v>
      </c>
      <c r="E558" t="str">
        <v>ea</v>
      </c>
      <c r="F558" t="str">
        <v>Home Goods 🥄🌱🪏🍽️</v>
      </c>
      <c r="G558" t="str">
        <v>Yes</v>
      </c>
      <c r="H558" t="str">
        <v>No</v>
      </c>
      <c r="K558" s="1">
        <v>6</v>
      </c>
      <c r="L558" s="2">
        <v>0.4</v>
      </c>
      <c r="M558" s="2">
        <v>0.4</v>
      </c>
      <c r="N558" s="2">
        <v>0.4</v>
      </c>
      <c r="O558" s="2">
        <v>0.4</v>
      </c>
      <c r="P558" s="1">
        <v>8.4</v>
      </c>
      <c r="Q558" s="1">
        <v>8.4</v>
      </c>
      <c r="R558" s="1">
        <v>8.4</v>
      </c>
      <c r="S558" s="1">
        <v>8.4</v>
      </c>
      <c r="T558" t="str">
        <v>No</v>
      </c>
      <c r="U558" s="2">
        <v>0</v>
      </c>
    </row>
    <row r="559">
      <c r="A559">
        <v>975215</v>
      </c>
      <c r="B559" t="str">
        <v>I'm Back Iris Rhizome</v>
      </c>
      <c r="C559" t="str">
        <v>RL Plants &amp; Home Goods</v>
      </c>
      <c r="D559">
        <v>740626</v>
      </c>
      <c r="E559" t="str">
        <v>ea</v>
      </c>
      <c r="F559" t="str">
        <v>Home Goods 🥄🌱🪏🍽️</v>
      </c>
      <c r="G559" t="str">
        <v>No</v>
      </c>
      <c r="H559" t="str">
        <v>No</v>
      </c>
      <c r="K559" s="1">
        <v>8</v>
      </c>
      <c r="L559" s="2">
        <v>0.4</v>
      </c>
      <c r="M559" s="2">
        <v>0.4</v>
      </c>
      <c r="N559" s="2">
        <v>0.4</v>
      </c>
      <c r="O559" s="2">
        <v>0.4</v>
      </c>
      <c r="P559" s="1">
        <v>11.2</v>
      </c>
      <c r="Q559" s="1">
        <v>11.2</v>
      </c>
      <c r="R559" s="1">
        <v>11.2</v>
      </c>
      <c r="S559" s="1">
        <v>11.2</v>
      </c>
      <c r="T559" t="str">
        <v>No</v>
      </c>
      <c r="U559" s="2">
        <v>0</v>
      </c>
    </row>
    <row r="560">
      <c r="A560">
        <v>975217</v>
      </c>
      <c r="B560" t="str">
        <v>Desert Trails Iris Rhizome</v>
      </c>
      <c r="C560" t="str">
        <v>RL Plants &amp; Home Goods</v>
      </c>
      <c r="D560">
        <v>740628</v>
      </c>
      <c r="E560" t="str">
        <v>ea</v>
      </c>
      <c r="F560" t="str">
        <v>Home Goods 🥄🌱🪏🍽️</v>
      </c>
      <c r="G560" t="str">
        <v>No</v>
      </c>
      <c r="H560" t="str">
        <v>No</v>
      </c>
      <c r="K560" s="1">
        <v>8</v>
      </c>
      <c r="L560" s="2">
        <v>0.4</v>
      </c>
      <c r="M560" s="2">
        <v>0.4</v>
      </c>
      <c r="N560" s="2">
        <v>0.4</v>
      </c>
      <c r="O560" s="2">
        <v>0.4</v>
      </c>
      <c r="P560" s="1">
        <v>11.2</v>
      </c>
      <c r="Q560" s="1">
        <v>11.2</v>
      </c>
      <c r="R560" s="1">
        <v>11.2</v>
      </c>
      <c r="S560" s="1">
        <v>11.2</v>
      </c>
      <c r="T560" t="str">
        <v>No</v>
      </c>
      <c r="U560" s="2">
        <v>0</v>
      </c>
    </row>
    <row r="561">
      <c r="A561">
        <v>975218</v>
      </c>
      <c r="B561" t="str">
        <v>Local Color Iris Rhizome</v>
      </c>
      <c r="C561" t="str">
        <v>RL Plants &amp; Home Goods</v>
      </c>
      <c r="D561">
        <v>740629</v>
      </c>
      <c r="E561" t="str">
        <v>ea</v>
      </c>
      <c r="F561" t="str">
        <v>Home Goods 🥄🌱🪏🍽️</v>
      </c>
      <c r="G561" t="str">
        <v>Yes</v>
      </c>
      <c r="H561" t="str">
        <v>No</v>
      </c>
      <c r="K561" s="1">
        <v>8</v>
      </c>
      <c r="L561" s="2">
        <v>0.4</v>
      </c>
      <c r="M561" s="2">
        <v>0.4</v>
      </c>
      <c r="N561" s="2">
        <v>0.4</v>
      </c>
      <c r="O561" s="2">
        <v>0.4</v>
      </c>
      <c r="P561" s="1">
        <v>11.2</v>
      </c>
      <c r="Q561" s="1">
        <v>11.2</v>
      </c>
      <c r="R561" s="1">
        <v>11.2</v>
      </c>
      <c r="S561" s="1">
        <v>11.2</v>
      </c>
      <c r="T561" t="str">
        <v>No</v>
      </c>
      <c r="U561" s="2">
        <v>0</v>
      </c>
    </row>
    <row r="562">
      <c r="A562">
        <v>975220</v>
      </c>
      <c r="B562" t="str">
        <v>Radiant Garb Iris Rhizome</v>
      </c>
      <c r="C562" t="str">
        <v>RL Plants &amp; Home Goods</v>
      </c>
      <c r="D562">
        <v>740631</v>
      </c>
      <c r="E562" t="str">
        <v>ea</v>
      </c>
      <c r="F562" t="str">
        <v>Home Goods 🥄🌱🪏🍽️</v>
      </c>
      <c r="G562" t="str">
        <v>No</v>
      </c>
      <c r="H562" t="str">
        <v>No</v>
      </c>
      <c r="K562" s="1">
        <v>8</v>
      </c>
      <c r="L562" s="2">
        <v>0.4</v>
      </c>
      <c r="M562" s="2">
        <v>0.4</v>
      </c>
      <c r="N562" s="2">
        <v>0.4</v>
      </c>
      <c r="O562" s="2">
        <v>0.4</v>
      </c>
      <c r="P562" s="1">
        <v>11.2</v>
      </c>
      <c r="Q562" s="1">
        <v>11.2</v>
      </c>
      <c r="R562" s="1">
        <v>11.2</v>
      </c>
      <c r="S562" s="1">
        <v>11.2</v>
      </c>
      <c r="T562" t="str">
        <v>No</v>
      </c>
      <c r="U562" s="2">
        <v>0</v>
      </c>
    </row>
    <row r="563">
      <c r="A563">
        <v>975222</v>
      </c>
      <c r="B563" t="str">
        <v>Breaking Point Iris Rhizome</v>
      </c>
      <c r="C563" t="str">
        <v>RL Plants &amp; Home Goods</v>
      </c>
      <c r="D563">
        <v>740640</v>
      </c>
      <c r="E563" t="str">
        <v>ea</v>
      </c>
      <c r="F563" t="str">
        <v>Home Goods 🥄🌱🪏🍽️</v>
      </c>
      <c r="G563" t="str">
        <v>No</v>
      </c>
      <c r="H563" t="str">
        <v>No</v>
      </c>
      <c r="K563" s="1">
        <v>7</v>
      </c>
      <c r="L563" s="2">
        <v>0.4</v>
      </c>
      <c r="M563" s="2">
        <v>0.4</v>
      </c>
      <c r="N563" s="2">
        <v>0.4</v>
      </c>
      <c r="O563" s="2">
        <v>0.4</v>
      </c>
      <c r="P563" s="1">
        <v>9.8</v>
      </c>
      <c r="Q563" s="1">
        <v>9.8</v>
      </c>
      <c r="R563" s="1">
        <v>9.8</v>
      </c>
      <c r="S563" s="1">
        <v>9.8</v>
      </c>
      <c r="T563" t="str">
        <v>No</v>
      </c>
      <c r="U563" s="2">
        <v>0</v>
      </c>
    </row>
    <row r="564">
      <c r="A564">
        <v>975655</v>
      </c>
      <c r="B564" t="str">
        <v>Frozen Golden Cherry Tomatoes</v>
      </c>
      <c r="C564" t="str">
        <v>Grazier's Garden</v>
      </c>
      <c r="D564">
        <v>741109</v>
      </c>
      <c r="E564" t="str">
        <v>lb</v>
      </c>
      <c r="F564" t="str">
        <v>Organic Fruiting Vegetables 🌶🥒🎃🍅</v>
      </c>
      <c r="G564" t="str">
        <v>No</v>
      </c>
      <c r="H564" t="str">
        <v>No</v>
      </c>
      <c r="K564" s="1">
        <v>4</v>
      </c>
      <c r="L564" s="2">
        <v>0.4</v>
      </c>
      <c r="M564" s="2">
        <v>0.4</v>
      </c>
      <c r="N564" s="2">
        <v>0.4</v>
      </c>
      <c r="O564" s="2">
        <v>0.4</v>
      </c>
      <c r="P564" s="1">
        <v>5.6</v>
      </c>
      <c r="Q564" s="1">
        <v>5.6</v>
      </c>
      <c r="R564" s="1">
        <v>5.6</v>
      </c>
      <c r="S564" s="1">
        <v>5.6</v>
      </c>
      <c r="T564" t="str">
        <v>No</v>
      </c>
      <c r="U564" s="2">
        <v>0</v>
      </c>
    </row>
    <row r="565">
      <c r="A565">
        <v>975957</v>
      </c>
      <c r="B565" t="str">
        <v>Napa Cabbage</v>
      </c>
      <c r="C565" t="str">
        <v>Red Tail Growers</v>
      </c>
      <c r="D565">
        <v>741595</v>
      </c>
      <c r="E565" t="str">
        <v>ea</v>
      </c>
      <c r="F565" t="str">
        <v>Organic Vegetables - Leafy Greens 🥬</v>
      </c>
      <c r="G565" t="str">
        <v>No</v>
      </c>
      <c r="H565" t="str">
        <v>No</v>
      </c>
      <c r="K565" s="1">
        <v>2.75</v>
      </c>
      <c r="L565" s="2">
        <v>0.4</v>
      </c>
      <c r="M565" s="2">
        <v>0.4</v>
      </c>
      <c r="N565" s="2">
        <v>0.4</v>
      </c>
      <c r="O565" s="2">
        <v>0.4</v>
      </c>
      <c r="P565" s="1">
        <v>3.85</v>
      </c>
      <c r="Q565" s="1">
        <v>3.85</v>
      </c>
      <c r="R565" s="1">
        <v>3.85</v>
      </c>
      <c r="S565" s="1">
        <v>3.85</v>
      </c>
      <c r="T565" t="str">
        <v>No</v>
      </c>
      <c r="U565" s="2">
        <v>0</v>
      </c>
    </row>
    <row r="566">
      <c r="A566">
        <v>976168</v>
      </c>
      <c r="B566" t="str">
        <v>French Breakfast Radish</v>
      </c>
      <c r="C566" t="str">
        <v>Grazier's Garden</v>
      </c>
      <c r="D566">
        <v>741892</v>
      </c>
      <c r="E566" t="str">
        <v>Bunch</v>
      </c>
      <c r="F566" t="str">
        <v>Organic Vegetables - Roots🧅🧄🥕🥔</v>
      </c>
      <c r="G566" t="str">
        <v>No</v>
      </c>
      <c r="H566" t="str">
        <v>No</v>
      </c>
      <c r="K566" s="1">
        <v>2</v>
      </c>
      <c r="L566" s="2">
        <v>0.4</v>
      </c>
      <c r="M566" s="2">
        <v>0.4</v>
      </c>
      <c r="N566" s="2">
        <v>0.4</v>
      </c>
      <c r="O566" s="2">
        <v>0.4</v>
      </c>
      <c r="P566" s="1">
        <v>2.8</v>
      </c>
      <c r="Q566" s="1">
        <v>2.8</v>
      </c>
      <c r="R566" s="1">
        <v>2.8</v>
      </c>
      <c r="S566" s="1">
        <v>2.8</v>
      </c>
      <c r="T566" t="str">
        <v>No</v>
      </c>
      <c r="U566" s="2">
        <v>0</v>
      </c>
    </row>
    <row r="567">
      <c r="A567">
        <v>976636</v>
      </c>
      <c r="B567" t="str">
        <v>Red Leaf Lettuce</v>
      </c>
      <c r="C567" t="str">
        <v>Red Tail Growers</v>
      </c>
      <c r="D567">
        <v>742475</v>
      </c>
      <c r="E567" t="str">
        <v>ea</v>
      </c>
      <c r="F567" t="str">
        <v>Organic Vegetables - Leafy Greens 🥬</v>
      </c>
      <c r="G567" t="str">
        <v>Yes</v>
      </c>
      <c r="H567" t="str">
        <v>No</v>
      </c>
      <c r="K567" s="1">
        <v>2</v>
      </c>
      <c r="L567" s="2">
        <v>0.4</v>
      </c>
      <c r="M567" s="2">
        <v>0.4</v>
      </c>
      <c r="N567" s="2">
        <v>0.4</v>
      </c>
      <c r="O567" s="2">
        <v>0.4</v>
      </c>
      <c r="P567" s="1">
        <v>2.8</v>
      </c>
      <c r="Q567" s="1">
        <v>2.8</v>
      </c>
      <c r="R567" s="1">
        <v>2.8</v>
      </c>
      <c r="S567" s="1">
        <v>2.8</v>
      </c>
      <c r="T567" t="str">
        <v>No</v>
      </c>
      <c r="U567" s="2">
        <v>0</v>
      </c>
    </row>
    <row r="568">
      <c r="A568">
        <v>976879</v>
      </c>
      <c r="B568" t="str">
        <v>Strawberry Mint Kombucha</v>
      </c>
      <c r="C568" t="str">
        <v>BNF Kombucha and Jun</v>
      </c>
      <c r="D568">
        <v>742884</v>
      </c>
      <c r="E568" t="str">
        <v>ea</v>
      </c>
      <c r="F568" t="str">
        <v>Beverages 🍶🥤  and Snacks 🍿</v>
      </c>
      <c r="G568" t="str">
        <v>Yes</v>
      </c>
      <c r="H568" t="str">
        <v>No</v>
      </c>
      <c r="K568" s="1">
        <v>3.34</v>
      </c>
      <c r="L568" s="2">
        <v>0.4</v>
      </c>
      <c r="M568" s="2">
        <v>0.4</v>
      </c>
      <c r="N568" s="2">
        <v>0.4</v>
      </c>
      <c r="O568" s="2">
        <v>0.4</v>
      </c>
      <c r="P568" s="1">
        <v>4.68</v>
      </c>
      <c r="Q568" s="1">
        <v>4.68</v>
      </c>
      <c r="R568" s="1">
        <v>4.68</v>
      </c>
      <c r="S568" s="1">
        <v>4.68</v>
      </c>
      <c r="T568" t="str">
        <v>No</v>
      </c>
      <c r="U568" s="2">
        <v>0</v>
      </c>
    </row>
    <row r="569">
      <c r="A569">
        <v>977884</v>
      </c>
      <c r="B569" t="str">
        <v>Iceberg Lettuce</v>
      </c>
      <c r="C569" t="str">
        <v>Red Tail Growers</v>
      </c>
      <c r="D569">
        <v>744416</v>
      </c>
      <c r="E569" t="str">
        <v>ea</v>
      </c>
      <c r="F569" t="str">
        <v>Organic Vegetables - Leafy Greens 🥬</v>
      </c>
      <c r="G569" t="str">
        <v>No</v>
      </c>
      <c r="H569" t="str">
        <v>No</v>
      </c>
      <c r="K569" s="1">
        <v>1.85</v>
      </c>
      <c r="L569" s="2">
        <v>0.4</v>
      </c>
      <c r="M569" s="2">
        <v>0.4</v>
      </c>
      <c r="N569" s="2">
        <v>0.4</v>
      </c>
      <c r="O569" s="2">
        <v>0.4</v>
      </c>
      <c r="P569" s="1">
        <v>2.59</v>
      </c>
      <c r="Q569" s="1">
        <v>2.59</v>
      </c>
      <c r="R569" s="1">
        <v>2.59</v>
      </c>
      <c r="S569" s="1">
        <v>2.59</v>
      </c>
      <c r="T569" t="str">
        <v>No</v>
      </c>
      <c r="U569" s="2">
        <v>0</v>
      </c>
    </row>
    <row r="570">
      <c r="A570">
        <v>977972</v>
      </c>
      <c r="B570" t="str">
        <v>Sugar Snap Peas</v>
      </c>
      <c r="C570" t="str">
        <v>Little Wings</v>
      </c>
      <c r="D570">
        <v>744552</v>
      </c>
      <c r="E570" t="str">
        <v>1 pint</v>
      </c>
      <c r="F570" t="str">
        <v>Organic Fruiting Vegetables 🌶🥒🎃🍅</v>
      </c>
      <c r="G570" t="str">
        <v>No</v>
      </c>
      <c r="H570" t="str">
        <v>No</v>
      </c>
      <c r="K570" s="1">
        <v>2.7</v>
      </c>
      <c r="L570" s="2">
        <v>0.4</v>
      </c>
      <c r="M570" s="2">
        <v>0.4</v>
      </c>
      <c r="N570" s="2">
        <v>0.4</v>
      </c>
      <c r="O570" s="2">
        <v>0.4</v>
      </c>
      <c r="P570" s="1">
        <v>3.78</v>
      </c>
      <c r="Q570" s="1">
        <v>3.78</v>
      </c>
      <c r="R570" s="1">
        <v>3.78</v>
      </c>
      <c r="S570" s="1">
        <v>3.78</v>
      </c>
      <c r="T570" t="str">
        <v>No</v>
      </c>
      <c r="U570" s="2">
        <v>0</v>
      </c>
    </row>
    <row r="571">
      <c r="A571">
        <v>978368</v>
      </c>
      <c r="B571" t="str">
        <v>Grazier's Salad Mix</v>
      </c>
      <c r="C571" t="str">
        <v>Grazier's Garden</v>
      </c>
      <c r="D571">
        <v>745074</v>
      </c>
      <c r="E571" t="str">
        <v>1/2 lb</v>
      </c>
      <c r="F571" t="str">
        <v>Organic Vegetables - Leafy Greens 🥬</v>
      </c>
      <c r="G571" t="str">
        <v>No</v>
      </c>
      <c r="H571" t="str">
        <v>No</v>
      </c>
      <c r="K571" s="1">
        <v>4</v>
      </c>
      <c r="L571" s="2">
        <v>0.4</v>
      </c>
      <c r="M571" s="2">
        <v>0.4</v>
      </c>
      <c r="N571" s="2">
        <v>0.4</v>
      </c>
      <c r="O571" s="2">
        <v>0.4</v>
      </c>
      <c r="P571" s="1">
        <v>5.6</v>
      </c>
      <c r="Q571" s="1">
        <v>5.6</v>
      </c>
      <c r="R571" s="1">
        <v>5.6</v>
      </c>
      <c r="S571" s="1">
        <v>5.6</v>
      </c>
      <c r="T571" t="str">
        <v>No</v>
      </c>
      <c r="U571" s="2">
        <v>0</v>
      </c>
    </row>
    <row r="572">
      <c r="A572">
        <v>980311</v>
      </c>
      <c r="B572" t="str">
        <v>Green Zucchini</v>
      </c>
      <c r="C572" t="str">
        <v>Little Wings</v>
      </c>
      <c r="D572">
        <v>748218</v>
      </c>
      <c r="E572" t="str">
        <v>1 lb</v>
      </c>
      <c r="F572" t="str">
        <v>Organic Fruiting Vegetables 🌶🥒🎃🍅</v>
      </c>
      <c r="G572" t="str">
        <v>No</v>
      </c>
      <c r="H572" t="str">
        <v>No</v>
      </c>
      <c r="K572" s="1">
        <v>1.75</v>
      </c>
      <c r="L572" s="2">
        <v>0.4</v>
      </c>
      <c r="M572" s="2">
        <v>0.4</v>
      </c>
      <c r="N572" s="2">
        <v>0.4</v>
      </c>
      <c r="O572" s="2">
        <v>0.4</v>
      </c>
      <c r="P572" s="1">
        <v>2.45</v>
      </c>
      <c r="Q572" s="1">
        <v>2.45</v>
      </c>
      <c r="R572" s="1">
        <v>2.45</v>
      </c>
      <c r="S572" s="1">
        <v>2.45</v>
      </c>
      <c r="T572" t="str">
        <v>No</v>
      </c>
      <c r="U572" s="2">
        <v>0</v>
      </c>
    </row>
    <row r="573">
      <c r="A573">
        <v>980313</v>
      </c>
      <c r="B573" t="str">
        <v>Mini Salanova Lettuce Heads (mixed colors and types)</v>
      </c>
      <c r="C573" t="str">
        <v>Red Tail Growers</v>
      </c>
      <c r="D573">
        <v>748220</v>
      </c>
      <c r="E573" t="str">
        <v>ea</v>
      </c>
      <c r="F573" t="str">
        <v>Organic Vegetables - Leafy Greens 🥬</v>
      </c>
      <c r="G573" t="str">
        <v>No</v>
      </c>
      <c r="H573" t="str">
        <v>No</v>
      </c>
      <c r="K573" s="1">
        <v>1</v>
      </c>
      <c r="L573" s="2">
        <v>0.4</v>
      </c>
      <c r="M573" s="2">
        <v>0.4</v>
      </c>
      <c r="N573" s="2">
        <v>0.4</v>
      </c>
      <c r="O573" s="2">
        <v>0.4</v>
      </c>
      <c r="P573" s="1">
        <v>1.4</v>
      </c>
      <c r="Q573" s="1">
        <v>1.4</v>
      </c>
      <c r="R573" s="1">
        <v>1.4</v>
      </c>
      <c r="S573" s="1">
        <v>1.4</v>
      </c>
      <c r="T573" t="str">
        <v>No</v>
      </c>
      <c r="U573" s="2">
        <v>0</v>
      </c>
    </row>
    <row r="574">
      <c r="A574">
        <v>980329</v>
      </c>
      <c r="B574" t="str">
        <v>Green Broccolini</v>
      </c>
      <c r="C574" t="str">
        <v>Little Wings</v>
      </c>
      <c r="D574">
        <v>748244</v>
      </c>
      <c r="E574" t="str">
        <v>each</v>
      </c>
      <c r="F574" t="str">
        <v>Organic Cruciferous Vegetables🥦</v>
      </c>
      <c r="G574" t="str">
        <v>No</v>
      </c>
      <c r="H574" t="str">
        <v>No</v>
      </c>
      <c r="K574" s="1">
        <v>2.75</v>
      </c>
      <c r="L574" s="2">
        <v>0.4</v>
      </c>
      <c r="M574" s="2">
        <v>0.4</v>
      </c>
      <c r="N574" s="2">
        <v>0.4</v>
      </c>
      <c r="O574" s="2">
        <v>0.4</v>
      </c>
      <c r="P574" s="1">
        <v>3.85</v>
      </c>
      <c r="Q574" s="1">
        <v>3.85</v>
      </c>
      <c r="R574" s="1">
        <v>3.85</v>
      </c>
      <c r="S574" s="1">
        <v>3.85</v>
      </c>
      <c r="T574" t="str">
        <v>No</v>
      </c>
      <c r="U574" s="2">
        <v>0</v>
      </c>
    </row>
    <row r="575">
      <c r="A575">
        <v>981122</v>
      </c>
      <c r="B575" t="str">
        <v>Creole Masala Spice Blend</v>
      </c>
      <c r="C575" t="str">
        <v>Creole Me Up</v>
      </c>
      <c r="D575">
        <v>749359</v>
      </c>
      <c r="E575" t="str">
        <v>3 oz jar</v>
      </c>
      <c r="F575" t="str">
        <v>Canned Goods 🥫</v>
      </c>
      <c r="G575" t="str">
        <v>No</v>
      </c>
      <c r="H575" t="str">
        <v>No</v>
      </c>
      <c r="K575" s="1">
        <v>6.85</v>
      </c>
      <c r="L575" s="2">
        <v>0.4</v>
      </c>
      <c r="M575" s="2">
        <v>0.4</v>
      </c>
      <c r="N575" s="2">
        <v>0.4</v>
      </c>
      <c r="O575" s="2">
        <v>0.4</v>
      </c>
      <c r="P575" s="1">
        <v>9.59</v>
      </c>
      <c r="Q575" s="1">
        <v>9.59</v>
      </c>
      <c r="R575" s="1">
        <v>9.59</v>
      </c>
      <c r="S575" s="1">
        <v>9.59</v>
      </c>
      <c r="T575" t="str">
        <v>No</v>
      </c>
      <c r="U575" s="2">
        <v>0</v>
      </c>
    </row>
    <row r="576">
      <c r="A576">
        <v>981124</v>
      </c>
      <c r="B576" t="str">
        <v>The "Wanna Be Sassy" Creole Spice Blend</v>
      </c>
      <c r="C576" t="str">
        <v>Creole Me Up</v>
      </c>
      <c r="D576">
        <v>749361</v>
      </c>
      <c r="E576" t="str">
        <v>3 oz jar</v>
      </c>
      <c r="F576" t="str">
        <v>Canned Goods 🥫</v>
      </c>
      <c r="G576" t="str">
        <v>No</v>
      </c>
      <c r="H576" t="str">
        <v>No</v>
      </c>
      <c r="K576" s="1">
        <v>6.89</v>
      </c>
      <c r="L576" s="2">
        <v>0.4</v>
      </c>
      <c r="M576" s="2">
        <v>0.4</v>
      </c>
      <c r="N576" s="2">
        <v>0.4</v>
      </c>
      <c r="O576" s="2">
        <v>0.4</v>
      </c>
      <c r="P576" s="1">
        <v>9.65</v>
      </c>
      <c r="Q576" s="1">
        <v>9.65</v>
      </c>
      <c r="R576" s="1">
        <v>9.65</v>
      </c>
      <c r="S576" s="1">
        <v>9.65</v>
      </c>
      <c r="T576" t="str">
        <v>No</v>
      </c>
      <c r="U576" s="2">
        <v>0</v>
      </c>
    </row>
    <row r="577">
      <c r="A577">
        <v>981427</v>
      </c>
      <c r="B577" t="str">
        <v>Romano Beans</v>
      </c>
      <c r="C577" t="str">
        <v>Little Wings</v>
      </c>
      <c r="D577">
        <v>749860</v>
      </c>
      <c r="E577" t="str">
        <v>1lb</v>
      </c>
      <c r="F577" t="str">
        <v>Organic Fruiting Vegetables 🌶🥒🎃🍅</v>
      </c>
      <c r="G577" t="str">
        <v>No</v>
      </c>
      <c r="H577" t="str">
        <v>No</v>
      </c>
      <c r="K577" s="1">
        <v>4</v>
      </c>
      <c r="L577" s="2">
        <v>0.4</v>
      </c>
      <c r="M577" s="2">
        <v>0.4</v>
      </c>
      <c r="N577" s="2">
        <v>0.4</v>
      </c>
      <c r="O577" s="2">
        <v>0.4</v>
      </c>
      <c r="P577" s="1">
        <v>5.6</v>
      </c>
      <c r="Q577" s="1">
        <v>5.6</v>
      </c>
      <c r="R577" s="1">
        <v>5.6</v>
      </c>
      <c r="S577" s="1">
        <v>5.6</v>
      </c>
      <c r="T577" t="str">
        <v>No</v>
      </c>
      <c r="U577" s="2">
        <v>0</v>
      </c>
    </row>
    <row r="578">
      <c r="A578">
        <v>981428</v>
      </c>
      <c r="B578" t="str">
        <v>Baby Red Onion</v>
      </c>
      <c r="C578" t="str">
        <v>Organically Grown Company</v>
      </c>
      <c r="D578">
        <v>749861</v>
      </c>
      <c r="E578" t="str">
        <v>bu</v>
      </c>
      <c r="F578" t="str">
        <v>Organic Vegetables - Roots 🧅🧄 🥕🥔</v>
      </c>
      <c r="G578" t="str">
        <v>No</v>
      </c>
      <c r="H578" t="str">
        <v>No</v>
      </c>
      <c r="K578" s="1">
        <v>2.5</v>
      </c>
      <c r="L578" s="2">
        <v>0.4</v>
      </c>
      <c r="M578" s="2">
        <v>0.4</v>
      </c>
      <c r="N578" s="2">
        <v>0.4</v>
      </c>
      <c r="O578" s="2">
        <v>0.4</v>
      </c>
      <c r="P578" s="1">
        <v>3.5</v>
      </c>
      <c r="Q578" s="1">
        <v>3.5</v>
      </c>
      <c r="R578" s="1">
        <v>3.5</v>
      </c>
      <c r="S578" s="1">
        <v>3.5</v>
      </c>
      <c r="T578" t="str">
        <v>No</v>
      </c>
      <c r="U578" s="2">
        <v>0</v>
      </c>
    </row>
    <row r="579">
      <c r="A579">
        <v>981788</v>
      </c>
      <c r="B579" t="str">
        <v>Fresh Cherries</v>
      </c>
      <c r="C579" t="str">
        <v>Grazier's Garden</v>
      </c>
      <c r="D579">
        <v>750321</v>
      </c>
      <c r="E579" t="str">
        <v>1 pint</v>
      </c>
      <c r="F579" t="str">
        <v>Organic Fruit 🍒🍎🫐</v>
      </c>
      <c r="G579" t="str">
        <v>No</v>
      </c>
      <c r="H579" t="str">
        <v>No</v>
      </c>
      <c r="K579" s="1">
        <v>4.5</v>
      </c>
      <c r="L579" s="2">
        <v>0.4</v>
      </c>
      <c r="M579" s="2">
        <v>0.4</v>
      </c>
      <c r="N579" s="2">
        <v>0.4</v>
      </c>
      <c r="O579" s="2">
        <v>0.4</v>
      </c>
      <c r="P579" s="1">
        <v>6.3</v>
      </c>
      <c r="Q579" s="1">
        <v>6.3</v>
      </c>
      <c r="R579" s="1">
        <v>6.3</v>
      </c>
      <c r="S579" s="1">
        <v>6.3</v>
      </c>
      <c r="T579" t="str">
        <v>No</v>
      </c>
      <c r="U579" s="2">
        <v>0</v>
      </c>
    </row>
    <row r="580">
      <c r="A580">
        <v>982583</v>
      </c>
      <c r="B580" t="str">
        <v>Green Kohlrabi</v>
      </c>
      <c r="C580" t="str">
        <v>Little Wings</v>
      </c>
      <c r="D580">
        <v>751076</v>
      </c>
      <c r="E580" t="str">
        <v>1 bunch</v>
      </c>
      <c r="F580" t="str">
        <v>Organic Cruciferous Vegetables🥦</v>
      </c>
      <c r="G580" t="str">
        <v>No</v>
      </c>
      <c r="H580" t="str">
        <v>No</v>
      </c>
      <c r="K580" s="1">
        <v>2.25</v>
      </c>
      <c r="L580" s="2">
        <v>0.4</v>
      </c>
      <c r="M580" s="2">
        <v>0.4</v>
      </c>
      <c r="N580" s="2">
        <v>0.4</v>
      </c>
      <c r="O580" s="2">
        <v>0.4</v>
      </c>
      <c r="P580" s="1">
        <v>3.15</v>
      </c>
      <c r="Q580" s="1">
        <v>3.15</v>
      </c>
      <c r="R580" s="1">
        <v>3.15</v>
      </c>
      <c r="S580" s="1">
        <v>3.15</v>
      </c>
      <c r="T580" t="str">
        <v>No</v>
      </c>
      <c r="U580" s="2">
        <v>0</v>
      </c>
    </row>
    <row r="581">
      <c r="A581">
        <v>982957</v>
      </c>
      <c r="B581" t="str">
        <v>Fresh Lavender</v>
      </c>
      <c r="C581" t="str">
        <v>Grazier's Garden</v>
      </c>
      <c r="D581">
        <v>751661</v>
      </c>
      <c r="E581" t="str">
        <v>bu</v>
      </c>
      <c r="F581" t="str">
        <v>Organic Vegetables - Herbs 🌿</v>
      </c>
      <c r="G581" t="str">
        <v>No</v>
      </c>
      <c r="H581" t="str">
        <v>No</v>
      </c>
      <c r="K581" s="1">
        <v>3.75</v>
      </c>
      <c r="L581" s="2">
        <v>0.4</v>
      </c>
      <c r="M581" s="2">
        <v>0.4</v>
      </c>
      <c r="N581" s="2">
        <v>0.4</v>
      </c>
      <c r="O581" s="2">
        <v>0.4</v>
      </c>
      <c r="P581" s="1">
        <v>5.25</v>
      </c>
      <c r="Q581" s="1">
        <v>5.25</v>
      </c>
      <c r="R581" s="1">
        <v>5.25</v>
      </c>
      <c r="S581" s="1">
        <v>5.25</v>
      </c>
      <c r="T581" t="str">
        <v>No</v>
      </c>
      <c r="U581" s="2">
        <v>0</v>
      </c>
    </row>
    <row r="582">
      <c r="A582">
        <v>983715</v>
      </c>
      <c r="B582" t="str">
        <v>Green garlic</v>
      </c>
      <c r="C582" t="str">
        <v>Organically Grown Company</v>
      </c>
      <c r="D582">
        <v>752788</v>
      </c>
      <c r="E582" t="str">
        <v>1 lb</v>
      </c>
      <c r="F582" t="str">
        <v>Organic Vegetables - Roots🧅🧄🥕🥔</v>
      </c>
      <c r="G582" t="str">
        <v>No</v>
      </c>
      <c r="H582" t="str">
        <v>No</v>
      </c>
      <c r="K582" s="1">
        <v>7.25</v>
      </c>
      <c r="L582" s="2">
        <v>0.4</v>
      </c>
      <c r="M582" s="2">
        <v>0.4</v>
      </c>
      <c r="N582" s="2">
        <v>0.4</v>
      </c>
      <c r="O582" s="2">
        <v>0.4</v>
      </c>
      <c r="P582" s="1">
        <v>10.15</v>
      </c>
      <c r="Q582" s="1">
        <v>10.15</v>
      </c>
      <c r="R582" s="1">
        <v>10.15</v>
      </c>
      <c r="S582" s="1">
        <v>10.15</v>
      </c>
      <c r="T582" t="str">
        <v>No</v>
      </c>
      <c r="U582" s="2">
        <v>0</v>
      </c>
    </row>
    <row r="583">
      <c r="A583">
        <v>983715</v>
      </c>
      <c r="B583" t="str">
        <v>Green garlic</v>
      </c>
      <c r="C583" t="str">
        <v>Organically Grown Company</v>
      </c>
      <c r="D583">
        <v>919343</v>
      </c>
      <c r="E583" t="str">
        <v>1/2 lb</v>
      </c>
      <c r="F583" t="str">
        <v>Organic Vegetables - Roots🧅🧄🥕🥔</v>
      </c>
      <c r="G583" t="str">
        <v>No</v>
      </c>
      <c r="H583" t="str">
        <v>No</v>
      </c>
      <c r="K583" s="1">
        <v>3.63</v>
      </c>
      <c r="L583" s="2">
        <v>0.4</v>
      </c>
      <c r="M583" s="2">
        <v>0.4</v>
      </c>
      <c r="N583" s="2">
        <v>0.4</v>
      </c>
      <c r="O583" s="2">
        <v>0.4</v>
      </c>
      <c r="P583" s="1">
        <v>5.08</v>
      </c>
      <c r="Q583" s="1">
        <v>5.08</v>
      </c>
      <c r="R583" s="1">
        <v>5.08</v>
      </c>
      <c r="S583" s="1">
        <v>5.08</v>
      </c>
      <c r="T583" t="str">
        <v>No</v>
      </c>
      <c r="U583" s="2">
        <v>0</v>
      </c>
    </row>
    <row r="584">
      <c r="A584">
        <v>983730</v>
      </c>
      <c r="B584" t="str">
        <v>Green Scallions</v>
      </c>
      <c r="C584" t="str">
        <v>Small is Beautiful Farm</v>
      </c>
      <c r="D584">
        <v>752815</v>
      </c>
      <c r="E584" t="str">
        <v>each</v>
      </c>
      <c r="F584" t="str">
        <v>Organic Vegetables - Roots🧅🧄🥕🥔</v>
      </c>
      <c r="G584" t="str">
        <v>No</v>
      </c>
      <c r="H584" t="str">
        <v>No</v>
      </c>
      <c r="K584" s="1">
        <v>2.5</v>
      </c>
      <c r="L584" s="2">
        <v>0.4</v>
      </c>
      <c r="M584" s="2">
        <v>0.4</v>
      </c>
      <c r="N584" s="2">
        <v>0.4</v>
      </c>
      <c r="O584" s="2">
        <v>0.4</v>
      </c>
      <c r="P584" s="1">
        <v>3.5</v>
      </c>
      <c r="Q584" s="1">
        <v>3.5</v>
      </c>
      <c r="R584" s="1">
        <v>3.5</v>
      </c>
      <c r="S584" s="1">
        <v>3.5</v>
      </c>
      <c r="T584" t="str">
        <v>No</v>
      </c>
      <c r="U584" s="2">
        <v>0</v>
      </c>
    </row>
    <row r="585">
      <c r="A585">
        <v>984862</v>
      </c>
      <c r="B585" t="str">
        <v>Walla Walla Onions</v>
      </c>
      <c r="C585" t="str">
        <v>Little Wings</v>
      </c>
      <c r="D585">
        <v>754480</v>
      </c>
      <c r="E585" t="str">
        <v>ea</v>
      </c>
      <c r="F585" t="str">
        <v>Organic Vegetables - Roots🧅🧄🥕🥔</v>
      </c>
      <c r="G585" t="str">
        <v>No</v>
      </c>
      <c r="H585" t="str">
        <v>No</v>
      </c>
      <c r="K585" s="1">
        <v>1.1</v>
      </c>
      <c r="L585" s="2">
        <v>0.4</v>
      </c>
      <c r="M585" s="2">
        <v>0.4</v>
      </c>
      <c r="N585" s="2">
        <v>0.4</v>
      </c>
      <c r="O585" s="2">
        <v>0.4</v>
      </c>
      <c r="P585" s="1">
        <v>1.54</v>
      </c>
      <c r="Q585" s="1">
        <v>1.54</v>
      </c>
      <c r="R585" s="1">
        <v>1.54</v>
      </c>
      <c r="S585" s="1">
        <v>1.54</v>
      </c>
      <c r="T585" t="str">
        <v>No</v>
      </c>
      <c r="U585" s="2">
        <v>0</v>
      </c>
    </row>
    <row r="586">
      <c r="A586">
        <v>986027</v>
      </c>
      <c r="B586" t="str">
        <v>Shishito Peppers</v>
      </c>
      <c r="C586" t="str">
        <v>Grazier's Garden</v>
      </c>
      <c r="D586">
        <v>756207</v>
      </c>
      <c r="E586" t="str">
        <v>1/2 lb</v>
      </c>
      <c r="F586" t="str">
        <v>Organic Fruiting Vegetables 🌶🥒🎃🍅</v>
      </c>
      <c r="G586" t="str">
        <v>No</v>
      </c>
      <c r="H586" t="str">
        <v>No</v>
      </c>
      <c r="K586" s="1">
        <v>3</v>
      </c>
      <c r="L586" s="2">
        <v>0.4</v>
      </c>
      <c r="M586" s="2">
        <v>0.4</v>
      </c>
      <c r="N586" s="2">
        <v>0.4</v>
      </c>
      <c r="O586" s="2">
        <v>0.4</v>
      </c>
      <c r="P586" s="1">
        <v>4.2</v>
      </c>
      <c r="Q586" s="1">
        <v>4.2</v>
      </c>
      <c r="R586" s="1">
        <v>4.2</v>
      </c>
      <c r="S586" s="1">
        <v>4.2</v>
      </c>
      <c r="T586" t="str">
        <v>No</v>
      </c>
      <c r="U586" s="2">
        <v>0</v>
      </c>
    </row>
    <row r="587">
      <c r="A587">
        <v>986031</v>
      </c>
      <c r="B587" t="str">
        <v>Pehoski Purple Bulb Garlic</v>
      </c>
      <c r="C587" t="str">
        <v>Grazier's Garden</v>
      </c>
      <c r="D587">
        <v>756214</v>
      </c>
      <c r="E587" t="str">
        <v>1/2 lb</v>
      </c>
      <c r="F587" t="str">
        <v>Organic Vegetables - Roots 🧅🧄 🥕🥔</v>
      </c>
      <c r="G587" t="str">
        <v>No</v>
      </c>
      <c r="H587" t="str">
        <v>No</v>
      </c>
      <c r="K587" s="1">
        <v>5</v>
      </c>
      <c r="L587" s="2">
        <v>0.4</v>
      </c>
      <c r="M587" s="2">
        <v>0.4</v>
      </c>
      <c r="N587" s="2">
        <v>0.4</v>
      </c>
      <c r="O587" s="2">
        <v>0.4</v>
      </c>
      <c r="P587" s="1">
        <v>7</v>
      </c>
      <c r="Q587" s="1">
        <v>7</v>
      </c>
      <c r="R587" s="1">
        <v>7</v>
      </c>
      <c r="S587" s="1">
        <v>7</v>
      </c>
      <c r="T587" t="str">
        <v>No</v>
      </c>
      <c r="U587" s="2">
        <v>0</v>
      </c>
    </row>
    <row r="588">
      <c r="A588">
        <v>987076</v>
      </c>
      <c r="B588" t="str">
        <v>Gold Raspberries</v>
      </c>
      <c r="C588" t="str">
        <v>Organically Grown Company</v>
      </c>
      <c r="D588">
        <v>757754</v>
      </c>
      <c r="E588" t="str">
        <v>1/2 pt</v>
      </c>
      <c r="F588" t="str">
        <v>Organic Fruit 🍒🍎🫐</v>
      </c>
      <c r="G588" t="str">
        <v>No</v>
      </c>
      <c r="H588" t="str">
        <v>No</v>
      </c>
      <c r="K588" s="1">
        <v>4.32</v>
      </c>
      <c r="L588" s="2">
        <v>0.4</v>
      </c>
      <c r="M588" s="2">
        <v>0.4</v>
      </c>
      <c r="N588" s="2">
        <v>0.4</v>
      </c>
      <c r="O588" s="2">
        <v>0.4</v>
      </c>
      <c r="P588" s="1">
        <v>6.05</v>
      </c>
      <c r="Q588" s="1">
        <v>6.05</v>
      </c>
      <c r="R588" s="1">
        <v>6.05</v>
      </c>
      <c r="S588" s="1">
        <v>6.05</v>
      </c>
      <c r="T588" t="str">
        <v>No</v>
      </c>
      <c r="U588" s="2">
        <v>0</v>
      </c>
    </row>
    <row r="589">
      <c r="A589">
        <v>987077</v>
      </c>
      <c r="B589" t="str">
        <v>Red Currant Berries</v>
      </c>
      <c r="C589" t="str">
        <v>Organically Grown Company</v>
      </c>
      <c r="D589">
        <v>757755</v>
      </c>
      <c r="E589" t="str">
        <v>1/2 pt</v>
      </c>
      <c r="F589" t="str">
        <v>Organic Fruit 🍒🍎🫐</v>
      </c>
      <c r="G589" t="str">
        <v>No</v>
      </c>
      <c r="H589" t="str">
        <v>No</v>
      </c>
      <c r="K589" s="1">
        <v>4.59</v>
      </c>
      <c r="L589" s="2">
        <v>0.4</v>
      </c>
      <c r="M589" s="2">
        <v>0.4</v>
      </c>
      <c r="N589" s="2">
        <v>0.4</v>
      </c>
      <c r="O589" s="2">
        <v>0.4</v>
      </c>
      <c r="P589" s="1">
        <v>6.43</v>
      </c>
      <c r="Q589" s="1">
        <v>6.43</v>
      </c>
      <c r="R589" s="1">
        <v>6.43</v>
      </c>
      <c r="S589" s="1">
        <v>6.43</v>
      </c>
      <c r="T589" t="str">
        <v>No</v>
      </c>
      <c r="U589" s="2">
        <v>0</v>
      </c>
    </row>
    <row r="590">
      <c r="A590">
        <v>987329</v>
      </c>
      <c r="B590" t="str">
        <v>Cauliflower</v>
      </c>
      <c r="C590" t="str">
        <v>Camas Swale Farm</v>
      </c>
      <c r="D590">
        <v>758110</v>
      </c>
      <c r="E590" t="str">
        <v>ea</v>
      </c>
      <c r="F590" t="str">
        <v>Organic Cruciferous Vegetables🥦</v>
      </c>
      <c r="G590" t="str">
        <v>No</v>
      </c>
      <c r="H590" t="str">
        <v>No</v>
      </c>
      <c r="K590" s="1">
        <v>5</v>
      </c>
      <c r="L590" s="2">
        <v>0.4</v>
      </c>
      <c r="M590" s="2">
        <v>0.4</v>
      </c>
      <c r="N590" s="2">
        <v>0.4</v>
      </c>
      <c r="O590" s="2">
        <v>0.4</v>
      </c>
      <c r="P590" s="1">
        <v>7</v>
      </c>
      <c r="Q590" s="1">
        <v>7</v>
      </c>
      <c r="R590" s="1">
        <v>7</v>
      </c>
      <c r="S590" s="1">
        <v>7</v>
      </c>
      <c r="T590" t="str">
        <v>No</v>
      </c>
      <c r="U590" s="2">
        <v>0</v>
      </c>
    </row>
    <row r="591">
      <c r="A591">
        <v>988134</v>
      </c>
      <c r="B591" t="str">
        <v>Frozen Pitted Cherries</v>
      </c>
      <c r="C591" t="str">
        <v>Grazier's Garden</v>
      </c>
      <c r="D591">
        <v>759450</v>
      </c>
      <c r="E591" t="str">
        <v>lb</v>
      </c>
      <c r="F591" t="str">
        <v>Organic Fruit 🍒🍎🫐</v>
      </c>
      <c r="G591" t="str">
        <v>No</v>
      </c>
      <c r="H591" t="str">
        <v>No</v>
      </c>
      <c r="K591" s="1">
        <v>10</v>
      </c>
      <c r="L591" s="2">
        <v>0.4</v>
      </c>
      <c r="M591" s="2">
        <v>0.4</v>
      </c>
      <c r="N591" s="2">
        <v>0.4</v>
      </c>
      <c r="O591" s="2">
        <v>0.4</v>
      </c>
      <c r="P591" s="1">
        <v>14</v>
      </c>
      <c r="Q591" s="1">
        <v>14</v>
      </c>
      <c r="R591" s="1">
        <v>14</v>
      </c>
      <c r="S591" s="1">
        <v>14</v>
      </c>
      <c r="T591" t="str">
        <v>No</v>
      </c>
      <c r="U591" s="2">
        <v>0</v>
      </c>
    </row>
    <row r="592">
      <c r="A592">
        <v>988808</v>
      </c>
      <c r="B592" t="str">
        <v>Hakurei Turnips</v>
      </c>
      <c r="C592" t="str">
        <v>Red Tail Growers</v>
      </c>
      <c r="D592">
        <v>760366</v>
      </c>
      <c r="E592" t="str">
        <v>1 Lb.</v>
      </c>
      <c r="F592" t="str">
        <v>Organic Vegetables - Roots🧅🧄🥕🥔</v>
      </c>
      <c r="G592" t="str">
        <v>No</v>
      </c>
      <c r="H592" t="str">
        <v>No</v>
      </c>
      <c r="K592" s="1">
        <v>1.8</v>
      </c>
      <c r="L592" s="2">
        <v>0.4</v>
      </c>
      <c r="M592" s="2">
        <v>0.4</v>
      </c>
      <c r="N592" s="2">
        <v>0.4</v>
      </c>
      <c r="O592" s="2">
        <v>0.4</v>
      </c>
      <c r="P592" s="1">
        <v>2.52</v>
      </c>
      <c r="Q592" s="1">
        <v>2.52</v>
      </c>
      <c r="R592" s="1">
        <v>2.52</v>
      </c>
      <c r="S592" s="1">
        <v>2.52</v>
      </c>
      <c r="T592" t="str">
        <v>No</v>
      </c>
      <c r="U592" s="2">
        <v>0</v>
      </c>
    </row>
    <row r="593">
      <c r="A593">
        <v>988809</v>
      </c>
      <c r="B593" t="str">
        <v>Chioggia Beets</v>
      </c>
      <c r="C593" t="str">
        <v>Camas Swale Farm</v>
      </c>
      <c r="D593">
        <v>760367</v>
      </c>
      <c r="E593" t="str">
        <v>1 Bunch</v>
      </c>
      <c r="F593" t="str">
        <v>Organic Vegetables - Roots🧅🧄🥕🥔</v>
      </c>
      <c r="G593" t="str">
        <v>Yes</v>
      </c>
      <c r="H593" t="str">
        <v>No</v>
      </c>
      <c r="K593" s="1">
        <v>2.35</v>
      </c>
      <c r="L593" s="2">
        <v>0.4</v>
      </c>
      <c r="M593" s="2">
        <v>0.4</v>
      </c>
      <c r="N593" s="2">
        <v>0.4</v>
      </c>
      <c r="O593" s="2">
        <v>0.4</v>
      </c>
      <c r="P593" s="1">
        <v>3.29</v>
      </c>
      <c r="Q593" s="1">
        <v>3.29</v>
      </c>
      <c r="R593" s="1">
        <v>3.29</v>
      </c>
      <c r="S593" s="1">
        <v>3.29</v>
      </c>
      <c r="T593" t="str">
        <v>No</v>
      </c>
      <c r="U593" s="2">
        <v>0</v>
      </c>
    </row>
    <row r="594">
      <c r="A594">
        <v>990712</v>
      </c>
      <c r="B594" t="str">
        <v>Raw Fresh Whole Milk, 1/4 gallon</v>
      </c>
      <c r="C594" t="str">
        <v>Creamy Cow, LLC</v>
      </c>
      <c r="D594">
        <v>762988</v>
      </c>
      <c r="E594" t="str">
        <v>1/4 gallon</v>
      </c>
      <c r="F594" t="str">
        <v>Raw Dairy (Unpasteurized) 🥛 🐄 🧀</v>
      </c>
      <c r="G594" t="str">
        <v>Yes</v>
      </c>
      <c r="H594" t="str">
        <v>Yes</v>
      </c>
      <c r="I594" s="1">
        <v>6</v>
      </c>
      <c r="J594">
        <v>1</v>
      </c>
      <c r="K594" s="1">
        <v>6</v>
      </c>
      <c r="L594" s="2">
        <v>0.4</v>
      </c>
      <c r="M594" s="2">
        <v>0.4</v>
      </c>
      <c r="N594" s="2">
        <v>0.4</v>
      </c>
      <c r="O594" s="2">
        <v>0.4</v>
      </c>
      <c r="P594" s="1">
        <v>8.4</v>
      </c>
      <c r="Q594" s="1">
        <v>8.4</v>
      </c>
      <c r="R594" s="1">
        <v>8.4</v>
      </c>
      <c r="S594" s="1">
        <v>8.4</v>
      </c>
      <c r="T594" t="str">
        <v>No</v>
      </c>
      <c r="U594" s="2">
        <v>0</v>
      </c>
    </row>
    <row r="595">
      <c r="A595">
        <v>990715</v>
      </c>
      <c r="B595" t="str">
        <v>Live Culture Yogurt, 8oz</v>
      </c>
      <c r="C595" t="str">
        <v>Creamy Cow, LLC</v>
      </c>
      <c r="D595">
        <v>762991</v>
      </c>
      <c r="E595" t="str">
        <v>8 oz</v>
      </c>
      <c r="F595" t="str">
        <v>Raw Dairy (Unpasteurized) 🥛 🐄 🧀</v>
      </c>
      <c r="G595" t="str">
        <v>Yes</v>
      </c>
      <c r="H595" t="str">
        <v>Yes</v>
      </c>
      <c r="I595" s="1">
        <v>6</v>
      </c>
      <c r="J595">
        <v>1</v>
      </c>
      <c r="K595" s="1">
        <v>6</v>
      </c>
      <c r="L595" s="2">
        <v>0.4</v>
      </c>
      <c r="M595" s="2">
        <v>0.4</v>
      </c>
      <c r="N595" s="2">
        <v>0.4</v>
      </c>
      <c r="O595" s="2">
        <v>0.4</v>
      </c>
      <c r="P595" s="1">
        <v>8.4</v>
      </c>
      <c r="Q595" s="1">
        <v>8.4</v>
      </c>
      <c r="R595" s="1">
        <v>8.4</v>
      </c>
      <c r="S595" s="1">
        <v>8.4</v>
      </c>
      <c r="T595" t="str">
        <v>No</v>
      </c>
      <c r="U595" s="2">
        <v>0</v>
      </c>
    </row>
    <row r="596">
      <c r="A596">
        <v>991384</v>
      </c>
      <c r="B596" t="str">
        <v>Honey Plum</v>
      </c>
      <c r="C596" t="str">
        <v>Small is Beautiful Farm</v>
      </c>
      <c r="D596">
        <v>763756</v>
      </c>
      <c r="E596" t="str">
        <v>pt</v>
      </c>
      <c r="F596" t="str">
        <v>Organic Fruit 🍒🍎🫐</v>
      </c>
      <c r="G596" t="str">
        <v>No</v>
      </c>
      <c r="H596" t="str">
        <v>No</v>
      </c>
      <c r="K596" s="1">
        <v>3</v>
      </c>
      <c r="L596" s="2">
        <v>0.4</v>
      </c>
      <c r="M596" s="2">
        <v>0.4</v>
      </c>
      <c r="N596" s="2">
        <v>0.4</v>
      </c>
      <c r="O596" s="2">
        <v>0.4</v>
      </c>
      <c r="P596" s="1">
        <v>4.2</v>
      </c>
      <c r="Q596" s="1">
        <v>4.2</v>
      </c>
      <c r="R596" s="1">
        <v>4.2</v>
      </c>
      <c r="S596" s="1">
        <v>4.2</v>
      </c>
      <c r="T596" t="str">
        <v>No</v>
      </c>
      <c r="U596" s="2">
        <v>0</v>
      </c>
    </row>
    <row r="597">
      <c r="A597">
        <v>991548</v>
      </c>
      <c r="B597" t="str">
        <v>Cosmic Gold Potato</v>
      </c>
      <c r="C597" t="str">
        <v>Little Wings</v>
      </c>
      <c r="D597">
        <v>763969</v>
      </c>
      <c r="E597" t="str">
        <v>lb</v>
      </c>
      <c r="F597" t="str">
        <v>Organic Vegetables - Roots 🧅🧄 🥕🥔</v>
      </c>
      <c r="G597" t="str">
        <v>No</v>
      </c>
      <c r="H597" t="str">
        <v>No</v>
      </c>
      <c r="K597" s="1">
        <v>2.25</v>
      </c>
      <c r="L597" s="2">
        <v>0.4</v>
      </c>
      <c r="M597" s="2">
        <v>0.4</v>
      </c>
      <c r="N597" s="2">
        <v>0.4</v>
      </c>
      <c r="O597" s="2">
        <v>0.4</v>
      </c>
      <c r="P597" s="1">
        <v>3.15</v>
      </c>
      <c r="Q597" s="1">
        <v>3.15</v>
      </c>
      <c r="R597" s="1">
        <v>3.15</v>
      </c>
      <c r="S597" s="1">
        <v>3.15</v>
      </c>
      <c r="T597" t="str">
        <v>No</v>
      </c>
      <c r="U597" s="2">
        <v>0</v>
      </c>
    </row>
    <row r="598">
      <c r="A598">
        <v>991582</v>
      </c>
      <c r="B598" t="str">
        <v>Frozen Blackberries</v>
      </c>
      <c r="C598" t="str">
        <v>Grazier's Garden</v>
      </c>
      <c r="D598">
        <v>764004</v>
      </c>
      <c r="E598" t="str">
        <v>lb</v>
      </c>
      <c r="F598" t="str">
        <v>Organic Fruit 🍒🍎🫐</v>
      </c>
      <c r="G598" t="str">
        <v>No</v>
      </c>
      <c r="H598" t="str">
        <v>No</v>
      </c>
      <c r="K598" s="1">
        <v>10</v>
      </c>
      <c r="L598" s="2">
        <v>0.4</v>
      </c>
      <c r="M598" s="2">
        <v>0.4</v>
      </c>
      <c r="N598" s="2">
        <v>0.4</v>
      </c>
      <c r="O598" s="2">
        <v>0.4</v>
      </c>
      <c r="P598" s="1">
        <v>14</v>
      </c>
      <c r="Q598" s="1">
        <v>14</v>
      </c>
      <c r="R598" s="1">
        <v>14</v>
      </c>
      <c r="S598" s="1">
        <v>14</v>
      </c>
      <c r="T598" t="str">
        <v>No</v>
      </c>
      <c r="U598" s="2">
        <v>0</v>
      </c>
    </row>
    <row r="599">
      <c r="A599">
        <v>993775</v>
      </c>
      <c r="B599" t="str">
        <v>Dried English Lavender</v>
      </c>
      <c r="C599" t="str">
        <v>Grazier's Garden</v>
      </c>
      <c r="D599">
        <v>766895</v>
      </c>
      <c r="E599" t="str">
        <v>ea</v>
      </c>
      <c r="F599" t="str">
        <v>Organic Vegetables - Herbs 🌿</v>
      </c>
      <c r="G599" t="str">
        <v>No</v>
      </c>
      <c r="H599" t="str">
        <v>No</v>
      </c>
      <c r="K599" s="1">
        <v>3.4</v>
      </c>
      <c r="L599" s="2">
        <v>0.4</v>
      </c>
      <c r="M599" s="2">
        <v>0.4</v>
      </c>
      <c r="N599" s="2">
        <v>0.4</v>
      </c>
      <c r="O599" s="2">
        <v>0.4</v>
      </c>
      <c r="P599" s="1">
        <v>4.76</v>
      </c>
      <c r="Q599" s="1">
        <v>4.76</v>
      </c>
      <c r="R599" s="1">
        <v>4.76</v>
      </c>
      <c r="S599" s="1">
        <v>4.76</v>
      </c>
      <c r="T599" t="str">
        <v>No</v>
      </c>
      <c r="U599" s="2">
        <v>0</v>
      </c>
    </row>
    <row r="600">
      <c r="A600">
        <v>994208</v>
      </c>
      <c r="B600" t="str">
        <v>Muncher Cucumber</v>
      </c>
      <c r="C600" t="str">
        <v>Little Wings</v>
      </c>
      <c r="D600">
        <v>767741</v>
      </c>
      <c r="E600" t="str">
        <v>lb</v>
      </c>
      <c r="F600" t="str">
        <v>Organic Fruiting Vegetables 🌶🥒🎃🍅</v>
      </c>
      <c r="G600" t="str">
        <v>No</v>
      </c>
      <c r="H600" t="str">
        <v>No</v>
      </c>
      <c r="K600" s="1">
        <v>2.5</v>
      </c>
      <c r="L600" s="2">
        <v>0.4</v>
      </c>
      <c r="M600" s="2">
        <v>0.4</v>
      </c>
      <c r="N600" s="2">
        <v>0.4</v>
      </c>
      <c r="O600" s="2">
        <v>0.4</v>
      </c>
      <c r="P600" s="1">
        <v>3.5</v>
      </c>
      <c r="Q600" s="1">
        <v>3.5</v>
      </c>
      <c r="R600" s="1">
        <v>3.5</v>
      </c>
      <c r="S600" s="1">
        <v>3.5</v>
      </c>
      <c r="T600" t="str">
        <v>No</v>
      </c>
      <c r="U600" s="2">
        <v>0</v>
      </c>
    </row>
    <row r="601">
      <c r="A601">
        <v>994762</v>
      </c>
      <c r="B601" t="str">
        <v>Desert King Fig</v>
      </c>
      <c r="C601" t="str">
        <v>Small is Beautiful Farm</v>
      </c>
      <c r="D601">
        <v>768673</v>
      </c>
      <c r="E601" t="str">
        <v>pt</v>
      </c>
      <c r="F601" t="str">
        <v>Organic Fruit 🍒🍎🫐</v>
      </c>
      <c r="G601" t="str">
        <v>No</v>
      </c>
      <c r="H601" t="str">
        <v>No</v>
      </c>
      <c r="K601" s="1">
        <v>2.5</v>
      </c>
      <c r="L601" s="2">
        <v>0.4</v>
      </c>
      <c r="M601" s="2">
        <v>0.4</v>
      </c>
      <c r="N601" s="2">
        <v>0.4</v>
      </c>
      <c r="O601" s="2">
        <v>0.4</v>
      </c>
      <c r="P601" s="1">
        <v>3.5</v>
      </c>
      <c r="Q601" s="1">
        <v>3.5</v>
      </c>
      <c r="R601" s="1">
        <v>3.5</v>
      </c>
      <c r="S601" s="1">
        <v>3.5</v>
      </c>
      <c r="T601" t="str">
        <v>No</v>
      </c>
      <c r="U601" s="2">
        <v>0</v>
      </c>
    </row>
    <row r="602">
      <c r="A602">
        <v>995135</v>
      </c>
      <c r="B602" t="str">
        <v>Small Organic Pasture Raised Chicken Eggs</v>
      </c>
      <c r="C602" t="str">
        <v>Deck Family Farm</v>
      </c>
      <c r="D602">
        <v>769257</v>
      </c>
      <c r="E602" t="str">
        <v>1 dozen</v>
      </c>
      <c r="F602" t="str">
        <v>Organic Eggs 🍳 🥚</v>
      </c>
      <c r="G602" t="str">
        <v>No</v>
      </c>
      <c r="H602" t="str">
        <v>Yes</v>
      </c>
      <c r="I602" s="1">
        <v>10</v>
      </c>
      <c r="J602">
        <v>0.5412</v>
      </c>
      <c r="K602" s="1">
        <v>5.41</v>
      </c>
      <c r="L602" s="2">
        <v>0.6574</v>
      </c>
      <c r="M602" s="2">
        <v>0.6574</v>
      </c>
      <c r="N602" s="2">
        <v>0.6574</v>
      </c>
      <c r="O602" s="2">
        <v>0.6574</v>
      </c>
      <c r="P602" s="1">
        <v>8.97</v>
      </c>
      <c r="Q602" s="1">
        <v>8.97</v>
      </c>
      <c r="R602" s="1">
        <v>8.97</v>
      </c>
      <c r="S602" s="1">
        <v>8.97</v>
      </c>
      <c r="T602" t="str">
        <v>No</v>
      </c>
      <c r="U602" s="2">
        <v>0</v>
      </c>
    </row>
    <row r="603">
      <c r="A603">
        <v>995521</v>
      </c>
      <c r="B603" t="str">
        <v>Dried and cured Inchellium Garlic</v>
      </c>
      <c r="C603" t="str">
        <v>Camas Swale Farm</v>
      </c>
      <c r="D603">
        <v>769835</v>
      </c>
      <c r="E603" t="str">
        <v>lb</v>
      </c>
      <c r="F603" t="str">
        <v>Organic Vegetables - Roots 🧅🧄 🥕🥔</v>
      </c>
      <c r="G603" t="str">
        <v>No</v>
      </c>
      <c r="H603" t="str">
        <v>No</v>
      </c>
      <c r="K603" s="1">
        <v>8</v>
      </c>
      <c r="L603" s="2">
        <v>0.4</v>
      </c>
      <c r="M603" s="2">
        <v>0.4</v>
      </c>
      <c r="N603" s="2">
        <v>0.4</v>
      </c>
      <c r="O603" s="2">
        <v>0.4</v>
      </c>
      <c r="P603" s="1">
        <v>11.2</v>
      </c>
      <c r="Q603" s="1">
        <v>11.2</v>
      </c>
      <c r="R603" s="1">
        <v>11.2</v>
      </c>
      <c r="S603" s="1">
        <v>11.2</v>
      </c>
      <c r="T603" t="str">
        <v>No</v>
      </c>
      <c r="U603" s="2">
        <v>0</v>
      </c>
    </row>
    <row r="604">
      <c r="A604">
        <v>995528</v>
      </c>
      <c r="B604" t="str">
        <v>Austrian Cresent Fingerling Potatoes</v>
      </c>
      <c r="C604" t="str">
        <v>Camas Swale Farm</v>
      </c>
      <c r="D604">
        <v>769868</v>
      </c>
      <c r="E604" t="str">
        <v>lb</v>
      </c>
      <c r="F604" t="str">
        <v>Organic Vegetables - Roots 🧅🧄 🥕🥔</v>
      </c>
      <c r="G604" t="str">
        <v>No</v>
      </c>
      <c r="H604" t="str">
        <v>No</v>
      </c>
      <c r="K604" s="1">
        <v>2.25</v>
      </c>
      <c r="L604" s="2">
        <v>0.4</v>
      </c>
      <c r="M604" s="2">
        <v>0.4</v>
      </c>
      <c r="N604" s="2">
        <v>0.4</v>
      </c>
      <c r="O604" s="2">
        <v>0.4</v>
      </c>
      <c r="P604" s="1">
        <v>3.15</v>
      </c>
      <c r="Q604" s="1">
        <v>3.15</v>
      </c>
      <c r="R604" s="1">
        <v>3.15</v>
      </c>
      <c r="S604" s="1">
        <v>3.15</v>
      </c>
      <c r="T604" t="str">
        <v>No</v>
      </c>
      <c r="U604" s="2">
        <v>0</v>
      </c>
    </row>
    <row r="605">
      <c r="A605">
        <v>995529</v>
      </c>
      <c r="B605" t="str">
        <v>Fresh Strawberries</v>
      </c>
      <c r="C605" t="str">
        <v>Grazier's Garden</v>
      </c>
      <c r="D605">
        <v>769872</v>
      </c>
      <c r="E605" t="str">
        <v>each</v>
      </c>
      <c r="F605" t="str">
        <v>Organic Fruit 🍒🍎🫐</v>
      </c>
      <c r="G605" t="str">
        <v>No</v>
      </c>
      <c r="H605" t="str">
        <v>No</v>
      </c>
      <c r="K605" s="1">
        <v>1.75</v>
      </c>
      <c r="L605" s="2">
        <v>0.4</v>
      </c>
      <c r="M605" s="2">
        <v>0.4</v>
      </c>
      <c r="N605" s="2">
        <v>0.4</v>
      </c>
      <c r="O605" s="2">
        <v>0.4</v>
      </c>
      <c r="P605" s="1">
        <v>2.45</v>
      </c>
      <c r="Q605" s="1">
        <v>2.45</v>
      </c>
      <c r="R605" s="1">
        <v>2.45</v>
      </c>
      <c r="S605" s="1">
        <v>2.45</v>
      </c>
      <c r="T605" t="str">
        <v>No</v>
      </c>
      <c r="U605" s="2">
        <v>0</v>
      </c>
    </row>
    <row r="606">
      <c r="A606">
        <v>995638</v>
      </c>
      <c r="B606" t="str">
        <v>Squash Abundance</v>
      </c>
      <c r="C606" t="str">
        <v>Grazier's Garden</v>
      </c>
      <c r="D606">
        <v>770066</v>
      </c>
      <c r="E606" t="str">
        <v>pound</v>
      </c>
      <c r="F606" t="str">
        <v>Full Farm Free Basket</v>
      </c>
      <c r="G606" t="str">
        <v>No</v>
      </c>
      <c r="H606" t="str">
        <v>No</v>
      </c>
      <c r="K606" s="1">
        <v>0</v>
      </c>
      <c r="L606" s="2">
        <v>0.4</v>
      </c>
      <c r="M606" s="2">
        <v>0.4</v>
      </c>
      <c r="N606" s="2">
        <v>0.4</v>
      </c>
      <c r="O606" s="2">
        <v>0.4</v>
      </c>
      <c r="P606" s="1">
        <v>0</v>
      </c>
      <c r="Q606" s="1">
        <v>0</v>
      </c>
      <c r="R606" s="1">
        <v>0</v>
      </c>
      <c r="S606" s="1">
        <v>0</v>
      </c>
      <c r="T606" t="str">
        <v>No</v>
      </c>
      <c r="U606" s="2">
        <v>0</v>
      </c>
    </row>
    <row r="607">
      <c r="A607">
        <v>995639</v>
      </c>
      <c r="B607" t="str">
        <v>Zinnia Bouquet</v>
      </c>
      <c r="C607" t="str">
        <v>Grazier's Garden</v>
      </c>
      <c r="D607">
        <v>770067</v>
      </c>
      <c r="E607" t="str">
        <v>ea</v>
      </c>
      <c r="F607" t="str">
        <v>Home Goods 🥄🌱🪏🍽️</v>
      </c>
      <c r="G607" t="str">
        <v>No</v>
      </c>
      <c r="H607" t="str">
        <v>No</v>
      </c>
      <c r="K607" s="1">
        <v>6.75</v>
      </c>
      <c r="L607" s="2">
        <v>0.4</v>
      </c>
      <c r="M607" s="2">
        <v>0.4</v>
      </c>
      <c r="N607" s="2">
        <v>0.4</v>
      </c>
      <c r="O607" s="2">
        <v>0.4</v>
      </c>
      <c r="P607" s="1">
        <v>9.45</v>
      </c>
      <c r="Q607" s="1">
        <v>9.45</v>
      </c>
      <c r="R607" s="1">
        <v>9.45</v>
      </c>
      <c r="S607" s="1">
        <v>9.45</v>
      </c>
      <c r="T607" t="str">
        <v>No</v>
      </c>
      <c r="U607" s="2">
        <v>0</v>
      </c>
    </row>
    <row r="608">
      <c r="A608">
        <v>995640</v>
      </c>
      <c r="B608" t="str">
        <v>Fresh Chocolate Mint</v>
      </c>
      <c r="C608" t="str">
        <v>Grazier's Garden</v>
      </c>
      <c r="D608">
        <v>770068</v>
      </c>
      <c r="E608" t="str">
        <v>bu</v>
      </c>
      <c r="F608" t="str">
        <v>Organic Vegetables - Herbs 🌿</v>
      </c>
      <c r="G608" t="str">
        <v>No</v>
      </c>
      <c r="H608" t="str">
        <v>No</v>
      </c>
      <c r="K608" s="1">
        <v>2.5</v>
      </c>
      <c r="L608" s="2">
        <v>0.4</v>
      </c>
      <c r="M608" s="2">
        <v>0.4</v>
      </c>
      <c r="N608" s="2">
        <v>0.4</v>
      </c>
      <c r="O608" s="2">
        <v>0.4</v>
      </c>
      <c r="P608" s="1">
        <v>3.5</v>
      </c>
      <c r="Q608" s="1">
        <v>3.5</v>
      </c>
      <c r="R608" s="1">
        <v>3.5</v>
      </c>
      <c r="S608" s="1">
        <v>3.5</v>
      </c>
      <c r="T608" t="str">
        <v>No</v>
      </c>
      <c r="U608" s="2">
        <v>0</v>
      </c>
    </row>
    <row r="609">
      <c r="A609">
        <v>997517</v>
      </c>
      <c r="B609" t="str">
        <v>Winterbor Mixed Curly Kale Bunch</v>
      </c>
      <c r="C609" t="str">
        <v>Grazier's Garden</v>
      </c>
      <c r="D609">
        <v>772950</v>
      </c>
      <c r="E609" t="str">
        <v>bu</v>
      </c>
      <c r="F609" t="str">
        <v>Organic Vegetables - Leafy Greens 🥬</v>
      </c>
      <c r="G609" t="str">
        <v>No</v>
      </c>
      <c r="H609" t="str">
        <v>No</v>
      </c>
      <c r="K609" s="1">
        <v>3</v>
      </c>
      <c r="L609" s="2">
        <v>0.4</v>
      </c>
      <c r="M609" s="2">
        <v>0.4</v>
      </c>
      <c r="N609" s="2">
        <v>0.4</v>
      </c>
      <c r="O609" s="2">
        <v>0.4</v>
      </c>
      <c r="P609" s="1">
        <v>4.2</v>
      </c>
      <c r="Q609" s="1">
        <v>4.2</v>
      </c>
      <c r="R609" s="1">
        <v>4.2</v>
      </c>
      <c r="S609" s="1">
        <v>4.2</v>
      </c>
      <c r="T609" t="str">
        <v>No</v>
      </c>
      <c r="U609" s="2">
        <v>0</v>
      </c>
    </row>
    <row r="610">
      <c r="A610">
        <v>998191</v>
      </c>
      <c r="B610" t="str">
        <v>Mix Apples</v>
      </c>
      <c r="C610" t="str">
        <v>Small is Beautiful Farm</v>
      </c>
      <c r="D610">
        <v>774076</v>
      </c>
      <c r="E610" t="str">
        <v>ea</v>
      </c>
      <c r="F610" t="str">
        <v>Organic Fruit 🍒🍎🫐</v>
      </c>
      <c r="G610" t="str">
        <v>Yes</v>
      </c>
      <c r="H610" t="str">
        <v>No</v>
      </c>
      <c r="K610" s="1">
        <v>1</v>
      </c>
      <c r="L610" s="2">
        <v>0.4</v>
      </c>
      <c r="M610" s="2">
        <v>0.4</v>
      </c>
      <c r="N610" s="2">
        <v>0.4</v>
      </c>
      <c r="O610" s="2">
        <v>0.4</v>
      </c>
      <c r="P610" s="1">
        <v>1.4</v>
      </c>
      <c r="Q610" s="1">
        <v>1.4</v>
      </c>
      <c r="R610" s="1">
        <v>1.4</v>
      </c>
      <c r="S610" s="1">
        <v>1.4</v>
      </c>
      <c r="T610" t="str">
        <v>No</v>
      </c>
      <c r="U610" s="2">
        <v>0</v>
      </c>
    </row>
    <row r="611">
      <c r="A611">
        <v>998896</v>
      </c>
      <c r="B611" t="str">
        <v>Satsuma plums</v>
      </c>
      <c r="C611" t="str">
        <v>Small is Beautiful Farm</v>
      </c>
      <c r="D611">
        <v>775170</v>
      </c>
      <c r="E611" t="str">
        <v>pt</v>
      </c>
      <c r="F611" t="str">
        <v>Organic Fruit 🍒🍎🫐</v>
      </c>
      <c r="G611" t="str">
        <v>No</v>
      </c>
      <c r="H611" t="str">
        <v>No</v>
      </c>
      <c r="K611" s="1">
        <v>4</v>
      </c>
      <c r="L611" s="2">
        <v>0.4</v>
      </c>
      <c r="M611" s="2">
        <v>0.4</v>
      </c>
      <c r="N611" s="2">
        <v>0.4</v>
      </c>
      <c r="O611" s="2">
        <v>0.4</v>
      </c>
      <c r="P611" s="1">
        <v>5.6</v>
      </c>
      <c r="Q611" s="1">
        <v>5.6</v>
      </c>
      <c r="R611" s="1">
        <v>5.6</v>
      </c>
      <c r="S611" s="1">
        <v>5.6</v>
      </c>
      <c r="T611" t="str">
        <v>No</v>
      </c>
      <c r="U611" s="2">
        <v>0</v>
      </c>
    </row>
    <row r="612">
      <c r="A612">
        <v>999637</v>
      </c>
      <c r="B612" t="str">
        <v>Satsuma plums</v>
      </c>
      <c r="C612" t="str">
        <v>Small is Beautiful Farm</v>
      </c>
      <c r="D612">
        <v>776515</v>
      </c>
      <c r="E612" t="str">
        <v>pt</v>
      </c>
      <c r="F612" t="str">
        <v>Organic Fruit 🍒🍎🫐</v>
      </c>
      <c r="G612" t="str">
        <v>No</v>
      </c>
      <c r="H612" t="str">
        <v>No</v>
      </c>
      <c r="K612" s="1">
        <v>3</v>
      </c>
      <c r="L612" s="2">
        <v>0.4</v>
      </c>
      <c r="M612" s="2">
        <v>0.4</v>
      </c>
      <c r="N612" s="2">
        <v>0.4</v>
      </c>
      <c r="O612" s="2">
        <v>0.4</v>
      </c>
      <c r="P612" s="1">
        <v>4.2</v>
      </c>
      <c r="Q612" s="1">
        <v>4.2</v>
      </c>
      <c r="R612" s="1">
        <v>4.2</v>
      </c>
      <c r="S612" s="1">
        <v>4.2</v>
      </c>
      <c r="T612" t="str">
        <v>No</v>
      </c>
      <c r="U612" s="2">
        <v>0</v>
      </c>
    </row>
    <row r="613">
      <c r="A613">
        <v>999641</v>
      </c>
      <c r="B613" t="str">
        <v>Heirloom Tomatoes</v>
      </c>
      <c r="C613" t="str">
        <v>Red Tail Growers</v>
      </c>
      <c r="D613">
        <v>776519</v>
      </c>
      <c r="E613" t="str">
        <v>pound</v>
      </c>
      <c r="F613" t="str">
        <v>Organic Fruiting Vegetables 🌶🥒🎃🍅</v>
      </c>
      <c r="G613" t="str">
        <v>Yes</v>
      </c>
      <c r="H613" t="str">
        <v>No</v>
      </c>
      <c r="K613" s="1">
        <v>3.2</v>
      </c>
      <c r="L613" s="2">
        <v>0.4</v>
      </c>
      <c r="M613" s="2">
        <v>0.4</v>
      </c>
      <c r="N613" s="2">
        <v>0.4</v>
      </c>
      <c r="O613" s="2">
        <v>0.4</v>
      </c>
      <c r="P613" s="1">
        <v>4.48</v>
      </c>
      <c r="Q613" s="1">
        <v>4.48</v>
      </c>
      <c r="R613" s="1">
        <v>4.48</v>
      </c>
      <c r="S613" s="1">
        <v>4.48</v>
      </c>
      <c r="T613" t="str">
        <v>No</v>
      </c>
      <c r="U613" s="2">
        <v>0</v>
      </c>
    </row>
    <row r="614">
      <c r="A614">
        <v>1000029</v>
      </c>
      <c r="B614" t="str">
        <v>Heirloom Tomatoes</v>
      </c>
      <c r="C614" t="str">
        <v>Grazier's Garden</v>
      </c>
      <c r="D614">
        <v>777061</v>
      </c>
      <c r="E614" t="str">
        <v>pound</v>
      </c>
      <c r="F614" t="str">
        <v>Organic Fruiting Vegetables 🌶🥒🎃🍅</v>
      </c>
      <c r="G614" t="str">
        <v>No</v>
      </c>
      <c r="H614" t="str">
        <v>No</v>
      </c>
      <c r="K614" s="1">
        <v>3.25</v>
      </c>
      <c r="L614" s="2">
        <v>0.4</v>
      </c>
      <c r="M614" s="2">
        <v>0.4</v>
      </c>
      <c r="N614" s="2">
        <v>0.4</v>
      </c>
      <c r="O614" s="2">
        <v>0.4</v>
      </c>
      <c r="P614" s="1">
        <v>4.55</v>
      </c>
      <c r="Q614" s="1">
        <v>4.55</v>
      </c>
      <c r="R614" s="1">
        <v>4.55</v>
      </c>
      <c r="S614" s="1">
        <v>4.55</v>
      </c>
      <c r="T614" t="str">
        <v>No</v>
      </c>
      <c r="U614" s="2">
        <v>0</v>
      </c>
    </row>
    <row r="615">
      <c r="A615">
        <v>1000031</v>
      </c>
      <c r="B615" t="str">
        <v>Italian Sweet Frying Peppers</v>
      </c>
      <c r="C615" t="str">
        <v>Grazier's Garden</v>
      </c>
      <c r="D615">
        <v>777063</v>
      </c>
      <c r="E615" t="str">
        <v>1 lb</v>
      </c>
      <c r="F615" t="str">
        <v>Organic Fruiting Vegetables 🌶🥒🎃🍅</v>
      </c>
      <c r="G615" t="str">
        <v>No</v>
      </c>
      <c r="H615" t="str">
        <v>No</v>
      </c>
      <c r="K615" s="1">
        <v>2.5</v>
      </c>
      <c r="L615" s="2">
        <v>0.4</v>
      </c>
      <c r="M615" s="2">
        <v>0.4</v>
      </c>
      <c r="N615" s="2">
        <v>0.4</v>
      </c>
      <c r="O615" s="2">
        <v>0.4</v>
      </c>
      <c r="P615" s="1">
        <v>3.5</v>
      </c>
      <c r="Q615" s="1">
        <v>3.5</v>
      </c>
      <c r="R615" s="1">
        <v>3.5</v>
      </c>
      <c r="S615" s="1">
        <v>3.5</v>
      </c>
      <c r="T615" t="str">
        <v>No</v>
      </c>
      <c r="U615" s="2">
        <v>0</v>
      </c>
    </row>
    <row r="616">
      <c r="A616">
        <v>1001422</v>
      </c>
      <c r="B616" t="str">
        <v>Natsu Cocoa watermelon</v>
      </c>
      <c r="C616" t="str">
        <v>Camas Swale Farm</v>
      </c>
      <c r="D616">
        <v>778769</v>
      </c>
      <c r="E616" t="str">
        <v>ea</v>
      </c>
      <c r="F616" t="str">
        <v>Organic Fruit 🍒🍎🫐</v>
      </c>
      <c r="G616" t="str">
        <v>No</v>
      </c>
      <c r="H616" t="str">
        <v>No</v>
      </c>
      <c r="K616" s="1">
        <v>5.85</v>
      </c>
      <c r="L616" s="2">
        <v>0.4</v>
      </c>
      <c r="M616" s="2">
        <v>0.4</v>
      </c>
      <c r="N616" s="2">
        <v>0.4</v>
      </c>
      <c r="O616" s="2">
        <v>0.4</v>
      </c>
      <c r="P616" s="1">
        <v>8.19</v>
      </c>
      <c r="Q616" s="1">
        <v>8.19</v>
      </c>
      <c r="R616" s="1">
        <v>8.19</v>
      </c>
      <c r="S616" s="1">
        <v>8.19</v>
      </c>
      <c r="T616" t="str">
        <v>No</v>
      </c>
      <c r="U616" s="2">
        <v>0</v>
      </c>
    </row>
    <row r="617">
      <c r="A617">
        <v>1003371</v>
      </c>
      <c r="B617" t="str">
        <v>Red Bartlett Pears</v>
      </c>
      <c r="C617" t="str">
        <v>Organically Grown Company</v>
      </c>
      <c r="D617">
        <v>782715</v>
      </c>
      <c r="E617" t="str">
        <v>ea</v>
      </c>
      <c r="F617" t="str">
        <v>Organic Fruit 🍒🍎🫐</v>
      </c>
      <c r="G617" t="str">
        <v>No</v>
      </c>
      <c r="H617" t="str">
        <v>No</v>
      </c>
      <c r="K617" s="1">
        <v>1</v>
      </c>
      <c r="L617" s="2">
        <v>0.4</v>
      </c>
      <c r="M617" s="2">
        <v>0.4</v>
      </c>
      <c r="N617" s="2">
        <v>0.4</v>
      </c>
      <c r="O617" s="2">
        <v>0.4</v>
      </c>
      <c r="P617" s="1">
        <v>1.4</v>
      </c>
      <c r="Q617" s="1">
        <v>1.4</v>
      </c>
      <c r="R617" s="1">
        <v>1.4</v>
      </c>
      <c r="S617" s="1">
        <v>1.4</v>
      </c>
      <c r="T617" t="str">
        <v>No</v>
      </c>
      <c r="U617" s="2">
        <v>0</v>
      </c>
    </row>
    <row r="618">
      <c r="A618">
        <v>1004361</v>
      </c>
      <c r="B618" t="str">
        <v>Bulk Red Beets - 5lb. bag</v>
      </c>
      <c r="C618" t="str">
        <v>Grazier's Garden</v>
      </c>
      <c r="D618">
        <v>784289</v>
      </c>
      <c r="E618" t="str">
        <v>5lb. bag</v>
      </c>
      <c r="F618" t="str">
        <v>Organic Vegetables - Roots🧅🧄🥕🥔</v>
      </c>
      <c r="G618" t="str">
        <v>No</v>
      </c>
      <c r="H618" t="str">
        <v>No</v>
      </c>
      <c r="K618" s="1">
        <v>6.45</v>
      </c>
      <c r="L618" s="2">
        <v>0.4</v>
      </c>
      <c r="M618" s="2">
        <v>0.4</v>
      </c>
      <c r="N618" s="2">
        <v>0.4</v>
      </c>
      <c r="O618" s="2">
        <v>0.4</v>
      </c>
      <c r="P618" s="1">
        <v>9.03</v>
      </c>
      <c r="Q618" s="1">
        <v>9.03</v>
      </c>
      <c r="R618" s="1">
        <v>9.03</v>
      </c>
      <c r="S618" s="1">
        <v>9.03</v>
      </c>
      <c r="T618" t="str">
        <v>No</v>
      </c>
      <c r="U618" s="2">
        <v>0</v>
      </c>
    </row>
    <row r="619">
      <c r="A619">
        <v>1004516</v>
      </c>
      <c r="B619" t="str">
        <v>Gogo Gouda Cheese, 4 Month Aged, 4.8-5.8 oz</v>
      </c>
      <c r="C619" t="str">
        <v>Creamy Cow, LLC</v>
      </c>
      <c r="D619">
        <v>784551</v>
      </c>
      <c r="E619" t="str">
        <v>4.8-5.8oz</v>
      </c>
      <c r="F619" t="str">
        <v>Raw Dairy (Unpasteurized) 🥛 🐄 🧀</v>
      </c>
      <c r="G619" t="str">
        <v>No</v>
      </c>
      <c r="H619" t="str">
        <v>Yes</v>
      </c>
      <c r="I619" s="1">
        <v>8.98</v>
      </c>
      <c r="J619">
        <v>1</v>
      </c>
      <c r="K619" s="1">
        <v>8.98</v>
      </c>
      <c r="L619" s="2">
        <v>0.4</v>
      </c>
      <c r="M619" s="2">
        <v>0.4</v>
      </c>
      <c r="N619" s="2">
        <v>0.4</v>
      </c>
      <c r="O619" s="2">
        <v>0.4</v>
      </c>
      <c r="P619" s="1">
        <v>12.57</v>
      </c>
      <c r="Q619" s="1">
        <v>12.57</v>
      </c>
      <c r="R619" s="1">
        <v>12.57</v>
      </c>
      <c r="S619" s="1">
        <v>12.57</v>
      </c>
      <c r="T619" t="str">
        <v>No</v>
      </c>
      <c r="U619" s="2">
        <v>0</v>
      </c>
    </row>
    <row r="620">
      <c r="A620">
        <v>1004523</v>
      </c>
      <c r="B620" t="str">
        <v>Fresh Cilantro</v>
      </c>
      <c r="C620" t="str">
        <v>Grazier's Garden</v>
      </c>
      <c r="D620">
        <v>784559</v>
      </c>
      <c r="E620" t="str">
        <v>bunch</v>
      </c>
      <c r="F620" t="str">
        <v>Organic Vegetables - Herbs 🌿</v>
      </c>
      <c r="G620" t="str">
        <v>No</v>
      </c>
      <c r="H620" t="str">
        <v>No</v>
      </c>
      <c r="K620" s="1">
        <v>3</v>
      </c>
      <c r="L620" s="2">
        <v>0.4</v>
      </c>
      <c r="M620" s="2">
        <v>0.4</v>
      </c>
      <c r="N620" s="2">
        <v>0.4</v>
      </c>
      <c r="O620" s="2">
        <v>0.4</v>
      </c>
      <c r="P620" s="1">
        <v>4.2</v>
      </c>
      <c r="Q620" s="1">
        <v>4.2</v>
      </c>
      <c r="R620" s="1">
        <v>4.2</v>
      </c>
      <c r="S620" s="1">
        <v>4.2</v>
      </c>
      <c r="T620" t="str">
        <v>No</v>
      </c>
      <c r="U620" s="2">
        <v>0</v>
      </c>
    </row>
    <row r="621">
      <c r="A621">
        <v>1004525</v>
      </c>
      <c r="B621" t="str">
        <v>Zinnia Bunch</v>
      </c>
      <c r="C621" t="str">
        <v>Grazier's Garden</v>
      </c>
      <c r="D621">
        <v>784561</v>
      </c>
      <c r="E621" t="str">
        <v>bu</v>
      </c>
      <c r="F621" t="str">
        <v>Home Goods 🥄🌱🪏🍽️</v>
      </c>
      <c r="G621" t="str">
        <v>No</v>
      </c>
      <c r="H621" t="str">
        <v>No</v>
      </c>
      <c r="K621" s="1">
        <v>4</v>
      </c>
      <c r="L621" s="2">
        <v>0.4</v>
      </c>
      <c r="M621" s="2">
        <v>0.4</v>
      </c>
      <c r="N621" s="2">
        <v>0.4</v>
      </c>
      <c r="O621" s="2">
        <v>0.4</v>
      </c>
      <c r="P621" s="1">
        <v>5.6</v>
      </c>
      <c r="Q621" s="1">
        <v>5.6</v>
      </c>
      <c r="R621" s="1">
        <v>5.6</v>
      </c>
      <c r="S621" s="1">
        <v>5.6</v>
      </c>
      <c r="T621" t="str">
        <v>No</v>
      </c>
      <c r="U621" s="2">
        <v>0</v>
      </c>
    </row>
    <row r="622">
      <c r="A622">
        <v>1004526</v>
      </c>
      <c r="B622" t="str">
        <v>Spice Lord Iris Rhizome (Bulb)</v>
      </c>
      <c r="C622" t="str">
        <v>RL Plants &amp; Home Goods</v>
      </c>
      <c r="D622">
        <v>784562</v>
      </c>
      <c r="E622" t="str">
        <v>ea</v>
      </c>
      <c r="F622" t="str">
        <v>Home Goods 🥄🌱🪏🍽️</v>
      </c>
      <c r="G622" t="str">
        <v>No</v>
      </c>
      <c r="H622" t="str">
        <v>No</v>
      </c>
      <c r="K622" s="1">
        <v>7</v>
      </c>
      <c r="L622" s="2">
        <v>0.4</v>
      </c>
      <c r="M622" s="2">
        <v>0.4</v>
      </c>
      <c r="N622" s="2">
        <v>0.4</v>
      </c>
      <c r="O622" s="2">
        <v>0.4</v>
      </c>
      <c r="P622" s="1">
        <v>9.8</v>
      </c>
      <c r="Q622" s="1">
        <v>9.8</v>
      </c>
      <c r="R622" s="1">
        <v>9.8</v>
      </c>
      <c r="S622" s="1">
        <v>9.8</v>
      </c>
      <c r="T622" t="str">
        <v>No</v>
      </c>
      <c r="U622" s="2">
        <v>0</v>
      </c>
    </row>
    <row r="623">
      <c r="A623">
        <v>1004529</v>
      </c>
      <c r="B623" t="str">
        <v>Trumped Iris Rhizome (Bulb)</v>
      </c>
      <c r="C623" t="str">
        <v>RL Plants &amp; Home Goods</v>
      </c>
      <c r="D623">
        <v>784568</v>
      </c>
      <c r="E623" t="str">
        <v>ea</v>
      </c>
      <c r="F623" t="str">
        <v>Home Goods 🥄🌱🪏🍽️</v>
      </c>
      <c r="G623" t="str">
        <v>No</v>
      </c>
      <c r="H623" t="str">
        <v>No</v>
      </c>
      <c r="K623" s="1">
        <v>7</v>
      </c>
      <c r="L623" s="2">
        <v>0.4</v>
      </c>
      <c r="M623" s="2">
        <v>0.4</v>
      </c>
      <c r="N623" s="2">
        <v>0.4</v>
      </c>
      <c r="O623" s="2">
        <v>0.4</v>
      </c>
      <c r="P623" s="1">
        <v>9.8</v>
      </c>
      <c r="Q623" s="1">
        <v>9.8</v>
      </c>
      <c r="R623" s="1">
        <v>9.8</v>
      </c>
      <c r="S623" s="1">
        <v>9.8</v>
      </c>
      <c r="T623" t="str">
        <v>No</v>
      </c>
      <c r="U623" s="2">
        <v>0</v>
      </c>
    </row>
    <row r="624">
      <c r="A624">
        <v>1004531</v>
      </c>
      <c r="B624" t="str">
        <v>Tanzanian Tangerine Iris Rhizome (Bulb)</v>
      </c>
      <c r="C624" t="str">
        <v>RL Plants &amp; Home Goods</v>
      </c>
      <c r="D624">
        <v>784571</v>
      </c>
      <c r="E624" t="str">
        <v>ea</v>
      </c>
      <c r="F624" t="str">
        <v>Home Goods 🥄🌱🪏🍽️</v>
      </c>
      <c r="G624" t="str">
        <v>No</v>
      </c>
      <c r="H624" t="str">
        <v>No</v>
      </c>
      <c r="K624" s="1">
        <v>7</v>
      </c>
      <c r="L624" s="2">
        <v>0.4</v>
      </c>
      <c r="M624" s="2">
        <v>0.4</v>
      </c>
      <c r="N624" s="2">
        <v>0.4</v>
      </c>
      <c r="O624" s="2">
        <v>0.4</v>
      </c>
      <c r="P624" s="1">
        <v>9.8</v>
      </c>
      <c r="Q624" s="1">
        <v>9.8</v>
      </c>
      <c r="R624" s="1">
        <v>9.8</v>
      </c>
      <c r="S624" s="1">
        <v>9.8</v>
      </c>
      <c r="T624" t="str">
        <v>No</v>
      </c>
      <c r="U624" s="2">
        <v>0</v>
      </c>
    </row>
    <row r="625">
      <c r="A625">
        <v>1004599</v>
      </c>
      <c r="B625" t="str">
        <v>Red Ranger Roasting Chicken, Medium</v>
      </c>
      <c r="C625" t="str">
        <v>Deck Family Farm</v>
      </c>
      <c r="D625">
        <v>784655</v>
      </c>
      <c r="E625" t="str">
        <v>Medium, 4.01 - 5.00 lbs</v>
      </c>
      <c r="F625" t="str">
        <v>Pasture-raised Poultry🐔</v>
      </c>
      <c r="G625" t="str">
        <v>Yes</v>
      </c>
      <c r="H625" t="str">
        <v>Yes</v>
      </c>
      <c r="I625" s="1">
        <v>10</v>
      </c>
      <c r="J625">
        <v>0.5412</v>
      </c>
      <c r="K625" s="1">
        <v>24.38</v>
      </c>
      <c r="L625" s="2">
        <v>0.6574</v>
      </c>
      <c r="M625" s="2">
        <v>0.6574</v>
      </c>
      <c r="N625" s="2">
        <v>0.6574</v>
      </c>
      <c r="O625" s="2">
        <v>0.6574</v>
      </c>
      <c r="P625" s="1">
        <v>40.41</v>
      </c>
      <c r="Q625" s="1">
        <v>40.41</v>
      </c>
      <c r="R625" s="1">
        <v>40.41</v>
      </c>
      <c r="S625" s="1">
        <v>40.41</v>
      </c>
      <c r="T625" t="str">
        <v>No</v>
      </c>
      <c r="U625" s="2">
        <v>0.1</v>
      </c>
    </row>
    <row r="626">
      <c r="A626">
        <v>1004600</v>
      </c>
      <c r="B626" t="str">
        <v>Red Ranger Roasting Chicken, Large</v>
      </c>
      <c r="C626" t="str">
        <v>Deck Family Farm</v>
      </c>
      <c r="D626">
        <v>784656</v>
      </c>
      <c r="E626" t="str">
        <v>Large, 5.01 - 5.70 lbs</v>
      </c>
      <c r="F626" t="str">
        <v>Pasture-raised Poultry🐔</v>
      </c>
      <c r="G626" t="str">
        <v>No</v>
      </c>
      <c r="H626" t="str">
        <v>Yes</v>
      </c>
      <c r="I626" s="1">
        <v>10</v>
      </c>
      <c r="J626">
        <v>0.5412</v>
      </c>
      <c r="K626" s="1">
        <v>28.98</v>
      </c>
      <c r="L626" s="2">
        <v>0.6574</v>
      </c>
      <c r="M626" s="2">
        <v>0.6574</v>
      </c>
      <c r="N626" s="2">
        <v>0.6574</v>
      </c>
      <c r="O626" s="2">
        <v>0.6574</v>
      </c>
      <c r="P626" s="1">
        <v>48.03</v>
      </c>
      <c r="Q626" s="1">
        <v>48.03</v>
      </c>
      <c r="R626" s="1">
        <v>48.03</v>
      </c>
      <c r="S626" s="1">
        <v>48.03</v>
      </c>
      <c r="T626" t="str">
        <v>No</v>
      </c>
      <c r="U626" s="2">
        <v>0.1</v>
      </c>
    </row>
    <row r="627">
      <c r="A627">
        <v>1004866</v>
      </c>
      <c r="B627" t="str">
        <v>Frozen Heirloom Tomatoes</v>
      </c>
      <c r="C627" t="str">
        <v>Grazier's Garden</v>
      </c>
      <c r="D627">
        <v>785038</v>
      </c>
      <c r="E627" t="str">
        <v>Frozen Tomatoes</v>
      </c>
      <c r="F627" t="str">
        <v>Organic Fruiting Vegetables 🌶🥒🎃🍅</v>
      </c>
      <c r="G627" t="str">
        <v>Yes</v>
      </c>
      <c r="H627" t="str">
        <v>No</v>
      </c>
      <c r="K627" s="1">
        <v>1.5</v>
      </c>
      <c r="L627" s="2">
        <v>0.4</v>
      </c>
      <c r="M627" s="2">
        <v>0.4</v>
      </c>
      <c r="N627" s="2">
        <v>0.4</v>
      </c>
      <c r="O627" s="2">
        <v>0.4</v>
      </c>
      <c r="P627" s="1">
        <v>2.1</v>
      </c>
      <c r="Q627" s="1">
        <v>2.1</v>
      </c>
      <c r="R627" s="1">
        <v>2.1</v>
      </c>
      <c r="S627" s="1">
        <v>2.1</v>
      </c>
      <c r="T627" t="str">
        <v>No</v>
      </c>
      <c r="U627" s="2">
        <v>0</v>
      </c>
    </row>
    <row r="628">
      <c r="A628">
        <v>1004980</v>
      </c>
      <c r="B628" t="str">
        <v>Romaine Lettuce</v>
      </c>
      <c r="C628" t="str">
        <v>Little Wings</v>
      </c>
      <c r="D628">
        <v>785188</v>
      </c>
      <c r="E628" t="str">
        <v>each</v>
      </c>
      <c r="F628" t="str">
        <v>Organic Vegetables - Leafy Greens 🥬</v>
      </c>
      <c r="G628" t="str">
        <v>Yes</v>
      </c>
      <c r="H628" t="str">
        <v>No</v>
      </c>
      <c r="K628" s="1">
        <v>2</v>
      </c>
      <c r="L628" s="2">
        <v>0.4</v>
      </c>
      <c r="M628" s="2">
        <v>0.4</v>
      </c>
      <c r="N628" s="2">
        <v>0.4</v>
      </c>
      <c r="O628" s="2">
        <v>0.4</v>
      </c>
      <c r="P628" s="1">
        <v>2.8</v>
      </c>
      <c r="Q628" s="1">
        <v>2.8</v>
      </c>
      <c r="R628" s="1">
        <v>2.8</v>
      </c>
      <c r="S628" s="1">
        <v>2.8</v>
      </c>
      <c r="T628" t="str">
        <v>No</v>
      </c>
      <c r="U628" s="2">
        <v>0</v>
      </c>
    </row>
    <row r="629">
      <c r="A629">
        <v>1004981</v>
      </c>
      <c r="B629" t="str">
        <v>Lunchbox Peppers</v>
      </c>
      <c r="C629" t="str">
        <v>Little Wings</v>
      </c>
      <c r="D629">
        <v>785189</v>
      </c>
      <c r="E629" t="str">
        <v>1 pound bag</v>
      </c>
      <c r="F629" t="str">
        <v>Organic Fruiting Vegetables 🌶🥒🎃🍅</v>
      </c>
      <c r="G629" t="str">
        <v>No</v>
      </c>
      <c r="H629" t="str">
        <v>No</v>
      </c>
      <c r="K629" s="1">
        <v>4.5</v>
      </c>
      <c r="L629" s="2">
        <v>0.4</v>
      </c>
      <c r="M629" s="2">
        <v>0.4</v>
      </c>
      <c r="N629" s="2">
        <v>0.4</v>
      </c>
      <c r="O629" s="2">
        <v>0.4</v>
      </c>
      <c r="P629" s="1">
        <v>6.3</v>
      </c>
      <c r="Q629" s="1">
        <v>6.3</v>
      </c>
      <c r="R629" s="1">
        <v>6.3</v>
      </c>
      <c r="S629" s="1">
        <v>6.3</v>
      </c>
      <c r="T629" t="str">
        <v>No</v>
      </c>
      <c r="U629" s="2">
        <v>0</v>
      </c>
    </row>
    <row r="630">
      <c r="A630">
        <v>1004983</v>
      </c>
      <c r="B630" t="str">
        <v>Jimmy Nardello Peppers</v>
      </c>
      <c r="C630" t="str">
        <v>Camas Swale Farm</v>
      </c>
      <c r="D630">
        <v>785191</v>
      </c>
      <c r="E630" t="str">
        <v>1 lb</v>
      </c>
      <c r="F630" t="str">
        <v>Organic Fruiting Vegetables 🌶🥒🎃🍅</v>
      </c>
      <c r="G630" t="str">
        <v>No</v>
      </c>
      <c r="H630" t="str">
        <v>No</v>
      </c>
      <c r="K630" s="1">
        <v>6</v>
      </c>
      <c r="L630" s="2">
        <v>0.4</v>
      </c>
      <c r="M630" s="2">
        <v>0.4</v>
      </c>
      <c r="N630" s="2">
        <v>0.4</v>
      </c>
      <c r="O630" s="2">
        <v>0.4</v>
      </c>
      <c r="P630" s="1">
        <v>8.4</v>
      </c>
      <c r="Q630" s="1">
        <v>8.4</v>
      </c>
      <c r="R630" s="1">
        <v>8.4</v>
      </c>
      <c r="S630" s="1">
        <v>8.4</v>
      </c>
      <c r="T630" t="str">
        <v>No</v>
      </c>
      <c r="U630" s="2">
        <v>0</v>
      </c>
    </row>
    <row r="631">
      <c r="A631">
        <v>1005219</v>
      </c>
      <c r="B631" t="str">
        <v>Rainbow Carrots</v>
      </c>
      <c r="C631" t="str">
        <v>Red Tail Growers</v>
      </c>
      <c r="D631">
        <v>785523</v>
      </c>
      <c r="E631" t="str">
        <v>1 lb</v>
      </c>
      <c r="F631" t="str">
        <v>Organic Vegetables - Roots🧅🧄🥕🥔</v>
      </c>
      <c r="G631" t="str">
        <v>No</v>
      </c>
      <c r="H631" t="str">
        <v>No</v>
      </c>
      <c r="K631" s="1">
        <v>1.5</v>
      </c>
      <c r="L631" s="2">
        <v>0.4</v>
      </c>
      <c r="M631" s="2">
        <v>0.4</v>
      </c>
      <c r="N631" s="2">
        <v>0.4</v>
      </c>
      <c r="O631" s="2">
        <v>0.4</v>
      </c>
      <c r="P631" s="1">
        <v>2.1</v>
      </c>
      <c r="Q631" s="1">
        <v>2.1</v>
      </c>
      <c r="R631" s="1">
        <v>2.1</v>
      </c>
      <c r="S631" s="1">
        <v>2.1</v>
      </c>
      <c r="T631" t="str">
        <v>No</v>
      </c>
      <c r="U631" s="2">
        <v>0</v>
      </c>
    </row>
    <row r="632">
      <c r="A632">
        <v>1005221</v>
      </c>
      <c r="B632" t="str">
        <v>Red Onion</v>
      </c>
      <c r="C632" t="str">
        <v>Small is Beautiful Farm</v>
      </c>
      <c r="D632">
        <v>785525</v>
      </c>
      <c r="E632" t="str">
        <v>lb</v>
      </c>
      <c r="F632" t="str">
        <v>Organic Vegetables - Roots🧅🧄🥕🥔</v>
      </c>
      <c r="G632" t="str">
        <v>No</v>
      </c>
      <c r="H632" t="str">
        <v>No</v>
      </c>
      <c r="K632" s="1">
        <v>2</v>
      </c>
      <c r="L632" s="2">
        <v>0.4</v>
      </c>
      <c r="M632" s="2">
        <v>0.4</v>
      </c>
      <c r="N632" s="2">
        <v>0.4</v>
      </c>
      <c r="O632" s="2">
        <v>0.4</v>
      </c>
      <c r="P632" s="1">
        <v>2.8</v>
      </c>
      <c r="Q632" s="1">
        <v>2.8</v>
      </c>
      <c r="R632" s="1">
        <v>2.8</v>
      </c>
      <c r="S632" s="1">
        <v>2.8</v>
      </c>
      <c r="T632" t="str">
        <v>No</v>
      </c>
      <c r="U632" s="2">
        <v>0</v>
      </c>
    </row>
    <row r="633">
      <c r="A633">
        <v>1006108</v>
      </c>
      <c r="B633" t="str">
        <v>Italian Frying Pepper</v>
      </c>
      <c r="C633" t="str">
        <v>Red Tail Growers</v>
      </c>
      <c r="D633">
        <v>786671</v>
      </c>
      <c r="E633" t="str">
        <v>each</v>
      </c>
      <c r="F633" t="str">
        <v>Organic Fruiting Vegetables 🌶🥒🎃🍅</v>
      </c>
      <c r="G633" t="str">
        <v>No</v>
      </c>
      <c r="H633" t="str">
        <v>No</v>
      </c>
      <c r="K633" s="1">
        <v>2.5</v>
      </c>
      <c r="L633" s="2">
        <v>0.4</v>
      </c>
      <c r="M633" s="2">
        <v>0.4</v>
      </c>
      <c r="N633" s="2">
        <v>0.4</v>
      </c>
      <c r="O633" s="2">
        <v>0.4</v>
      </c>
      <c r="P633" s="1">
        <v>3.5</v>
      </c>
      <c r="Q633" s="1">
        <v>3.5</v>
      </c>
      <c r="R633" s="1">
        <v>3.5</v>
      </c>
      <c r="S633" s="1">
        <v>3.5</v>
      </c>
      <c r="T633" t="str">
        <v>No</v>
      </c>
      <c r="U633" s="2">
        <v>0</v>
      </c>
    </row>
    <row r="634">
      <c r="A634">
        <v>1006109</v>
      </c>
      <c r="B634" t="str">
        <v>Green Lunchbox Peppers</v>
      </c>
      <c r="C634" t="str">
        <v>Little Wings</v>
      </c>
      <c r="D634">
        <v>786672</v>
      </c>
      <c r="E634" t="str">
        <v>1 lb</v>
      </c>
      <c r="F634" t="str">
        <v>Organic Fruiting Vegetables 🌶🥒🎃🍅</v>
      </c>
      <c r="G634" t="str">
        <v>No</v>
      </c>
      <c r="H634" t="str">
        <v>No</v>
      </c>
      <c r="K634" s="1">
        <v>4</v>
      </c>
      <c r="L634" s="2">
        <v>0.4</v>
      </c>
      <c r="M634" s="2">
        <v>0.4</v>
      </c>
      <c r="N634" s="2">
        <v>0.4</v>
      </c>
      <c r="O634" s="2">
        <v>0.4</v>
      </c>
      <c r="P634" s="1">
        <v>5.6</v>
      </c>
      <c r="Q634" s="1">
        <v>5.6</v>
      </c>
      <c r="R634" s="1">
        <v>5.6</v>
      </c>
      <c r="S634" s="1">
        <v>5.6</v>
      </c>
      <c r="T634" t="str">
        <v>No</v>
      </c>
      <c r="U634" s="2">
        <v>0</v>
      </c>
    </row>
    <row r="635">
      <c r="A635">
        <v>1006110</v>
      </c>
      <c r="B635" t="str">
        <v>Mild habanero</v>
      </c>
      <c r="C635" t="str">
        <v>Camas Swale Farm</v>
      </c>
      <c r="D635">
        <v>786673</v>
      </c>
      <c r="E635" t="str">
        <v>lb</v>
      </c>
      <c r="F635" t="str">
        <v>Organic Fruiting Vegetables 🌶🥒🎃🍅</v>
      </c>
      <c r="G635" t="str">
        <v>No</v>
      </c>
      <c r="H635" t="str">
        <v>No</v>
      </c>
      <c r="K635" s="1">
        <v>6</v>
      </c>
      <c r="L635" s="2">
        <v>0.4</v>
      </c>
      <c r="M635" s="2">
        <v>0.4</v>
      </c>
      <c r="N635" s="2">
        <v>0.4</v>
      </c>
      <c r="O635" s="2">
        <v>0.4</v>
      </c>
      <c r="P635" s="1">
        <v>8.4</v>
      </c>
      <c r="Q635" s="1">
        <v>8.4</v>
      </c>
      <c r="R635" s="1">
        <v>8.4</v>
      </c>
      <c r="S635" s="1">
        <v>8.4</v>
      </c>
      <c r="T635" t="str">
        <v>No</v>
      </c>
      <c r="U635" s="2">
        <v>0</v>
      </c>
    </row>
    <row r="636">
      <c r="A636">
        <v>1008413</v>
      </c>
      <c r="B636" t="str">
        <v>Broad Breasted White Turkeys, Small</v>
      </c>
      <c r="C636" t="str">
        <v>Deck Family Farm</v>
      </c>
      <c r="D636">
        <v>789842</v>
      </c>
      <c r="E636" t="str">
        <v>9 - 12  lbs</v>
      </c>
      <c r="F636" t="str">
        <v>Thanksgiving Turkeys🦃</v>
      </c>
      <c r="G636" t="str">
        <v>Yes</v>
      </c>
      <c r="H636" t="str">
        <v>Yes</v>
      </c>
      <c r="I636" s="1">
        <v>95</v>
      </c>
      <c r="J636">
        <v>0.5412</v>
      </c>
      <c r="K636" s="1">
        <v>51.41</v>
      </c>
      <c r="L636" s="2">
        <v>0.6574</v>
      </c>
      <c r="M636" s="2">
        <v>0.6574</v>
      </c>
      <c r="N636" s="2">
        <v>0.6574</v>
      </c>
      <c r="O636" s="2">
        <v>0.6574</v>
      </c>
      <c r="P636" s="1">
        <v>85.21</v>
      </c>
      <c r="Q636" s="1">
        <v>85.21</v>
      </c>
      <c r="R636" s="1">
        <v>85.21</v>
      </c>
      <c r="S636" s="1">
        <v>85.21</v>
      </c>
      <c r="T636" t="str">
        <v>No</v>
      </c>
      <c r="U636" s="2">
        <v>0</v>
      </c>
    </row>
    <row r="637">
      <c r="A637">
        <v>1008414</v>
      </c>
      <c r="B637" t="str">
        <v>Heritage Thanksgiving Turkey, Small</v>
      </c>
      <c r="C637" t="str">
        <v>Deck Family Farm</v>
      </c>
      <c r="D637">
        <v>789843</v>
      </c>
      <c r="E637" t="str">
        <v>9 - 12  lbs</v>
      </c>
      <c r="F637" t="str">
        <v>Thanksgiving Turkeys🦃</v>
      </c>
      <c r="G637" t="str">
        <v>Yes</v>
      </c>
      <c r="H637" t="str">
        <v>Yes</v>
      </c>
      <c r="I637" s="1">
        <v>105</v>
      </c>
      <c r="J637">
        <v>0.5412</v>
      </c>
      <c r="K637" s="1">
        <v>56.83</v>
      </c>
      <c r="L637" s="2">
        <v>0.6574</v>
      </c>
      <c r="M637" s="2">
        <v>0.6574</v>
      </c>
      <c r="N637" s="2">
        <v>0.6574</v>
      </c>
      <c r="O637" s="2">
        <v>0.6574</v>
      </c>
      <c r="P637" s="1">
        <v>94.19</v>
      </c>
      <c r="Q637" s="1">
        <v>94.19</v>
      </c>
      <c r="R637" s="1">
        <v>94.19</v>
      </c>
      <c r="S637" s="1">
        <v>94.19</v>
      </c>
      <c r="T637" t="str">
        <v>No</v>
      </c>
      <c r="U637" s="2">
        <v>0</v>
      </c>
    </row>
    <row r="638">
      <c r="A638">
        <v>1010693</v>
      </c>
      <c r="B638" t="str">
        <v>Deck Family Farm Insulated Bag</v>
      </c>
      <c r="C638" t="str">
        <v>Full Farm CSA</v>
      </c>
      <c r="D638">
        <v>793235</v>
      </c>
      <c r="E638" t="str">
        <v>Blue Bag</v>
      </c>
      <c r="F638" t="str">
        <v>Home Goods 🥄🌱🪏🍽️</v>
      </c>
      <c r="G638" t="str">
        <v>Yes</v>
      </c>
      <c r="H638" t="str">
        <v>No</v>
      </c>
      <c r="K638" s="1">
        <v>17.72</v>
      </c>
      <c r="L638" s="2">
        <v>0.4</v>
      </c>
      <c r="M638" s="2">
        <v>0.4</v>
      </c>
      <c r="N638" s="2">
        <v>0.4</v>
      </c>
      <c r="O638" s="2">
        <v>0.4</v>
      </c>
      <c r="P638" s="1">
        <v>24.81</v>
      </c>
      <c r="Q638" s="1">
        <v>24.81</v>
      </c>
      <c r="R638" s="1">
        <v>24.81</v>
      </c>
      <c r="S638" s="1">
        <v>24.81</v>
      </c>
      <c r="T638" t="str">
        <v>No</v>
      </c>
      <c r="U638" s="2">
        <v>0</v>
      </c>
    </row>
    <row r="639">
      <c r="A639">
        <v>1010693</v>
      </c>
      <c r="B639" t="str">
        <v>Deck Family Farm Insulated Bag</v>
      </c>
      <c r="C639" t="str">
        <v>Full Farm CSA</v>
      </c>
      <c r="D639">
        <v>793236</v>
      </c>
      <c r="E639" t="str">
        <v>Green Bag</v>
      </c>
      <c r="F639" t="str">
        <v>Home Goods 🥄🌱🪏🍽️</v>
      </c>
      <c r="G639" t="str">
        <v>Yes</v>
      </c>
      <c r="H639" t="str">
        <v>No</v>
      </c>
      <c r="K639" s="1">
        <v>17.72</v>
      </c>
      <c r="L639" s="2">
        <v>0.4</v>
      </c>
      <c r="M639" s="2">
        <v>0.4</v>
      </c>
      <c r="N639" s="2">
        <v>0.4</v>
      </c>
      <c r="O639" s="2">
        <v>0.4</v>
      </c>
      <c r="P639" s="1">
        <v>24.81</v>
      </c>
      <c r="Q639" s="1">
        <v>24.81</v>
      </c>
      <c r="R639" s="1">
        <v>24.81</v>
      </c>
      <c r="S639" s="1">
        <v>24.81</v>
      </c>
      <c r="T639" t="str">
        <v>No</v>
      </c>
      <c r="U639" s="2">
        <v>0</v>
      </c>
    </row>
    <row r="640">
      <c r="A640">
        <v>1010693</v>
      </c>
      <c r="B640" t="str">
        <v>Deck Family Farm Insulated Bag</v>
      </c>
      <c r="C640" t="str">
        <v>Full Farm CSA</v>
      </c>
      <c r="D640">
        <v>952518</v>
      </c>
      <c r="E640" t="str">
        <v>Orange Bag</v>
      </c>
      <c r="F640" t="str">
        <v>Home Goods 🥄🌱🪏🍽️</v>
      </c>
      <c r="G640" t="str">
        <v>Yes</v>
      </c>
      <c r="H640" t="str">
        <v>No</v>
      </c>
      <c r="K640" s="1">
        <v>17.72</v>
      </c>
      <c r="L640" s="2">
        <v>0.4</v>
      </c>
      <c r="M640" s="2">
        <v>0.4</v>
      </c>
      <c r="N640" s="2">
        <v>0.4</v>
      </c>
      <c r="O640" s="2">
        <v>0.4</v>
      </c>
      <c r="P640" s="1">
        <v>24.81</v>
      </c>
      <c r="Q640" s="1">
        <v>24.81</v>
      </c>
      <c r="R640" s="1">
        <v>24.81</v>
      </c>
      <c r="S640" s="1">
        <v>24.81</v>
      </c>
      <c r="T640" t="str">
        <v>No</v>
      </c>
      <c r="U640" s="2">
        <v>0</v>
      </c>
    </row>
    <row r="641">
      <c r="A641">
        <v>1011853</v>
      </c>
      <c r="B641" t="str">
        <v>Purple Bell Peppers</v>
      </c>
      <c r="C641" t="str">
        <v>Grazier's Garden</v>
      </c>
      <c r="D641">
        <v>794969</v>
      </c>
      <c r="E641" t="str">
        <v>each</v>
      </c>
      <c r="F641" t="str">
        <v>Organic Fruiting Vegetables 🌶🥒🎃🍅</v>
      </c>
      <c r="G641" t="str">
        <v>No</v>
      </c>
      <c r="H641" t="str">
        <v>No</v>
      </c>
      <c r="K641" s="1">
        <v>2</v>
      </c>
      <c r="L641" s="2">
        <v>0.4</v>
      </c>
      <c r="M641" s="2">
        <v>0.4</v>
      </c>
      <c r="N641" s="2">
        <v>0.4</v>
      </c>
      <c r="O641" s="2">
        <v>0.4</v>
      </c>
      <c r="P641" s="1">
        <v>2.8</v>
      </c>
      <c r="Q641" s="1">
        <v>2.8</v>
      </c>
      <c r="R641" s="1">
        <v>2.8</v>
      </c>
      <c r="S641" s="1">
        <v>2.8</v>
      </c>
      <c r="T641" t="str">
        <v>No</v>
      </c>
      <c r="U641" s="2">
        <v>0</v>
      </c>
    </row>
    <row r="642">
      <c r="A642">
        <v>1011872</v>
      </c>
      <c r="B642" t="str">
        <v>Swedish Sausage Potato Dumplings</v>
      </c>
      <c r="C642" t="str">
        <v>Deck Family Farm's Hyland Artisinal Meats</v>
      </c>
      <c r="D642">
        <v>795004</v>
      </c>
      <c r="E642" t="str">
        <v>13oz/ 10 Dumplings/Pack</v>
      </c>
      <c r="F642" t="str">
        <v>Prepared Foods</v>
      </c>
      <c r="G642" t="str">
        <v>No</v>
      </c>
      <c r="H642" t="str">
        <v>Yes</v>
      </c>
      <c r="I642" s="1">
        <v>20</v>
      </c>
      <c r="J642">
        <v>0.5412</v>
      </c>
      <c r="K642" s="1">
        <v>10.82</v>
      </c>
      <c r="L642" s="2">
        <v>0.6574</v>
      </c>
      <c r="M642" s="2">
        <v>0.6574</v>
      </c>
      <c r="N642" s="2">
        <v>0.6574</v>
      </c>
      <c r="O642" s="2">
        <v>0.6574</v>
      </c>
      <c r="P642" s="1">
        <v>17.93</v>
      </c>
      <c r="Q642" s="1">
        <v>17.93</v>
      </c>
      <c r="R642" s="1">
        <v>17.93</v>
      </c>
      <c r="S642" s="1">
        <v>17.93</v>
      </c>
      <c r="T642" t="str">
        <v>No</v>
      </c>
      <c r="U642" s="2">
        <v>0</v>
      </c>
    </row>
    <row r="643">
      <c r="A643">
        <v>1011876</v>
      </c>
      <c r="B643" t="str">
        <v>Classic Pork Broth</v>
      </c>
      <c r="C643" t="str">
        <v>Deck Family Farm's Hyland Artisinal Meats</v>
      </c>
      <c r="D643">
        <v>795008</v>
      </c>
      <c r="E643" t="str">
        <v>1 quart</v>
      </c>
      <c r="F643" t="str">
        <v>Broth, Lard, Bones, and Organs🦴</v>
      </c>
      <c r="G643" t="str">
        <v>No</v>
      </c>
      <c r="H643" t="str">
        <v>Yes</v>
      </c>
      <c r="I643" s="1">
        <v>14.5</v>
      </c>
      <c r="J643">
        <v>0.5412</v>
      </c>
      <c r="K643" s="1">
        <v>7.85</v>
      </c>
      <c r="L643" s="2">
        <v>0.6574</v>
      </c>
      <c r="M643" s="2">
        <v>0.6574</v>
      </c>
      <c r="N643" s="2">
        <v>0.6574</v>
      </c>
      <c r="O643" s="2">
        <v>0.6574</v>
      </c>
      <c r="P643" s="1">
        <v>13.01</v>
      </c>
      <c r="Q643" s="1">
        <v>13.01</v>
      </c>
      <c r="R643" s="1">
        <v>13.01</v>
      </c>
      <c r="S643" s="1">
        <v>13.01</v>
      </c>
      <c r="T643" t="str">
        <v>No</v>
      </c>
      <c r="U643" s="2">
        <v>0</v>
      </c>
    </row>
    <row r="644">
      <c r="A644">
        <v>1011877</v>
      </c>
      <c r="B644" t="str">
        <v>Classic Beef Broth</v>
      </c>
      <c r="C644" t="str">
        <v>Deck Family Farm's Hyland Artisinal Meats</v>
      </c>
      <c r="D644">
        <v>795009</v>
      </c>
      <c r="E644" t="str">
        <v>1 quart</v>
      </c>
      <c r="F644" t="str">
        <v>Broth, Lard, Bones, and Organs🦴</v>
      </c>
      <c r="G644" t="str">
        <v>No</v>
      </c>
      <c r="H644" t="str">
        <v>Yes</v>
      </c>
      <c r="I644" s="1">
        <v>14.5</v>
      </c>
      <c r="J644">
        <v>0.5412</v>
      </c>
      <c r="K644" s="1">
        <v>7.85</v>
      </c>
      <c r="L644" s="2">
        <v>0.6574</v>
      </c>
      <c r="M644" s="2">
        <v>0.6574</v>
      </c>
      <c r="N644" s="2">
        <v>0.6574</v>
      </c>
      <c r="O644" s="2">
        <v>0.6574</v>
      </c>
      <c r="P644" s="1">
        <v>13.01</v>
      </c>
      <c r="Q644" s="1">
        <v>13.01</v>
      </c>
      <c r="R644" s="1">
        <v>13.01</v>
      </c>
      <c r="S644" s="1">
        <v>13.01</v>
      </c>
      <c r="T644" t="str">
        <v>No</v>
      </c>
      <c r="U644" s="2">
        <v>0</v>
      </c>
    </row>
    <row r="645">
      <c r="A645">
        <v>1012261</v>
      </c>
      <c r="B645" t="str">
        <v>VIRGO GLOW (WhippedTallow - skin care) 4 oz glass jar</v>
      </c>
      <c r="C645" t="str">
        <v>Sabrooxel's Alchemy</v>
      </c>
      <c r="D645">
        <v>795587</v>
      </c>
      <c r="E645" t="str">
        <v>ea</v>
      </c>
      <c r="F645" t="str">
        <v>Home Goods 🥄🌱🪏🍽️</v>
      </c>
      <c r="G645" t="str">
        <v>Yes</v>
      </c>
      <c r="H645" t="str">
        <v>No</v>
      </c>
      <c r="K645" s="1">
        <v>23.48</v>
      </c>
      <c r="L645" s="2">
        <v>0.4</v>
      </c>
      <c r="M645" s="2">
        <v>0.4</v>
      </c>
      <c r="N645" s="2">
        <v>0.4</v>
      </c>
      <c r="O645" s="2">
        <v>0.4</v>
      </c>
      <c r="P645" s="1">
        <v>32.87</v>
      </c>
      <c r="Q645" s="1">
        <v>32.87</v>
      </c>
      <c r="R645" s="1">
        <v>32.87</v>
      </c>
      <c r="S645" s="1">
        <v>32.87</v>
      </c>
      <c r="T645" t="str">
        <v>No</v>
      </c>
      <c r="U645" s="2">
        <v>0</v>
      </c>
    </row>
    <row r="646">
      <c r="A646">
        <v>1012284</v>
      </c>
      <c r="B646" t="str">
        <v>Carrot (Baby) Bunch</v>
      </c>
      <c r="C646" t="str">
        <v>Grazier's Garden</v>
      </c>
      <c r="D646">
        <v>795617</v>
      </c>
      <c r="E646" t="str">
        <v>bu</v>
      </c>
      <c r="F646" t="str">
        <v>Organic Vegetables - Roots 🧅🧄 🥕🥔</v>
      </c>
      <c r="G646" t="str">
        <v>No</v>
      </c>
      <c r="H646" t="str">
        <v>No</v>
      </c>
      <c r="K646" s="1">
        <v>2.7</v>
      </c>
      <c r="L646" s="2">
        <v>0.4</v>
      </c>
      <c r="M646" s="2">
        <v>0.4</v>
      </c>
      <c r="N646" s="2">
        <v>0.4</v>
      </c>
      <c r="O646" s="2">
        <v>0.4</v>
      </c>
      <c r="P646" s="1">
        <v>3.78</v>
      </c>
      <c r="Q646" s="1">
        <v>3.78</v>
      </c>
      <c r="R646" s="1">
        <v>3.78</v>
      </c>
      <c r="S646" s="1">
        <v>3.78</v>
      </c>
      <c r="T646" t="str">
        <v>No</v>
      </c>
      <c r="U646" s="2">
        <v>0</v>
      </c>
    </row>
    <row r="647">
      <c r="A647">
        <v>1012965</v>
      </c>
      <c r="B647" t="str">
        <v>Handcrafted Rustic Cedar Coasters</v>
      </c>
      <c r="C647" t="str">
        <v>RL Plants &amp; Home Goods</v>
      </c>
      <c r="D647">
        <v>796543</v>
      </c>
      <c r="E647" t="str">
        <v>2 Pack</v>
      </c>
      <c r="F647" t="str">
        <v>Home Goods 🥄🌱🪏🍽️</v>
      </c>
      <c r="G647" t="str">
        <v>Yes</v>
      </c>
      <c r="H647" t="str">
        <v>No</v>
      </c>
      <c r="K647" s="1">
        <v>3</v>
      </c>
      <c r="L647" s="2">
        <v>0.4</v>
      </c>
      <c r="M647" s="2">
        <v>0.4</v>
      </c>
      <c r="N647" s="2">
        <v>0.4</v>
      </c>
      <c r="O647" s="2">
        <v>0.4</v>
      </c>
      <c r="P647" s="1">
        <v>4.2</v>
      </c>
      <c r="Q647" s="1">
        <v>4.2</v>
      </c>
      <c r="R647" s="1">
        <v>4.2</v>
      </c>
      <c r="S647" s="1">
        <v>4.2</v>
      </c>
      <c r="T647" t="str">
        <v>No</v>
      </c>
      <c r="U647" s="2">
        <v>0</v>
      </c>
    </row>
    <row r="648">
      <c r="A648">
        <v>1012965</v>
      </c>
      <c r="B648" t="str">
        <v>Handcrafted Rustic Cedar Coasters</v>
      </c>
      <c r="C648" t="str">
        <v>RL Plants &amp; Home Goods</v>
      </c>
      <c r="D648">
        <v>994309</v>
      </c>
      <c r="E648" t="str">
        <v>5 Pack</v>
      </c>
      <c r="F648" t="str">
        <v>Home Goods 🥄🌱🪏🍽️</v>
      </c>
      <c r="G648" t="str">
        <v>Yes</v>
      </c>
      <c r="H648" t="str">
        <v>No</v>
      </c>
      <c r="K648" s="1">
        <v>5</v>
      </c>
      <c r="L648" s="2">
        <v>0.4</v>
      </c>
      <c r="M648" s="2">
        <v>0.4</v>
      </c>
      <c r="N648" s="2">
        <v>0.4</v>
      </c>
      <c r="O648" s="2">
        <v>0.4</v>
      </c>
      <c r="P648" s="1">
        <v>7</v>
      </c>
      <c r="Q648" s="1">
        <v>7</v>
      </c>
      <c r="R648" s="1">
        <v>7</v>
      </c>
      <c r="S648" s="1">
        <v>7</v>
      </c>
      <c r="T648" t="str">
        <v>No</v>
      </c>
      <c r="U648" s="2">
        <v>0</v>
      </c>
    </row>
    <row r="649">
      <c r="A649">
        <v>1012966</v>
      </c>
      <c r="B649" t="str">
        <v>Handcrafted Cedar Coasters</v>
      </c>
      <c r="C649" t="str">
        <v>RL Plants &amp; Home Goods</v>
      </c>
      <c r="D649">
        <v>796544</v>
      </c>
      <c r="E649" t="str">
        <v>2 pack</v>
      </c>
      <c r="F649" t="str">
        <v>Home Goods 🥄🌱🪏🍽️</v>
      </c>
      <c r="G649" t="str">
        <v>Yes</v>
      </c>
      <c r="H649" t="str">
        <v>No</v>
      </c>
      <c r="K649" s="1">
        <v>3</v>
      </c>
      <c r="L649" s="2">
        <v>0.4</v>
      </c>
      <c r="M649" s="2">
        <v>0.4</v>
      </c>
      <c r="N649" s="2">
        <v>0.4</v>
      </c>
      <c r="O649" s="2">
        <v>0.4</v>
      </c>
      <c r="P649" s="1">
        <v>4.2</v>
      </c>
      <c r="Q649" s="1">
        <v>4.2</v>
      </c>
      <c r="R649" s="1">
        <v>4.2</v>
      </c>
      <c r="S649" s="1">
        <v>4.2</v>
      </c>
      <c r="T649" t="str">
        <v>No</v>
      </c>
      <c r="U649" s="2">
        <v>0</v>
      </c>
    </row>
    <row r="650">
      <c r="A650">
        <v>1012966</v>
      </c>
      <c r="B650" t="str">
        <v>Handcrafted Cedar Coasters</v>
      </c>
      <c r="C650" t="str">
        <v>RL Plants &amp; Home Goods</v>
      </c>
      <c r="D650">
        <v>926994</v>
      </c>
      <c r="E650" t="str">
        <v>5 pack</v>
      </c>
      <c r="F650" t="str">
        <v>Home Goods 🥄🌱🪏🍽️</v>
      </c>
      <c r="G650" t="str">
        <v>Yes</v>
      </c>
      <c r="H650" t="str">
        <v>No</v>
      </c>
      <c r="K650" s="1">
        <v>5</v>
      </c>
      <c r="L650" s="2">
        <v>0.4</v>
      </c>
      <c r="M650" s="2">
        <v>0.4</v>
      </c>
      <c r="N650" s="2">
        <v>0.4</v>
      </c>
      <c r="O650" s="2">
        <v>0.4</v>
      </c>
      <c r="P650" s="1">
        <v>7</v>
      </c>
      <c r="Q650" s="1">
        <v>7</v>
      </c>
      <c r="R650" s="1">
        <v>7</v>
      </c>
      <c r="S650" s="1">
        <v>7</v>
      </c>
      <c r="T650" t="str">
        <v>No</v>
      </c>
      <c r="U650" s="2">
        <v>0</v>
      </c>
    </row>
    <row r="651">
      <c r="A651">
        <v>1013987</v>
      </c>
      <c r="B651" t="str">
        <v>Smoked Pork Hocks -Skin-on and Smoked</v>
      </c>
      <c r="C651" t="str">
        <v>Deck Family Farm</v>
      </c>
      <c r="D651">
        <v>798011</v>
      </c>
      <c r="E651" t="str">
        <v>0.8 - 1.2 lbs</v>
      </c>
      <c r="F651" t="str">
        <v>Sausages &amp; Cured Meats🥓</v>
      </c>
      <c r="G651" t="str">
        <v>Yes</v>
      </c>
      <c r="H651" t="str">
        <v>Yes</v>
      </c>
      <c r="I651" s="1">
        <v>16.5</v>
      </c>
      <c r="J651">
        <v>0.5412</v>
      </c>
      <c r="K651" s="1">
        <v>8.93</v>
      </c>
      <c r="L651" s="2">
        <v>0.6574</v>
      </c>
      <c r="M651" s="2">
        <v>0.6574</v>
      </c>
      <c r="N651" s="2">
        <v>0.6574</v>
      </c>
      <c r="O651" s="2">
        <v>0.6574</v>
      </c>
      <c r="P651" s="1">
        <v>14.8</v>
      </c>
      <c r="Q651" s="1">
        <v>14.8</v>
      </c>
      <c r="R651" s="1">
        <v>14.8</v>
      </c>
      <c r="S651" s="1">
        <v>14.8</v>
      </c>
      <c r="T651" t="str">
        <v>No</v>
      </c>
      <c r="U651" s="2">
        <v>0</v>
      </c>
    </row>
    <row r="652">
      <c r="A652">
        <v>1013988</v>
      </c>
      <c r="B652" t="str">
        <v>Smoked Pork Shanks - Skin-on and Smoked</v>
      </c>
      <c r="C652" t="str">
        <v>Deck Family Farm</v>
      </c>
      <c r="D652">
        <v>798012</v>
      </c>
      <c r="E652" t="str">
        <v>2 - 2.5 lbs</v>
      </c>
      <c r="F652" t="str">
        <v>Broth, Lard, Bones, and Organs🦴</v>
      </c>
      <c r="G652" t="str">
        <v>Yes</v>
      </c>
      <c r="H652" t="str">
        <v>Yes</v>
      </c>
      <c r="I652" s="1">
        <v>16.5</v>
      </c>
      <c r="J652">
        <v>0.5412</v>
      </c>
      <c r="K652" s="1">
        <v>8.93</v>
      </c>
      <c r="L652" s="2">
        <v>0.6574</v>
      </c>
      <c r="M652" s="2">
        <v>0.6574</v>
      </c>
      <c r="N652" s="2">
        <v>0.6574</v>
      </c>
      <c r="O652" s="2">
        <v>0.6574</v>
      </c>
      <c r="P652" s="1">
        <v>14.8</v>
      </c>
      <c r="Q652" s="1">
        <v>14.8</v>
      </c>
      <c r="R652" s="1">
        <v>14.8</v>
      </c>
      <c r="S652" s="1">
        <v>14.8</v>
      </c>
      <c r="T652" t="str">
        <v>No</v>
      </c>
      <c r="U652" s="2">
        <v>0</v>
      </c>
    </row>
    <row r="653">
      <c r="A653">
        <v>1014310</v>
      </c>
      <c r="B653" t="str">
        <v>Braising Green Bundle</v>
      </c>
      <c r="C653" t="str">
        <v>Small is Beautiful Farm</v>
      </c>
      <c r="D653">
        <v>798441</v>
      </c>
      <c r="E653" t="str">
        <v>bu</v>
      </c>
      <c r="F653" t="str">
        <v>Organic Vegetables - Leafy Greens 🥬</v>
      </c>
      <c r="G653" t="str">
        <v>No</v>
      </c>
      <c r="H653" t="str">
        <v>No</v>
      </c>
      <c r="K653" s="1">
        <v>2.5</v>
      </c>
      <c r="L653" s="2">
        <v>0.4</v>
      </c>
      <c r="M653" s="2">
        <v>0.4</v>
      </c>
      <c r="N653" s="2">
        <v>0.4</v>
      </c>
      <c r="O653" s="2">
        <v>0.4</v>
      </c>
      <c r="P653" s="1">
        <v>3.5</v>
      </c>
      <c r="Q653" s="1">
        <v>3.5</v>
      </c>
      <c r="R653" s="1">
        <v>3.5</v>
      </c>
      <c r="S653" s="1">
        <v>3.5</v>
      </c>
      <c r="T653" t="str">
        <v>No</v>
      </c>
      <c r="U653" s="2">
        <v>0</v>
      </c>
    </row>
    <row r="654">
      <c r="A654">
        <v>1015821</v>
      </c>
      <c r="B654" t="str">
        <v>Hestia Feta Cheese (4.8–5.8 oz)</v>
      </c>
      <c r="C654" t="str">
        <v>Creamy Cow, LLC</v>
      </c>
      <c r="D654">
        <v>800429</v>
      </c>
      <c r="E654" t="str">
        <v>4.8–5.8 oz</v>
      </c>
      <c r="F654" t="str">
        <v>Raw Dairy (Unpasteurized) 🥛 🐄 🧀</v>
      </c>
      <c r="G654" t="str">
        <v>No</v>
      </c>
      <c r="H654" t="str">
        <v>Yes</v>
      </c>
      <c r="I654" s="1">
        <v>7.31</v>
      </c>
      <c r="J654">
        <v>1</v>
      </c>
      <c r="K654" s="1">
        <v>7.31</v>
      </c>
      <c r="L654" s="2">
        <v>0.4</v>
      </c>
      <c r="M654" s="2">
        <v>0.4</v>
      </c>
      <c r="N654" s="2">
        <v>0.4</v>
      </c>
      <c r="O654" s="2">
        <v>0.4</v>
      </c>
      <c r="P654" s="1">
        <v>10.23</v>
      </c>
      <c r="Q654" s="1">
        <v>10.23</v>
      </c>
      <c r="R654" s="1">
        <v>10.23</v>
      </c>
      <c r="S654" s="1">
        <v>10.23</v>
      </c>
      <c r="T654" t="str">
        <v>No</v>
      </c>
      <c r="U654" s="2">
        <v>0</v>
      </c>
    </row>
    <row r="655">
      <c r="A655">
        <v>1015823</v>
      </c>
      <c r="B655" t="str">
        <v>Hestia Feta Cheese (5.9–6.9 oz)</v>
      </c>
      <c r="C655" t="str">
        <v>Creamy Cow, LLC</v>
      </c>
      <c r="D655">
        <v>800431</v>
      </c>
      <c r="E655" t="str">
        <v>5.9–6.9 oz</v>
      </c>
      <c r="F655" t="str">
        <v>Raw Dairy (Unpasteurized) 🥛 🐄 🧀</v>
      </c>
      <c r="G655" t="str">
        <v>No</v>
      </c>
      <c r="H655" t="str">
        <v>Yes</v>
      </c>
      <c r="I655" s="1">
        <v>8.12</v>
      </c>
      <c r="J655">
        <v>1</v>
      </c>
      <c r="K655" s="1">
        <v>8.12</v>
      </c>
      <c r="L655" s="2">
        <v>0.4</v>
      </c>
      <c r="M655" s="2">
        <v>0.4</v>
      </c>
      <c r="N655" s="2">
        <v>0.4</v>
      </c>
      <c r="O655" s="2">
        <v>0.4</v>
      </c>
      <c r="P655" s="1">
        <v>11.37</v>
      </c>
      <c r="Q655" s="1">
        <v>11.37</v>
      </c>
      <c r="R655" s="1">
        <v>11.37</v>
      </c>
      <c r="S655" s="1">
        <v>11.37</v>
      </c>
      <c r="T655" t="str">
        <v>No</v>
      </c>
      <c r="U655" s="2">
        <v>0</v>
      </c>
    </row>
    <row r="656">
      <c r="A656">
        <v>1016432</v>
      </c>
      <c r="B656" t="str">
        <v>#2 Juicing Carrots</v>
      </c>
      <c r="C656" t="str">
        <v>Full Farm CSA</v>
      </c>
      <c r="D656">
        <v>801261</v>
      </c>
      <c r="E656" t="str">
        <v>pound</v>
      </c>
      <c r="F656" t="str">
        <v>Organic Vegetables - Roots🧅🧄🥕🥔</v>
      </c>
      <c r="G656" t="str">
        <v>Yes</v>
      </c>
      <c r="H656" t="str">
        <v>No</v>
      </c>
      <c r="K656" s="1">
        <v>1</v>
      </c>
      <c r="L656" s="2">
        <v>0.4</v>
      </c>
      <c r="M656" s="2">
        <v>0.4</v>
      </c>
      <c r="N656" s="2">
        <v>0.4</v>
      </c>
      <c r="O656" s="2">
        <v>0.4</v>
      </c>
      <c r="P656" s="1">
        <v>1.4</v>
      </c>
      <c r="Q656" s="1">
        <v>1.4</v>
      </c>
      <c r="R656" s="1">
        <v>1.4</v>
      </c>
      <c r="S656" s="1">
        <v>1.4</v>
      </c>
      <c r="T656" t="str">
        <v>No</v>
      </c>
      <c r="U656" s="2">
        <v>0</v>
      </c>
    </row>
    <row r="657">
      <c r="A657">
        <v>1017030</v>
      </c>
      <c r="B657" t="str">
        <v>Cornito Peppers</v>
      </c>
      <c r="C657" t="str">
        <v>Grazier's Garden</v>
      </c>
      <c r="D657">
        <v>802189</v>
      </c>
      <c r="E657" t="str">
        <v>pound</v>
      </c>
      <c r="F657" t="str">
        <v>Organic Fruiting Vegetables 🌶🥒🎃🍅</v>
      </c>
      <c r="G657" t="str">
        <v>No</v>
      </c>
      <c r="H657" t="str">
        <v>No</v>
      </c>
      <c r="K657" s="1">
        <v>3.75</v>
      </c>
      <c r="L657" s="2">
        <v>0.4</v>
      </c>
      <c r="M657" s="2">
        <v>0.4</v>
      </c>
      <c r="N657" s="2">
        <v>0.4</v>
      </c>
      <c r="O657" s="2">
        <v>0.4</v>
      </c>
      <c r="P657" s="1">
        <v>5.25</v>
      </c>
      <c r="Q657" s="1">
        <v>5.25</v>
      </c>
      <c r="R657" s="1">
        <v>5.25</v>
      </c>
      <c r="S657" s="1">
        <v>5.25</v>
      </c>
      <c r="T657" t="str">
        <v>No</v>
      </c>
      <c r="U657" s="2">
        <v>0</v>
      </c>
    </row>
    <row r="658">
      <c r="A658">
        <v>1017922</v>
      </c>
      <c r="B658" t="str">
        <v>Leeks</v>
      </c>
      <c r="C658" t="str">
        <v>Organically Grown Company</v>
      </c>
      <c r="D658">
        <v>803319</v>
      </c>
      <c r="E658" t="str">
        <v>1 ct.</v>
      </c>
      <c r="F658" t="str">
        <v>Organic Vegetables - Roots🧅🧄🥕🥔</v>
      </c>
      <c r="G658" t="str">
        <v>No</v>
      </c>
      <c r="H658" t="str">
        <v>No</v>
      </c>
      <c r="K658" s="1">
        <v>2</v>
      </c>
      <c r="L658" s="2">
        <v>0.4</v>
      </c>
      <c r="M658" s="2">
        <v>0.4</v>
      </c>
      <c r="N658" s="2">
        <v>0.4</v>
      </c>
      <c r="O658" s="2">
        <v>0.4</v>
      </c>
      <c r="P658" s="1">
        <v>2.8</v>
      </c>
      <c r="Q658" s="1">
        <v>2.8</v>
      </c>
      <c r="R658" s="1">
        <v>2.8</v>
      </c>
      <c r="S658" s="1">
        <v>2.8</v>
      </c>
      <c r="T658" t="str">
        <v>No</v>
      </c>
      <c r="U658" s="2">
        <v>0</v>
      </c>
    </row>
    <row r="659">
      <c r="A659">
        <v>1017942</v>
      </c>
      <c r="B659" t="str">
        <v>Hyland Processing Variety Pack</v>
      </c>
      <c r="C659" t="str">
        <v>Full Farm CSA</v>
      </c>
      <c r="D659">
        <v>803346</v>
      </c>
      <c r="E659" t="str">
        <v/>
      </c>
      <c r="F659" t="str">
        <v>Specials and Bundles📦💸</v>
      </c>
      <c r="G659" t="str">
        <v>No</v>
      </c>
      <c r="H659" t="str">
        <v>No</v>
      </c>
      <c r="K659" s="1">
        <v>43.34</v>
      </c>
      <c r="L659" s="2">
        <v>0.4</v>
      </c>
      <c r="M659" s="2">
        <v>0.4</v>
      </c>
      <c r="N659" s="2">
        <v>0.4</v>
      </c>
      <c r="O659" s="2">
        <v>0.4</v>
      </c>
      <c r="P659" s="1">
        <v>60.68</v>
      </c>
      <c r="Q659" s="1">
        <v>60.68</v>
      </c>
      <c r="R659" s="1">
        <v>60.68</v>
      </c>
      <c r="S659" s="1">
        <v>60.68</v>
      </c>
      <c r="T659" t="str">
        <v>No</v>
      </c>
      <c r="U659" s="2">
        <v>0</v>
      </c>
    </row>
    <row r="660">
      <c r="A660">
        <v>1017951</v>
      </c>
      <c r="B660" t="str">
        <v>Breakfast Bundle</v>
      </c>
      <c r="C660" t="str">
        <v>Full Farm CSA</v>
      </c>
      <c r="D660">
        <v>803362</v>
      </c>
      <c r="E660" t="str">
        <v/>
      </c>
      <c r="F660" t="str">
        <v>Specials and Bundles📦💸</v>
      </c>
      <c r="G660" t="str">
        <v>No</v>
      </c>
      <c r="H660" t="str">
        <v>No</v>
      </c>
      <c r="K660" s="1">
        <v>48.33</v>
      </c>
      <c r="L660" s="2">
        <v>0.4</v>
      </c>
      <c r="M660" s="2">
        <v>0.4</v>
      </c>
      <c r="N660" s="2">
        <v>0.4</v>
      </c>
      <c r="O660" s="2">
        <v>0.4</v>
      </c>
      <c r="P660" s="1">
        <v>67.66</v>
      </c>
      <c r="Q660" s="1">
        <v>67.66</v>
      </c>
      <c r="R660" s="1">
        <v>67.66</v>
      </c>
      <c r="S660" s="1">
        <v>67.66</v>
      </c>
      <c r="T660" t="str">
        <v>No</v>
      </c>
      <c r="U660" s="2">
        <v>0</v>
      </c>
    </row>
    <row r="661">
      <c r="A661">
        <v>1017951</v>
      </c>
      <c r="B661" t="str">
        <v>Breakfast Bundle</v>
      </c>
      <c r="C661" t="str">
        <v>Full Farm CSA</v>
      </c>
      <c r="D661">
        <v>949069</v>
      </c>
      <c r="E661" t="str">
        <v/>
      </c>
      <c r="F661" t="str">
        <v>Specials and Bundles📦💸</v>
      </c>
      <c r="G661" t="str">
        <v>No</v>
      </c>
      <c r="H661" t="str">
        <v>No</v>
      </c>
      <c r="K661" s="1">
        <v>48.33</v>
      </c>
      <c r="L661" s="2">
        <v>0.4</v>
      </c>
      <c r="M661" s="2">
        <v>0.4</v>
      </c>
      <c r="N661" s="2">
        <v>0.4</v>
      </c>
      <c r="O661" s="2">
        <v>0.4</v>
      </c>
      <c r="P661" s="1">
        <v>67.66</v>
      </c>
      <c r="Q661" s="1">
        <v>67.66</v>
      </c>
      <c r="R661" s="1">
        <v>67.66</v>
      </c>
      <c r="S661" s="1">
        <v>67.66</v>
      </c>
      <c r="T661" t="str">
        <v>No</v>
      </c>
      <c r="U661" s="2">
        <v>0</v>
      </c>
    </row>
    <row r="662">
      <c r="A662">
        <v>1017975</v>
      </c>
      <c r="B662" t="str">
        <v>Bulk Carrots</v>
      </c>
      <c r="C662" t="str">
        <v>Grazier's Garden</v>
      </c>
      <c r="D662">
        <v>803425</v>
      </c>
      <c r="E662" t="str">
        <v>pound</v>
      </c>
      <c r="F662" t="str">
        <v>Organic Vegetables - Roots🧅🧄🥕🥔</v>
      </c>
      <c r="G662" t="str">
        <v>No</v>
      </c>
      <c r="H662" t="str">
        <v>No</v>
      </c>
      <c r="K662" s="1">
        <v>2.2</v>
      </c>
      <c r="L662" s="2">
        <v>0.4</v>
      </c>
      <c r="M662" s="2">
        <v>0.4</v>
      </c>
      <c r="N662" s="2">
        <v>0.4</v>
      </c>
      <c r="O662" s="2">
        <v>0.4</v>
      </c>
      <c r="P662" s="1">
        <v>3.08</v>
      </c>
      <c r="Q662" s="1">
        <v>3.08</v>
      </c>
      <c r="R662" s="1">
        <v>3.08</v>
      </c>
      <c r="S662" s="1">
        <v>3.08</v>
      </c>
      <c r="T662" t="str">
        <v>No</v>
      </c>
      <c r="U662" s="2">
        <v>0</v>
      </c>
    </row>
    <row r="663">
      <c r="A663">
        <v>1017978</v>
      </c>
      <c r="B663" t="str">
        <v>Handcrafted Birch Holder</v>
      </c>
      <c r="C663" t="str">
        <v>RL Plants &amp; Home Goods</v>
      </c>
      <c r="D663">
        <v>803428</v>
      </c>
      <c r="E663" t="str">
        <v>ea</v>
      </c>
      <c r="F663" t="str">
        <v>Home Goods 🥄🌱🪏🍽️</v>
      </c>
      <c r="G663" t="str">
        <v>No</v>
      </c>
      <c r="H663" t="str">
        <v>No</v>
      </c>
      <c r="K663" s="1">
        <v>15</v>
      </c>
      <c r="L663" s="2">
        <v>0.4</v>
      </c>
      <c r="M663" s="2">
        <v>0.4</v>
      </c>
      <c r="N663" s="2">
        <v>0.4</v>
      </c>
      <c r="O663" s="2">
        <v>0.4</v>
      </c>
      <c r="P663" s="1">
        <v>21</v>
      </c>
      <c r="Q663" s="1">
        <v>21</v>
      </c>
      <c r="R663" s="1">
        <v>21</v>
      </c>
      <c r="S663" s="1">
        <v>21</v>
      </c>
      <c r="T663" t="str">
        <v>No</v>
      </c>
      <c r="U663" s="2">
        <v>0</v>
      </c>
    </row>
    <row r="664">
      <c r="A664">
        <v>1018192</v>
      </c>
      <c r="B664" t="str">
        <v>Yellow Onion</v>
      </c>
      <c r="C664" t="str">
        <v>Small is Beautiful Farm</v>
      </c>
      <c r="D664">
        <v>803748</v>
      </c>
      <c r="E664" t="str">
        <v>1lb</v>
      </c>
      <c r="F664" t="str">
        <v>Organic Vegetables - Roots🧅🧄🥕🥔</v>
      </c>
      <c r="G664" t="str">
        <v>Yes</v>
      </c>
      <c r="H664" t="str">
        <v>No</v>
      </c>
      <c r="K664" s="1">
        <v>1.5</v>
      </c>
      <c r="L664" s="2">
        <v>0.4</v>
      </c>
      <c r="M664" s="2">
        <v>0.4</v>
      </c>
      <c r="N664" s="2">
        <v>0.4</v>
      </c>
      <c r="O664" s="2">
        <v>0.4</v>
      </c>
      <c r="P664" s="1">
        <v>2.1</v>
      </c>
      <c r="Q664" s="1">
        <v>2.1</v>
      </c>
      <c r="R664" s="1">
        <v>2.1</v>
      </c>
      <c r="S664" s="1">
        <v>2.1</v>
      </c>
      <c r="T664" t="str">
        <v>No</v>
      </c>
      <c r="U664" s="2">
        <v>0</v>
      </c>
    </row>
    <row r="665">
      <c r="A665">
        <v>1018199</v>
      </c>
      <c r="B665" t="str">
        <v>Purple Top Turnip</v>
      </c>
      <c r="C665" t="str">
        <v>Full Farm CSA</v>
      </c>
      <c r="D665">
        <v>803763</v>
      </c>
      <c r="E665" t="str">
        <v>lb</v>
      </c>
      <c r="F665" t="str">
        <v>Organic Vegetables - Roots 🧅🧄 🥕🥔</v>
      </c>
      <c r="G665" t="str">
        <v>No</v>
      </c>
      <c r="H665" t="str">
        <v>No</v>
      </c>
      <c r="K665" s="1">
        <v>1.8</v>
      </c>
      <c r="L665" s="2">
        <v>0.4</v>
      </c>
      <c r="M665" s="2">
        <v>0.4</v>
      </c>
      <c r="N665" s="2">
        <v>0.4</v>
      </c>
      <c r="O665" s="2">
        <v>0.4</v>
      </c>
      <c r="P665" s="1">
        <v>2.52</v>
      </c>
      <c r="Q665" s="1">
        <v>2.52</v>
      </c>
      <c r="R665" s="1">
        <v>2.52</v>
      </c>
      <c r="S665" s="1">
        <v>2.52</v>
      </c>
      <c r="T665" t="str">
        <v>No</v>
      </c>
      <c r="U665" s="2">
        <v>0</v>
      </c>
    </row>
    <row r="666">
      <c r="A666">
        <v>1018696</v>
      </c>
      <c r="B666" t="str">
        <v>Blue Kuri Kabocha Squash</v>
      </c>
      <c r="C666" t="str">
        <v>Grazier's Garden</v>
      </c>
      <c r="D666">
        <v>804395</v>
      </c>
      <c r="E666" t="str">
        <v>ea</v>
      </c>
      <c r="F666" t="str">
        <v>Organic Fruiting Vegetables 🌶🥒🎃🍅</v>
      </c>
      <c r="G666" t="str">
        <v>No</v>
      </c>
      <c r="H666" t="str">
        <v>No</v>
      </c>
      <c r="K666" s="1">
        <v>4</v>
      </c>
      <c r="L666" s="2">
        <v>0.4</v>
      </c>
      <c r="M666" s="2">
        <v>0.4</v>
      </c>
      <c r="N666" s="2">
        <v>0.4</v>
      </c>
      <c r="O666" s="2">
        <v>0.4</v>
      </c>
      <c r="P666" s="1">
        <v>5.6</v>
      </c>
      <c r="Q666" s="1">
        <v>5.6</v>
      </c>
      <c r="R666" s="1">
        <v>5.6</v>
      </c>
      <c r="S666" s="1">
        <v>5.6</v>
      </c>
      <c r="T666" t="str">
        <v>No</v>
      </c>
      <c r="U666" s="2">
        <v>0</v>
      </c>
    </row>
    <row r="667">
      <c r="A667">
        <v>1018719</v>
      </c>
      <c r="B667" t="str">
        <v>Radiant Roasters Chiapas Mexico Light Roast Coffee Beans</v>
      </c>
      <c r="C667" t="str">
        <v>Radiant Coffee Roasters</v>
      </c>
      <c r="D667">
        <v>804433</v>
      </c>
      <c r="E667" t="str">
        <v>12 oz bag</v>
      </c>
      <c r="F667" t="str">
        <v>Beverages 🍶🥤  and Snacks 🍿</v>
      </c>
      <c r="G667" t="str">
        <v>No</v>
      </c>
      <c r="H667" t="str">
        <v>No</v>
      </c>
      <c r="K667" s="1">
        <v>12</v>
      </c>
      <c r="L667" s="2">
        <v>0.4</v>
      </c>
      <c r="M667" s="2">
        <v>0.4</v>
      </c>
      <c r="N667" s="2">
        <v>0.4</v>
      </c>
      <c r="O667" s="2">
        <v>0.4</v>
      </c>
      <c r="P667" s="1">
        <v>16.8</v>
      </c>
      <c r="Q667" s="1">
        <v>16.8</v>
      </c>
      <c r="R667" s="1">
        <v>16.8</v>
      </c>
      <c r="S667" s="1">
        <v>16.8</v>
      </c>
      <c r="T667" t="str">
        <v>No</v>
      </c>
      <c r="U667" s="2">
        <v>0</v>
      </c>
    </row>
    <row r="668">
      <c r="A668">
        <v>1018720</v>
      </c>
      <c r="B668" t="str">
        <v>Radiant Roasters Chiapas Mexico Light Roast Ground Coffee</v>
      </c>
      <c r="C668" t="str">
        <v>Radiant Coffee Roasters</v>
      </c>
      <c r="D668">
        <v>804434</v>
      </c>
      <c r="E668" t="str">
        <v>12 oz bag</v>
      </c>
      <c r="F668" t="str">
        <v>Beverages 🍶🥤  and Snacks 🍿</v>
      </c>
      <c r="G668" t="str">
        <v>No</v>
      </c>
      <c r="H668" t="str">
        <v>No</v>
      </c>
      <c r="K668" s="1">
        <v>12</v>
      </c>
      <c r="L668" s="2">
        <v>0.4</v>
      </c>
      <c r="M668" s="2">
        <v>0.4</v>
      </c>
      <c r="N668" s="2">
        <v>0.4</v>
      </c>
      <c r="O668" s="2">
        <v>0.4</v>
      </c>
      <c r="P668" s="1">
        <v>16.8</v>
      </c>
      <c r="Q668" s="1">
        <v>16.8</v>
      </c>
      <c r="R668" s="1">
        <v>16.8</v>
      </c>
      <c r="S668" s="1">
        <v>16.8</v>
      </c>
      <c r="T668" t="str">
        <v>No</v>
      </c>
      <c r="U668" s="2">
        <v>0</v>
      </c>
    </row>
    <row r="669">
      <c r="A669">
        <v>1019999</v>
      </c>
      <c r="B669" t="str">
        <v>Classic Turkey Broth</v>
      </c>
      <c r="C669" t="str">
        <v>Deck Family Farm's Hyland Artisinal Meats</v>
      </c>
      <c r="D669">
        <v>806160</v>
      </c>
      <c r="E669" t="str">
        <v>1 quart</v>
      </c>
      <c r="F669" t="str">
        <v>Broth, Lard, Bones, and Organs🦴</v>
      </c>
      <c r="G669" t="str">
        <v>Yes</v>
      </c>
      <c r="H669" t="str">
        <v>Yes</v>
      </c>
      <c r="I669" s="1">
        <v>14.5</v>
      </c>
      <c r="J669">
        <v>0.5412</v>
      </c>
      <c r="K669" s="1">
        <v>7.85</v>
      </c>
      <c r="L669" s="2">
        <v>0.6574</v>
      </c>
      <c r="M669" s="2">
        <v>0.6574</v>
      </c>
      <c r="N669" s="2">
        <v>0.6574</v>
      </c>
      <c r="O669" s="2">
        <v>0.6574</v>
      </c>
      <c r="P669" s="1">
        <v>13.01</v>
      </c>
      <c r="Q669" s="1">
        <v>13.01</v>
      </c>
      <c r="R669" s="1">
        <v>13.01</v>
      </c>
      <c r="S669" s="1">
        <v>13.01</v>
      </c>
      <c r="T669" t="str">
        <v>No</v>
      </c>
      <c r="U669" s="2">
        <v>0</v>
      </c>
    </row>
    <row r="670">
      <c r="A670">
        <v>1021692</v>
      </c>
      <c r="B670" t="str">
        <v>Rainbow Chard</v>
      </c>
      <c r="C670" t="str">
        <v>Camas Swale Farm</v>
      </c>
      <c r="D670">
        <v>808786</v>
      </c>
      <c r="E670" t="str">
        <v>each</v>
      </c>
      <c r="F670" t="str">
        <v>Organic Vegetables - Leafy Greens 🥬</v>
      </c>
      <c r="G670" t="str">
        <v>Yes</v>
      </c>
      <c r="H670" t="str">
        <v>No</v>
      </c>
      <c r="K670" s="1">
        <v>2.5</v>
      </c>
      <c r="L670" s="2">
        <v>0.4</v>
      </c>
      <c r="M670" s="2">
        <v>0.4</v>
      </c>
      <c r="N670" s="2">
        <v>0.4</v>
      </c>
      <c r="O670" s="2">
        <v>0.4</v>
      </c>
      <c r="P670" s="1">
        <v>3.5</v>
      </c>
      <c r="Q670" s="1">
        <v>3.5</v>
      </c>
      <c r="R670" s="1">
        <v>3.5</v>
      </c>
      <c r="S670" s="1">
        <v>3.5</v>
      </c>
      <c r="T670" t="str">
        <v>No</v>
      </c>
      <c r="U670" s="2">
        <v>0</v>
      </c>
    </row>
    <row r="671">
      <c r="A671">
        <v>1022551</v>
      </c>
      <c r="B671" t="str">
        <v>Travel Size Healing Stick</v>
      </c>
      <c r="C671" t="str">
        <v>Granny Smith All Natural</v>
      </c>
      <c r="D671">
        <v>810070</v>
      </c>
      <c r="E671" t="str">
        <v>0.35 oz ea</v>
      </c>
      <c r="F671" t="str">
        <v>Home Goods 🥄🌱🪏🍽️</v>
      </c>
      <c r="G671" t="str">
        <v>Yes</v>
      </c>
      <c r="H671" t="str">
        <v>No</v>
      </c>
      <c r="K671" s="1">
        <v>4.9</v>
      </c>
      <c r="L671" s="2">
        <v>0.4</v>
      </c>
      <c r="M671" s="2">
        <v>0.4</v>
      </c>
      <c r="N671" s="2">
        <v>0.4</v>
      </c>
      <c r="O671" s="2">
        <v>0.4</v>
      </c>
      <c r="P671" s="1">
        <v>6.86</v>
      </c>
      <c r="Q671" s="1">
        <v>6.86</v>
      </c>
      <c r="R671" s="1">
        <v>6.86</v>
      </c>
      <c r="S671" s="1">
        <v>6.86</v>
      </c>
      <c r="T671" t="str">
        <v>No</v>
      </c>
      <c r="U671" s="2">
        <v>0</v>
      </c>
    </row>
    <row r="672">
      <c r="A672">
        <v>1023367</v>
      </c>
      <c r="B672" t="str">
        <v>Shredded Alpine Cheese Blend, 6oz</v>
      </c>
      <c r="C672" t="str">
        <v>Creamy Cow, LLC</v>
      </c>
      <c r="D672">
        <v>811274</v>
      </c>
      <c r="E672" t="str">
        <v>6 oz bag</v>
      </c>
      <c r="F672" t="str">
        <v>Raw Dairy (Unpasteurized) 🥛 🐄 🧀</v>
      </c>
      <c r="G672" t="str">
        <v>No</v>
      </c>
      <c r="H672" t="str">
        <v>Yes</v>
      </c>
      <c r="I672" s="1">
        <v>10.79</v>
      </c>
      <c r="J672">
        <v>1</v>
      </c>
      <c r="K672" s="1">
        <v>10.79</v>
      </c>
      <c r="L672" s="2">
        <v>0.4</v>
      </c>
      <c r="M672" s="2">
        <v>0.4</v>
      </c>
      <c r="N672" s="2">
        <v>0.4</v>
      </c>
      <c r="O672" s="2">
        <v>0.4</v>
      </c>
      <c r="P672" s="1">
        <v>15.11</v>
      </c>
      <c r="Q672" s="1">
        <v>15.11</v>
      </c>
      <c r="R672" s="1">
        <v>15.11</v>
      </c>
      <c r="S672" s="1">
        <v>15.11</v>
      </c>
      <c r="T672" t="str">
        <v>No</v>
      </c>
      <c r="U672" s="2">
        <v>0</v>
      </c>
    </row>
    <row r="673">
      <c r="A673">
        <v>1023667</v>
      </c>
      <c r="B673" t="str">
        <v>Ground Meat Bundle</v>
      </c>
      <c r="C673" t="str">
        <v>Full Farm CSA</v>
      </c>
      <c r="D673">
        <v>811597</v>
      </c>
      <c r="E673" t="str">
        <v/>
      </c>
      <c r="F673" t="str">
        <v>Specials and Bundles📦💸</v>
      </c>
      <c r="G673" t="str">
        <v>No</v>
      </c>
      <c r="H673" t="str">
        <v>No</v>
      </c>
      <c r="K673" s="1">
        <v>33.1</v>
      </c>
      <c r="L673" s="2">
        <v>0.4</v>
      </c>
      <c r="M673" s="2">
        <v>0.4</v>
      </c>
      <c r="N673" s="2">
        <v>0.4</v>
      </c>
      <c r="O673" s="2">
        <v>0.4</v>
      </c>
      <c r="P673" s="1">
        <v>46.34</v>
      </c>
      <c r="Q673" s="1">
        <v>46.34</v>
      </c>
      <c r="R673" s="1">
        <v>46.34</v>
      </c>
      <c r="S673" s="1">
        <v>46.34</v>
      </c>
      <c r="T673" t="str">
        <v>No</v>
      </c>
      <c r="U673" s="2">
        <v>0</v>
      </c>
    </row>
    <row r="674">
      <c r="A674">
        <v>1026134</v>
      </c>
      <c r="B674" t="str">
        <v>Lavender Goodness Soap Bar</v>
      </c>
      <c r="C674" t="str">
        <v>Granny Smith All Natural</v>
      </c>
      <c r="D674">
        <v>815779</v>
      </c>
      <c r="E674" t="str">
        <v>4.5 oz ea</v>
      </c>
      <c r="F674" t="str">
        <v>Home Goods 🥄🌱🪏🍽️</v>
      </c>
      <c r="G674" t="str">
        <v>Yes</v>
      </c>
      <c r="H674" t="str">
        <v>No</v>
      </c>
      <c r="K674" s="1">
        <v>5.95</v>
      </c>
      <c r="L674" s="2">
        <v>0.4</v>
      </c>
      <c r="M674" s="2">
        <v>0.4</v>
      </c>
      <c r="N674" s="2">
        <v>0.4</v>
      </c>
      <c r="O674" s="2">
        <v>0.4</v>
      </c>
      <c r="P674" s="1">
        <v>8.33</v>
      </c>
      <c r="Q674" s="1">
        <v>8.33</v>
      </c>
      <c r="R674" s="1">
        <v>8.33</v>
      </c>
      <c r="S674" s="1">
        <v>8.33</v>
      </c>
      <c r="T674" t="str">
        <v>No</v>
      </c>
      <c r="U674" s="2">
        <v>0</v>
      </c>
    </row>
    <row r="675">
      <c r="A675">
        <v>1026135</v>
      </c>
      <c r="B675" t="str">
        <v>Old King Charcoal Soap Bar- Cedarwood and Fir</v>
      </c>
      <c r="C675" t="str">
        <v>Granny Smith All Natural</v>
      </c>
      <c r="D675">
        <v>815780</v>
      </c>
      <c r="E675" t="str">
        <v>4.5 oz ea</v>
      </c>
      <c r="F675" t="str">
        <v>Home Goods 🥄🌱🪏🍽️</v>
      </c>
      <c r="G675" t="str">
        <v>No</v>
      </c>
      <c r="H675" t="str">
        <v>No</v>
      </c>
      <c r="K675" s="1">
        <v>5.95</v>
      </c>
      <c r="L675" s="2">
        <v>0.4</v>
      </c>
      <c r="M675" s="2">
        <v>0.4</v>
      </c>
      <c r="N675" s="2">
        <v>0.4</v>
      </c>
      <c r="O675" s="2">
        <v>0.4</v>
      </c>
      <c r="P675" s="1">
        <v>8.33</v>
      </c>
      <c r="Q675" s="1">
        <v>8.33</v>
      </c>
      <c r="R675" s="1">
        <v>8.33</v>
      </c>
      <c r="S675" s="1">
        <v>8.33</v>
      </c>
      <c r="T675" t="str">
        <v>No</v>
      </c>
      <c r="U675" s="2">
        <v>0</v>
      </c>
    </row>
    <row r="676">
      <c r="A676">
        <v>1026136</v>
      </c>
      <c r="B676" t="str">
        <v>Gardener's Scrub Soap Bar- Lemongrass and Rosemary</v>
      </c>
      <c r="C676" t="str">
        <v>Granny Smith All Natural</v>
      </c>
      <c r="D676">
        <v>815781</v>
      </c>
      <c r="E676" t="str">
        <v>4.5 oz ea</v>
      </c>
      <c r="F676" t="str">
        <v>Home Goods 🥄🌱🪏🍽️</v>
      </c>
      <c r="G676" t="str">
        <v>No</v>
      </c>
      <c r="H676" t="str">
        <v>No</v>
      </c>
      <c r="K676" s="1">
        <v>5.95</v>
      </c>
      <c r="L676" s="2">
        <v>0.4</v>
      </c>
      <c r="M676" s="2">
        <v>0.4</v>
      </c>
      <c r="N676" s="2">
        <v>0.4</v>
      </c>
      <c r="O676" s="2">
        <v>0.4</v>
      </c>
      <c r="P676" s="1">
        <v>8.33</v>
      </c>
      <c r="Q676" s="1">
        <v>8.33</v>
      </c>
      <c r="R676" s="1">
        <v>8.33</v>
      </c>
      <c r="S676" s="1">
        <v>8.33</v>
      </c>
      <c r="T676" t="str">
        <v>No</v>
      </c>
      <c r="U676" s="2">
        <v>0</v>
      </c>
    </row>
    <row r="677">
      <c r="A677">
        <v>1026137</v>
      </c>
      <c r="B677" t="str">
        <v>Shampoo Bar-  Lemongrass</v>
      </c>
      <c r="C677" t="str">
        <v>Granny Smith All Natural</v>
      </c>
      <c r="D677">
        <v>815782</v>
      </c>
      <c r="E677" t="str">
        <v>4.5 oz ea</v>
      </c>
      <c r="F677" t="str">
        <v>Home Goods 🥄🌱🪏🍽️</v>
      </c>
      <c r="G677" t="str">
        <v>Yes</v>
      </c>
      <c r="H677" t="str">
        <v>No</v>
      </c>
      <c r="K677" s="1">
        <v>5.95</v>
      </c>
      <c r="L677" s="2">
        <v>0.4</v>
      </c>
      <c r="M677" s="2">
        <v>0.4</v>
      </c>
      <c r="N677" s="2">
        <v>0.4</v>
      </c>
      <c r="O677" s="2">
        <v>0.4</v>
      </c>
      <c r="P677" s="1">
        <v>8.33</v>
      </c>
      <c r="Q677" s="1">
        <v>8.33</v>
      </c>
      <c r="R677" s="1">
        <v>8.33</v>
      </c>
      <c r="S677" s="1">
        <v>8.33</v>
      </c>
      <c r="T677" t="str">
        <v>No</v>
      </c>
      <c r="U677" s="2">
        <v>0</v>
      </c>
    </row>
    <row r="678">
      <c r="A678">
        <v>1026139</v>
      </c>
      <c r="B678" t="str">
        <v>Shampoo Bar-  Honeysuckle</v>
      </c>
      <c r="C678" t="str">
        <v>Granny Smith All Natural</v>
      </c>
      <c r="D678">
        <v>815785</v>
      </c>
      <c r="E678" t="str">
        <v>4.5 oz ea</v>
      </c>
      <c r="F678" t="str">
        <v>Home Goods 🥄🌱🪏🍽️</v>
      </c>
      <c r="G678" t="str">
        <v>No</v>
      </c>
      <c r="H678" t="str">
        <v>No</v>
      </c>
      <c r="K678" s="1">
        <v>5.95</v>
      </c>
      <c r="L678" s="2">
        <v>0.4</v>
      </c>
      <c r="M678" s="2">
        <v>0.4</v>
      </c>
      <c r="N678" s="2">
        <v>0.4</v>
      </c>
      <c r="O678" s="2">
        <v>0.4</v>
      </c>
      <c r="P678" s="1">
        <v>8.33</v>
      </c>
      <c r="Q678" s="1">
        <v>8.33</v>
      </c>
      <c r="R678" s="1">
        <v>8.33</v>
      </c>
      <c r="S678" s="1">
        <v>8.33</v>
      </c>
      <c r="T678" t="str">
        <v>No</v>
      </c>
      <c r="U678" s="2">
        <v>0</v>
      </c>
    </row>
    <row r="679">
      <c r="A679">
        <v>1026140</v>
      </c>
      <c r="B679" t="str">
        <v>"It Really Woks!" Deodorant- Cedarwood and Fir</v>
      </c>
      <c r="C679" t="str">
        <v>Granny Smith All Natural</v>
      </c>
      <c r="D679">
        <v>815788</v>
      </c>
      <c r="E679" t="str">
        <v>2.5 oz ea</v>
      </c>
      <c r="F679" t="str">
        <v>Home Goods 🥄🌱🪏🍽️</v>
      </c>
      <c r="G679" t="str">
        <v>Yes</v>
      </c>
      <c r="H679" t="str">
        <v>No</v>
      </c>
      <c r="K679" s="1">
        <v>10.5</v>
      </c>
      <c r="L679" s="2">
        <v>0.4</v>
      </c>
      <c r="M679" s="2">
        <v>0.4</v>
      </c>
      <c r="N679" s="2">
        <v>0.4</v>
      </c>
      <c r="O679" s="2">
        <v>0.4</v>
      </c>
      <c r="P679" s="1">
        <v>14.7</v>
      </c>
      <c r="Q679" s="1">
        <v>14.7</v>
      </c>
      <c r="R679" s="1">
        <v>14.7</v>
      </c>
      <c r="S679" s="1">
        <v>14.7</v>
      </c>
      <c r="T679" t="str">
        <v>No</v>
      </c>
      <c r="U679" s="2">
        <v>0</v>
      </c>
    </row>
    <row r="680">
      <c r="A680">
        <v>1026141</v>
      </c>
      <c r="B680" t="str">
        <v>"It Really Woks!" Deodorant- Lavender</v>
      </c>
      <c r="C680" t="str">
        <v>Granny Smith All Natural</v>
      </c>
      <c r="D680">
        <v>815789</v>
      </c>
      <c r="E680" t="str">
        <v>2.5 oz ea</v>
      </c>
      <c r="F680" t="str">
        <v>Home Goods 🥄🌱🪏🍽️</v>
      </c>
      <c r="G680" t="str">
        <v>Yes</v>
      </c>
      <c r="H680" t="str">
        <v>No</v>
      </c>
      <c r="K680" s="1">
        <v>10.5</v>
      </c>
      <c r="L680" s="2">
        <v>0.4</v>
      </c>
      <c r="M680" s="2">
        <v>0.4</v>
      </c>
      <c r="N680" s="2">
        <v>0.4</v>
      </c>
      <c r="O680" s="2">
        <v>0.4</v>
      </c>
      <c r="P680" s="1">
        <v>14.7</v>
      </c>
      <c r="Q680" s="1">
        <v>14.7</v>
      </c>
      <c r="R680" s="1">
        <v>14.7</v>
      </c>
      <c r="S680" s="1">
        <v>14.7</v>
      </c>
      <c r="T680" t="str">
        <v>No</v>
      </c>
      <c r="U680" s="2">
        <v>0</v>
      </c>
    </row>
    <row r="681">
      <c r="A681">
        <v>1026142</v>
      </c>
      <c r="B681" t="str">
        <v>"It Really Woks!" Deodorant- Grapefruit</v>
      </c>
      <c r="C681" t="str">
        <v>Granny Smith All Natural</v>
      </c>
      <c r="D681">
        <v>815790</v>
      </c>
      <c r="E681" t="str">
        <v>2.5 oz ea</v>
      </c>
      <c r="F681" t="str">
        <v>Home Goods 🥄🌱🪏🍽️</v>
      </c>
      <c r="G681" t="str">
        <v>Yes</v>
      </c>
      <c r="H681" t="str">
        <v>No</v>
      </c>
      <c r="K681" s="1">
        <v>10.5</v>
      </c>
      <c r="L681" s="2">
        <v>0.4</v>
      </c>
      <c r="M681" s="2">
        <v>0.4</v>
      </c>
      <c r="N681" s="2">
        <v>0.4</v>
      </c>
      <c r="O681" s="2">
        <v>0.4</v>
      </c>
      <c r="P681" s="1">
        <v>14.7</v>
      </c>
      <c r="Q681" s="1">
        <v>14.7</v>
      </c>
      <c r="R681" s="1">
        <v>14.7</v>
      </c>
      <c r="S681" s="1">
        <v>14.7</v>
      </c>
      <c r="T681" t="str">
        <v>No</v>
      </c>
      <c r="U681" s="2">
        <v>0</v>
      </c>
    </row>
    <row r="682">
      <c r="A682">
        <v>1026272</v>
      </c>
      <c r="B682" t="str">
        <v>Handmade Cedar Catch-All Tray – Rustic Ring Dish &amp; Coin Holder</v>
      </c>
      <c r="C682" t="str">
        <v>RL Plants &amp; Home Goods</v>
      </c>
      <c r="D682">
        <v>816045</v>
      </c>
      <c r="E682" t="str">
        <v>ea</v>
      </c>
      <c r="F682" t="str">
        <v>Home Goods 🥄🌱🪏🍽️</v>
      </c>
      <c r="G682" t="str">
        <v>Yes</v>
      </c>
      <c r="H682" t="str">
        <v>No</v>
      </c>
      <c r="K682" s="1">
        <v>10</v>
      </c>
      <c r="L682" s="2">
        <v>0.4</v>
      </c>
      <c r="M682" s="2">
        <v>0.4</v>
      </c>
      <c r="N682" s="2">
        <v>0.4</v>
      </c>
      <c r="O682" s="2">
        <v>0.4</v>
      </c>
      <c r="P682" s="1">
        <v>14</v>
      </c>
      <c r="Q682" s="1">
        <v>14</v>
      </c>
      <c r="R682" s="1">
        <v>14</v>
      </c>
      <c r="S682" s="1">
        <v>14</v>
      </c>
      <c r="T682" t="str">
        <v>No</v>
      </c>
      <c r="U682" s="2">
        <v>0</v>
      </c>
    </row>
    <row r="683">
      <c r="A683">
        <v>1028363</v>
      </c>
      <c r="B683" t="str">
        <v>Black Garlic</v>
      </c>
      <c r="C683" t="str">
        <v>Organically Grown Company</v>
      </c>
      <c r="D683">
        <v>818331</v>
      </c>
      <c r="E683" t="str">
        <v>3.75 oz  bag</v>
      </c>
      <c r="F683" t="str">
        <v>Organic Vegetables - Roots 🧅🧄 🥕🥔</v>
      </c>
      <c r="G683" t="str">
        <v>No</v>
      </c>
      <c r="H683" t="str">
        <v>No</v>
      </c>
      <c r="K683" s="1">
        <v>6.63</v>
      </c>
      <c r="L683" s="2">
        <v>0.4</v>
      </c>
      <c r="M683" s="2">
        <v>0.4</v>
      </c>
      <c r="N683" s="2">
        <v>0.4</v>
      </c>
      <c r="O683" s="2">
        <v>0.4</v>
      </c>
      <c r="P683" s="1">
        <v>9.28</v>
      </c>
      <c r="Q683" s="1">
        <v>9.28</v>
      </c>
      <c r="R683" s="1">
        <v>9.28</v>
      </c>
      <c r="S683" s="1">
        <v>9.28</v>
      </c>
      <c r="T683" t="str">
        <v>No</v>
      </c>
      <c r="U683" s="2">
        <v>0</v>
      </c>
    </row>
    <row r="684">
      <c r="A684">
        <v>1028364</v>
      </c>
      <c r="B684" t="str">
        <v>Soft-neck Garlic ( CA )</v>
      </c>
      <c r="C684" t="str">
        <v>Organically Grown Company</v>
      </c>
      <c r="D684">
        <v>818332</v>
      </c>
      <c r="E684" t="str">
        <v>1/2 lb</v>
      </c>
      <c r="F684" t="str">
        <v>Organic Vegetables - Roots 🧅🧄 🥕🥔</v>
      </c>
      <c r="G684" t="str">
        <v>No</v>
      </c>
      <c r="H684" t="str">
        <v>No</v>
      </c>
      <c r="K684" s="1">
        <v>2.66</v>
      </c>
      <c r="L684" s="2">
        <v>0.4</v>
      </c>
      <c r="M684" s="2">
        <v>0.4</v>
      </c>
      <c r="N684" s="2">
        <v>0.4</v>
      </c>
      <c r="O684" s="2">
        <v>0.4</v>
      </c>
      <c r="P684" s="1">
        <v>3.72</v>
      </c>
      <c r="Q684" s="1">
        <v>3.72</v>
      </c>
      <c r="R684" s="1">
        <v>3.72</v>
      </c>
      <c r="S684" s="1">
        <v>3.72</v>
      </c>
      <c r="T684" t="str">
        <v>No</v>
      </c>
      <c r="U684" s="2">
        <v>0</v>
      </c>
    </row>
    <row r="685">
      <c r="A685">
        <v>1032334</v>
      </c>
      <c r="B685" t="str">
        <v>1/4 Beef Side October Deposit</v>
      </c>
      <c r="C685" t="str">
        <v>Deck Family Farm</v>
      </c>
      <c r="D685">
        <v>827253</v>
      </c>
      <c r="E685" t="str">
        <v>ea</v>
      </c>
      <c r="F685" t="str">
        <v>Specials and Bundles📦💸</v>
      </c>
      <c r="G685" t="str">
        <v>No</v>
      </c>
      <c r="H685" t="str">
        <v>Yes</v>
      </c>
      <c r="I685" s="1">
        <v>200</v>
      </c>
      <c r="J685">
        <v>1</v>
      </c>
      <c r="K685" s="1">
        <v>200</v>
      </c>
      <c r="L685" s="2">
        <v>0</v>
      </c>
      <c r="M685" s="2">
        <v>0</v>
      </c>
      <c r="N685" s="2">
        <v>0</v>
      </c>
      <c r="O685" s="2">
        <v>0</v>
      </c>
      <c r="P685" s="1">
        <v>200</v>
      </c>
      <c r="Q685" s="1">
        <v>200</v>
      </c>
      <c r="R685" s="1">
        <v>200</v>
      </c>
      <c r="S685" s="1">
        <v>200</v>
      </c>
      <c r="T685" t="str">
        <v>No</v>
      </c>
      <c r="U685" s="2">
        <v>0</v>
      </c>
    </row>
    <row r="686">
      <c r="A686">
        <v>1033694</v>
      </c>
      <c r="B686" t="str">
        <v>Oregon Peppermint Fields Soap Bar</v>
      </c>
      <c r="C686" t="str">
        <v>Granny Smith All Natural</v>
      </c>
      <c r="D686">
        <v>829893</v>
      </c>
      <c r="E686" t="str">
        <v>4.5 oz ea</v>
      </c>
      <c r="F686" t="str">
        <v>Home Goods 🥄🌱🪏🍽️</v>
      </c>
      <c r="G686" t="str">
        <v>No</v>
      </c>
      <c r="H686" t="str">
        <v>No</v>
      </c>
      <c r="K686" s="1">
        <v>5.95</v>
      </c>
      <c r="L686" s="2">
        <v>0.4</v>
      </c>
      <c r="M686" s="2">
        <v>0.4</v>
      </c>
      <c r="N686" s="2">
        <v>0.4</v>
      </c>
      <c r="O686" s="2">
        <v>0.4</v>
      </c>
      <c r="P686" s="1">
        <v>8.33</v>
      </c>
      <c r="Q686" s="1">
        <v>8.33</v>
      </c>
      <c r="R686" s="1">
        <v>8.33</v>
      </c>
      <c r="S686" s="1">
        <v>8.33</v>
      </c>
      <c r="T686" t="str">
        <v>No</v>
      </c>
      <c r="U686" s="2">
        <v>0</v>
      </c>
    </row>
    <row r="687">
      <c r="A687">
        <v>1033698</v>
      </c>
      <c r="B687" t="str">
        <v>Deck Family Farm &amp; Full Farm CSA Hoodie</v>
      </c>
      <c r="C687" t="str">
        <v>Full Farm CSA</v>
      </c>
      <c r="D687">
        <v>829898</v>
      </c>
      <c r="E687" t="str">
        <v>Xtra Large</v>
      </c>
      <c r="F687" t="str">
        <v>Home Goods 🥄🌱🪏🍽️</v>
      </c>
      <c r="G687" t="str">
        <v>No</v>
      </c>
      <c r="H687" t="str">
        <v>No</v>
      </c>
      <c r="K687" s="1">
        <v>35</v>
      </c>
      <c r="L687" s="2">
        <v>0.4</v>
      </c>
      <c r="M687" s="2">
        <v>0.4</v>
      </c>
      <c r="N687" s="2">
        <v>0.4</v>
      </c>
      <c r="O687" s="2">
        <v>0.4</v>
      </c>
      <c r="P687" s="1">
        <v>49</v>
      </c>
      <c r="Q687" s="1">
        <v>49</v>
      </c>
      <c r="R687" s="1">
        <v>49</v>
      </c>
      <c r="S687" s="1">
        <v>49</v>
      </c>
      <c r="T687" t="str">
        <v>No</v>
      </c>
      <c r="U687" s="2">
        <v>0</v>
      </c>
    </row>
    <row r="688">
      <c r="A688">
        <v>1033698</v>
      </c>
      <c r="B688" t="str">
        <v>Deck Family Farm &amp; Full Farm CSA Hoodie</v>
      </c>
      <c r="C688" t="str">
        <v>Full Farm CSA</v>
      </c>
      <c r="D688">
        <v>829899</v>
      </c>
      <c r="E688" t="str">
        <v>Large</v>
      </c>
      <c r="F688" t="str">
        <v>Home Goods 🥄🌱🪏🍽️</v>
      </c>
      <c r="G688" t="str">
        <v>No</v>
      </c>
      <c r="H688" t="str">
        <v>No</v>
      </c>
      <c r="K688" s="1">
        <v>35</v>
      </c>
      <c r="L688" s="2">
        <v>0.4</v>
      </c>
      <c r="M688" s="2">
        <v>0.4</v>
      </c>
      <c r="N688" s="2">
        <v>0.4</v>
      </c>
      <c r="O688" s="2">
        <v>0.4</v>
      </c>
      <c r="P688" s="1">
        <v>49</v>
      </c>
      <c r="Q688" s="1">
        <v>49</v>
      </c>
      <c r="R688" s="1">
        <v>49</v>
      </c>
      <c r="S688" s="1">
        <v>49</v>
      </c>
      <c r="T688" t="str">
        <v>No</v>
      </c>
      <c r="U688" s="2">
        <v>0</v>
      </c>
    </row>
    <row r="689">
      <c r="A689">
        <v>1033698</v>
      </c>
      <c r="B689" t="str">
        <v>Deck Family Farm &amp; Full Farm CSA Hoodie</v>
      </c>
      <c r="C689" t="str">
        <v>Full Farm CSA</v>
      </c>
      <c r="D689">
        <v>829900</v>
      </c>
      <c r="E689" t="str">
        <v>Medium</v>
      </c>
      <c r="F689" t="str">
        <v>Home Goods 🥄🌱🪏🍽️</v>
      </c>
      <c r="G689" t="str">
        <v>No</v>
      </c>
      <c r="H689" t="str">
        <v>No</v>
      </c>
      <c r="K689" s="1">
        <v>35</v>
      </c>
      <c r="L689" s="2">
        <v>0.4</v>
      </c>
      <c r="M689" s="2">
        <v>0.4</v>
      </c>
      <c r="N689" s="2">
        <v>0.4</v>
      </c>
      <c r="O689" s="2">
        <v>0.4</v>
      </c>
      <c r="P689" s="1">
        <v>49</v>
      </c>
      <c r="Q689" s="1">
        <v>49</v>
      </c>
      <c r="R689" s="1">
        <v>49</v>
      </c>
      <c r="S689" s="1">
        <v>49</v>
      </c>
      <c r="T689" t="str">
        <v>No</v>
      </c>
      <c r="U689" s="2">
        <v>0</v>
      </c>
    </row>
    <row r="690">
      <c r="A690">
        <v>1033698</v>
      </c>
      <c r="B690" t="str">
        <v>Deck Family Farm &amp; Full Farm CSA Hoodie</v>
      </c>
      <c r="C690" t="str">
        <v>Full Farm CSA</v>
      </c>
      <c r="D690">
        <v>829901</v>
      </c>
      <c r="E690" t="str">
        <v>Small</v>
      </c>
      <c r="F690" t="str">
        <v>Home Goods 🥄🌱🪏🍽️</v>
      </c>
      <c r="G690" t="str">
        <v>No</v>
      </c>
      <c r="H690" t="str">
        <v>No</v>
      </c>
      <c r="K690" s="1">
        <v>35</v>
      </c>
      <c r="L690" s="2">
        <v>0.4</v>
      </c>
      <c r="M690" s="2">
        <v>0.4</v>
      </c>
      <c r="N690" s="2">
        <v>0.4</v>
      </c>
      <c r="O690" s="2">
        <v>0.4</v>
      </c>
      <c r="P690" s="1">
        <v>49</v>
      </c>
      <c r="Q690" s="1">
        <v>49</v>
      </c>
      <c r="R690" s="1">
        <v>49</v>
      </c>
      <c r="S690" s="1">
        <v>49</v>
      </c>
      <c r="T690" t="str">
        <v>No</v>
      </c>
      <c r="U690" s="2">
        <v>0</v>
      </c>
    </row>
    <row r="691">
      <c r="A691">
        <v>1033699</v>
      </c>
      <c r="B691" t="str">
        <v>Deck Family Farm &amp; Full Farm CSA T-Shirt</v>
      </c>
      <c r="C691" t="str">
        <v>Full Farm CSA</v>
      </c>
      <c r="D691">
        <v>829902</v>
      </c>
      <c r="E691" t="str">
        <v>Xtra Small</v>
      </c>
      <c r="F691" t="str">
        <v>Home Goods 🥄🌱🪏🍽️</v>
      </c>
      <c r="G691" t="str">
        <v>No</v>
      </c>
      <c r="H691" t="str">
        <v>No</v>
      </c>
      <c r="K691" s="1">
        <v>17</v>
      </c>
      <c r="L691" s="2">
        <v>0.4</v>
      </c>
      <c r="M691" s="2">
        <v>0.4</v>
      </c>
      <c r="N691" s="2">
        <v>0.4</v>
      </c>
      <c r="O691" s="2">
        <v>0.4</v>
      </c>
      <c r="P691" s="1">
        <v>23.8</v>
      </c>
      <c r="Q691" s="1">
        <v>23.8</v>
      </c>
      <c r="R691" s="1">
        <v>23.8</v>
      </c>
      <c r="S691" s="1">
        <v>23.8</v>
      </c>
      <c r="T691" t="str">
        <v>No</v>
      </c>
      <c r="U691" s="2">
        <v>0</v>
      </c>
    </row>
    <row r="692">
      <c r="A692">
        <v>1033699</v>
      </c>
      <c r="B692" t="str">
        <v>Deck Family Farm &amp; Full Farm CSA T-Shirt</v>
      </c>
      <c r="C692" t="str">
        <v>Full Farm CSA</v>
      </c>
      <c r="D692">
        <v>829903</v>
      </c>
      <c r="E692" t="str">
        <v>Medium</v>
      </c>
      <c r="F692" t="str">
        <v>Home Goods 🥄🌱🪏🍽️</v>
      </c>
      <c r="G692" t="str">
        <v>No</v>
      </c>
      <c r="H692" t="str">
        <v>No</v>
      </c>
      <c r="K692" s="1">
        <v>17</v>
      </c>
      <c r="L692" s="2">
        <v>0.4</v>
      </c>
      <c r="M692" s="2">
        <v>0.4</v>
      </c>
      <c r="N692" s="2">
        <v>0.4</v>
      </c>
      <c r="O692" s="2">
        <v>0.4</v>
      </c>
      <c r="P692" s="1">
        <v>23.8</v>
      </c>
      <c r="Q692" s="1">
        <v>23.8</v>
      </c>
      <c r="R692" s="1">
        <v>23.8</v>
      </c>
      <c r="S692" s="1">
        <v>23.8</v>
      </c>
      <c r="T692" t="str">
        <v>No</v>
      </c>
      <c r="U692" s="2">
        <v>0</v>
      </c>
    </row>
    <row r="693">
      <c r="A693">
        <v>1033699</v>
      </c>
      <c r="B693" t="str">
        <v>Deck Family Farm &amp; Full Farm CSA T-Shirt</v>
      </c>
      <c r="C693" t="str">
        <v>Full Farm CSA</v>
      </c>
      <c r="D693">
        <v>829904</v>
      </c>
      <c r="E693" t="str">
        <v>Large</v>
      </c>
      <c r="F693" t="str">
        <v>Home Goods 🥄🌱🪏🍽️</v>
      </c>
      <c r="G693" t="str">
        <v>No</v>
      </c>
      <c r="H693" t="str">
        <v>No</v>
      </c>
      <c r="K693" s="1">
        <v>17</v>
      </c>
      <c r="L693" s="2">
        <v>0.4</v>
      </c>
      <c r="M693" s="2">
        <v>0.4</v>
      </c>
      <c r="N693" s="2">
        <v>0.4</v>
      </c>
      <c r="O693" s="2">
        <v>0.4</v>
      </c>
      <c r="P693" s="1">
        <v>23.8</v>
      </c>
      <c r="Q693" s="1">
        <v>23.8</v>
      </c>
      <c r="R693" s="1">
        <v>23.8</v>
      </c>
      <c r="S693" s="1">
        <v>23.8</v>
      </c>
      <c r="T693" t="str">
        <v>No</v>
      </c>
      <c r="U693" s="2">
        <v>0</v>
      </c>
    </row>
    <row r="694">
      <c r="A694">
        <v>1036758</v>
      </c>
      <c r="B694" t="str">
        <v>Ophelia Asiago Cheese  - Special 12 month Aged, 5.9-6.9 oz</v>
      </c>
      <c r="C694" t="str">
        <v>Creamy Cow, LLC</v>
      </c>
      <c r="D694">
        <v>834422</v>
      </c>
      <c r="E694" t="str">
        <v>5.9 -6.9oz</v>
      </c>
      <c r="F694" t="str">
        <v>Raw Dairy (Unpasteurized) 🥛 🐄 🧀</v>
      </c>
      <c r="G694" t="str">
        <v>No</v>
      </c>
      <c r="H694" t="str">
        <v>Yes</v>
      </c>
      <c r="I694" s="1">
        <v>11.98</v>
      </c>
      <c r="J694">
        <v>1</v>
      </c>
      <c r="K694" s="1">
        <v>11.98</v>
      </c>
      <c r="L694" s="2">
        <v>0.4</v>
      </c>
      <c r="M694" s="2">
        <v>0.4</v>
      </c>
      <c r="N694" s="2">
        <v>0.4</v>
      </c>
      <c r="O694" s="2">
        <v>0.4</v>
      </c>
      <c r="P694" s="1">
        <v>16.77</v>
      </c>
      <c r="Q694" s="1">
        <v>16.77</v>
      </c>
      <c r="R694" s="1">
        <v>16.77</v>
      </c>
      <c r="S694" s="1">
        <v>16.77</v>
      </c>
      <c r="T694" t="str">
        <v>No</v>
      </c>
      <c r="U694" s="2">
        <v>0</v>
      </c>
    </row>
    <row r="695">
      <c r="A695">
        <v>1036759</v>
      </c>
      <c r="B695" t="str">
        <v>Ophelia Asiago Cheese  - Special 12 month Aged, 7-8 oz</v>
      </c>
      <c r="C695" t="str">
        <v>Creamy Cow, LLC</v>
      </c>
      <c r="D695">
        <v>834423</v>
      </c>
      <c r="E695" t="str">
        <v>7-8 oz</v>
      </c>
      <c r="F695" t="str">
        <v>Raw Dairy (Unpasteurized) 🥛 🐄 🧀</v>
      </c>
      <c r="G695" t="str">
        <v>No</v>
      </c>
      <c r="H695" t="str">
        <v>Yes</v>
      </c>
      <c r="I695" s="1">
        <v>12.98</v>
      </c>
      <c r="J695">
        <v>1</v>
      </c>
      <c r="K695" s="1">
        <v>12.98</v>
      </c>
      <c r="L695" s="2">
        <v>0.4</v>
      </c>
      <c r="M695" s="2">
        <v>0.4</v>
      </c>
      <c r="N695" s="2">
        <v>0.4</v>
      </c>
      <c r="O695" s="2">
        <v>0.4</v>
      </c>
      <c r="P695" s="1">
        <v>18.17</v>
      </c>
      <c r="Q695" s="1">
        <v>18.17</v>
      </c>
      <c r="R695" s="1">
        <v>18.17</v>
      </c>
      <c r="S695" s="1">
        <v>18.17</v>
      </c>
      <c r="T695" t="str">
        <v>No</v>
      </c>
      <c r="U695" s="2">
        <v>0</v>
      </c>
    </row>
    <row r="696">
      <c r="A696">
        <v>1038287</v>
      </c>
      <c r="B696" t="str">
        <v>Red Beets</v>
      </c>
      <c r="C696" t="str">
        <v>Organically Grown Company</v>
      </c>
      <c r="D696">
        <v>836559</v>
      </c>
      <c r="E696" t="str">
        <v>1 lb</v>
      </c>
      <c r="F696" t="str">
        <v>Organic Vegetables - Roots🧅🧄🥕🥔</v>
      </c>
      <c r="G696" t="str">
        <v>No</v>
      </c>
      <c r="H696" t="str">
        <v>No</v>
      </c>
      <c r="K696" s="1">
        <v>1.36</v>
      </c>
      <c r="L696" s="2">
        <v>0.4</v>
      </c>
      <c r="M696" s="2">
        <v>0.4</v>
      </c>
      <c r="N696" s="2">
        <v>0.4</v>
      </c>
      <c r="O696" s="2">
        <v>0.4</v>
      </c>
      <c r="P696" s="1">
        <v>1.9</v>
      </c>
      <c r="Q696" s="1">
        <v>1.9</v>
      </c>
      <c r="R696" s="1">
        <v>1.9</v>
      </c>
      <c r="S696" s="1">
        <v>1.9</v>
      </c>
      <c r="T696" t="str">
        <v>No</v>
      </c>
      <c r="U696" s="2">
        <v>0</v>
      </c>
    </row>
    <row r="697">
      <c r="A697">
        <v>1038295</v>
      </c>
      <c r="B697" t="str">
        <v>Sugar Plum Kombucha</v>
      </c>
      <c r="C697" t="str">
        <v>BNF Kombucha and Jun</v>
      </c>
      <c r="D697">
        <v>836567</v>
      </c>
      <c r="E697" t="str">
        <v>ea</v>
      </c>
      <c r="F697" t="str">
        <v>Beverages 🍶🥤  and Snacks 🍿</v>
      </c>
      <c r="G697" t="str">
        <v>No</v>
      </c>
      <c r="H697" t="str">
        <v>No</v>
      </c>
      <c r="K697" s="1">
        <v>3.34</v>
      </c>
      <c r="L697" s="2">
        <v>0.4</v>
      </c>
      <c r="M697" s="2">
        <v>0.4</v>
      </c>
      <c r="N697" s="2">
        <v>0.4</v>
      </c>
      <c r="O697" s="2">
        <v>0.4</v>
      </c>
      <c r="P697" s="1">
        <v>4.68</v>
      </c>
      <c r="Q697" s="1">
        <v>4.68</v>
      </c>
      <c r="R697" s="1">
        <v>4.68</v>
      </c>
      <c r="S697" s="1">
        <v>4.68</v>
      </c>
      <c r="T697" t="str">
        <v>No</v>
      </c>
      <c r="U697" s="2">
        <v>0</v>
      </c>
    </row>
    <row r="698">
      <c r="A698">
        <v>1042497</v>
      </c>
      <c r="B698" t="str">
        <v>1/2 Pork Side July Deposit (PickUp After July 20)</v>
      </c>
      <c r="C698" t="str">
        <v>Deck Family Farm</v>
      </c>
      <c r="D698">
        <v>844442</v>
      </c>
      <c r="E698" t="str">
        <v>ea</v>
      </c>
      <c r="F698" t="str">
        <v>Specials and Bundles📦💸</v>
      </c>
      <c r="G698" t="str">
        <v>No</v>
      </c>
      <c r="H698" t="str">
        <v>Yes</v>
      </c>
      <c r="I698" s="1">
        <v>200</v>
      </c>
      <c r="J698">
        <v>1</v>
      </c>
      <c r="K698" s="1">
        <v>200</v>
      </c>
      <c r="L698" s="2">
        <v>0</v>
      </c>
      <c r="M698" s="2">
        <v>0</v>
      </c>
      <c r="N698" s="2">
        <v>0</v>
      </c>
      <c r="O698" s="2">
        <v>0</v>
      </c>
      <c r="P698" s="1">
        <v>200</v>
      </c>
      <c r="Q698" s="1">
        <v>200</v>
      </c>
      <c r="R698" s="1">
        <v>200</v>
      </c>
      <c r="S698" s="1">
        <v>200</v>
      </c>
      <c r="T698" t="str">
        <v>No</v>
      </c>
      <c r="U698" s="2">
        <v>0</v>
      </c>
    </row>
    <row r="699">
      <c r="A699">
        <v>1042571</v>
      </c>
      <c r="B699" t="str">
        <v>Winter Beets</v>
      </c>
      <c r="C699" t="str">
        <v>Small is Beautiful Farm</v>
      </c>
      <c r="D699">
        <v>844557</v>
      </c>
      <c r="E699" t="str">
        <v>2 lb bag</v>
      </c>
      <c r="F699" t="str">
        <v>Organic Vegetables - Roots🧅🧄🥕🥔</v>
      </c>
      <c r="G699" t="str">
        <v>No</v>
      </c>
      <c r="H699" t="str">
        <v>No</v>
      </c>
      <c r="K699" s="1">
        <v>4</v>
      </c>
      <c r="L699" s="2">
        <v>0.4</v>
      </c>
      <c r="M699" s="2">
        <v>0.4</v>
      </c>
      <c r="N699" s="2">
        <v>0.4</v>
      </c>
      <c r="O699" s="2">
        <v>0.4</v>
      </c>
      <c r="P699" s="1">
        <v>5.6</v>
      </c>
      <c r="Q699" s="1">
        <v>5.6</v>
      </c>
      <c r="R699" s="1">
        <v>5.6</v>
      </c>
      <c r="S699" s="1">
        <v>5.6</v>
      </c>
      <c r="T699" t="str">
        <v>No</v>
      </c>
      <c r="U699" s="2">
        <v>0</v>
      </c>
    </row>
    <row r="700">
      <c r="A700">
        <v>1042575</v>
      </c>
      <c r="B700" t="str">
        <v>Popping Corn</v>
      </c>
      <c r="C700" t="str">
        <v>Small is Beautiful Farm</v>
      </c>
      <c r="D700">
        <v>844561</v>
      </c>
      <c r="E700" t="str">
        <v>1 lb bag</v>
      </c>
      <c r="F700" t="str">
        <v>Specials and Bundles📦💸</v>
      </c>
      <c r="G700" t="str">
        <v>No</v>
      </c>
      <c r="H700" t="str">
        <v>No</v>
      </c>
      <c r="K700" s="1">
        <v>6</v>
      </c>
      <c r="L700" s="2">
        <v>0.4</v>
      </c>
      <c r="M700" s="2">
        <v>0.4</v>
      </c>
      <c r="N700" s="2">
        <v>0.4</v>
      </c>
      <c r="O700" s="2">
        <v>0.4</v>
      </c>
      <c r="P700" s="1">
        <v>8.4</v>
      </c>
      <c r="Q700" s="1">
        <v>8.4</v>
      </c>
      <c r="R700" s="1">
        <v>8.4</v>
      </c>
      <c r="S700" s="1">
        <v>8.4</v>
      </c>
      <c r="T700" t="str">
        <v>No</v>
      </c>
      <c r="U700" s="2">
        <v>0</v>
      </c>
    </row>
    <row r="701">
      <c r="A701">
        <v>1048411</v>
      </c>
      <c r="B701" t="str">
        <v>Shallots</v>
      </c>
      <c r="C701" t="str">
        <v>Organically Grown Company</v>
      </c>
      <c r="D701">
        <v>851691</v>
      </c>
      <c r="E701" t="str">
        <v>1 lb</v>
      </c>
      <c r="F701" t="str">
        <v>Organic Vegetables - Roots🧅🧄🥕🥔</v>
      </c>
      <c r="G701" t="str">
        <v>Yes</v>
      </c>
      <c r="H701" t="str">
        <v>No</v>
      </c>
      <c r="K701" s="1">
        <v>3.5</v>
      </c>
      <c r="L701" s="2">
        <v>0.4</v>
      </c>
      <c r="M701" s="2">
        <v>0.4</v>
      </c>
      <c r="N701" s="2">
        <v>0.4</v>
      </c>
      <c r="O701" s="2">
        <v>0.4</v>
      </c>
      <c r="P701" s="1">
        <v>4.9</v>
      </c>
      <c r="Q701" s="1">
        <v>4.9</v>
      </c>
      <c r="R701" s="1">
        <v>4.9</v>
      </c>
      <c r="S701" s="1">
        <v>4.9</v>
      </c>
      <c r="T701" t="str">
        <v>No</v>
      </c>
      <c r="U701" s="2">
        <v>0</v>
      </c>
    </row>
    <row r="702">
      <c r="A702">
        <v>1048784</v>
      </c>
      <c r="B702" t="str">
        <v>1/2 Pork October Deposit</v>
      </c>
      <c r="C702" t="str">
        <v>Deck Family Farm</v>
      </c>
      <c r="D702">
        <v>852413</v>
      </c>
      <c r="E702" t="str">
        <v>ea</v>
      </c>
      <c r="F702" t="str">
        <v>Specials and Bundles📦💸</v>
      </c>
      <c r="G702" t="str">
        <v>Yes</v>
      </c>
      <c r="H702" t="str">
        <v>Yes</v>
      </c>
      <c r="I702" s="1">
        <v>200</v>
      </c>
      <c r="J702">
        <v>1</v>
      </c>
      <c r="K702" s="1">
        <v>200</v>
      </c>
      <c r="L702" s="2">
        <v>0</v>
      </c>
      <c r="M702" s="2">
        <v>0</v>
      </c>
      <c r="N702" s="2">
        <v>0</v>
      </c>
      <c r="O702" s="2">
        <v>0</v>
      </c>
      <c r="P702" s="1">
        <v>200</v>
      </c>
      <c r="Q702" s="1">
        <v>200</v>
      </c>
      <c r="R702" s="1">
        <v>200</v>
      </c>
      <c r="S702" s="1">
        <v>200</v>
      </c>
      <c r="T702" t="str">
        <v>No</v>
      </c>
      <c r="U702" s="2">
        <v>0</v>
      </c>
    </row>
    <row r="703">
      <c r="A703">
        <v>1048785</v>
      </c>
      <c r="B703" t="str">
        <v>1/4 Beef Side July Deposit</v>
      </c>
      <c r="C703" t="str">
        <v>Deck Family Farm</v>
      </c>
      <c r="D703">
        <v>852414</v>
      </c>
      <c r="E703" t="str">
        <v>ea</v>
      </c>
      <c r="F703" t="str">
        <v>Specials and Bundles📦💸</v>
      </c>
      <c r="G703" t="str">
        <v>No</v>
      </c>
      <c r="H703" t="str">
        <v>Yes</v>
      </c>
      <c r="I703" s="1">
        <v>200</v>
      </c>
      <c r="J703">
        <v>1</v>
      </c>
      <c r="K703" s="1">
        <v>200</v>
      </c>
      <c r="L703" s="2">
        <v>0</v>
      </c>
      <c r="M703" s="2">
        <v>0</v>
      </c>
      <c r="N703" s="2">
        <v>0</v>
      </c>
      <c r="O703" s="2">
        <v>0</v>
      </c>
      <c r="P703" s="1">
        <v>200</v>
      </c>
      <c r="Q703" s="1">
        <v>200</v>
      </c>
      <c r="R703" s="1">
        <v>200</v>
      </c>
      <c r="S703" s="1">
        <v>200</v>
      </c>
      <c r="T703" t="str">
        <v>No</v>
      </c>
      <c r="U703" s="2">
        <v>0</v>
      </c>
    </row>
    <row r="704">
      <c r="A704">
        <v>1048788</v>
      </c>
      <c r="B704" t="str">
        <v>Whole Lamb October Deposit</v>
      </c>
      <c r="C704" t="str">
        <v>Deck Family Farm</v>
      </c>
      <c r="D704">
        <v>852421</v>
      </c>
      <c r="E704" t="str">
        <v>ea</v>
      </c>
      <c r="F704" t="str">
        <v>Specials and Bundles📦💸</v>
      </c>
      <c r="G704" t="str">
        <v>Yes</v>
      </c>
      <c r="H704" t="str">
        <v>Yes</v>
      </c>
      <c r="I704" s="1">
        <v>200</v>
      </c>
      <c r="J704">
        <v>1</v>
      </c>
      <c r="K704" s="1">
        <v>200</v>
      </c>
      <c r="L704" s="2">
        <v>0</v>
      </c>
      <c r="M704" s="2">
        <v>0</v>
      </c>
      <c r="N704" s="2">
        <v>0</v>
      </c>
      <c r="O704" s="2">
        <v>0</v>
      </c>
      <c r="P704" s="1">
        <v>200</v>
      </c>
      <c r="Q704" s="1">
        <v>200</v>
      </c>
      <c r="R704" s="1">
        <v>200</v>
      </c>
      <c r="S704" s="1">
        <v>200</v>
      </c>
      <c r="T704" t="str">
        <v>No</v>
      </c>
      <c r="U704" s="2">
        <v>0</v>
      </c>
    </row>
    <row r="705">
      <c r="A705">
        <v>1049948</v>
      </c>
      <c r="B705" t="str">
        <v>Mini Butternut Squash</v>
      </c>
      <c r="C705" t="str">
        <v>Full Farm CSA</v>
      </c>
      <c r="D705">
        <v>854210</v>
      </c>
      <c r="E705" t="str">
        <v>each</v>
      </c>
      <c r="F705" t="str">
        <v>Organic Fruiting Vegetables 🌶🥒🎃🍅</v>
      </c>
      <c r="G705" t="str">
        <v>Yes</v>
      </c>
      <c r="H705" t="str">
        <v>No</v>
      </c>
      <c r="K705" s="1">
        <v>2</v>
      </c>
      <c r="L705" s="2">
        <v>0.4</v>
      </c>
      <c r="M705" s="2">
        <v>0.4</v>
      </c>
      <c r="N705" s="2">
        <v>0.4</v>
      </c>
      <c r="O705" s="2">
        <v>0.4</v>
      </c>
      <c r="P705" s="1">
        <v>2.8</v>
      </c>
      <c r="Q705" s="1">
        <v>2.8</v>
      </c>
      <c r="R705" s="1">
        <v>2.8</v>
      </c>
      <c r="S705" s="1">
        <v>2.8</v>
      </c>
      <c r="T705" t="str">
        <v>No</v>
      </c>
      <c r="U705" s="2">
        <v>0</v>
      </c>
    </row>
    <row r="706">
      <c r="A706">
        <v>1056158</v>
      </c>
      <c r="B706" t="str">
        <v>Cauliflower</v>
      </c>
      <c r="C706" t="str">
        <v>Grazier's Garden</v>
      </c>
      <c r="D706">
        <v>861540</v>
      </c>
      <c r="E706" t="str">
        <v>ea</v>
      </c>
      <c r="G706" t="str">
        <v>No</v>
      </c>
      <c r="H706" t="str">
        <v>No</v>
      </c>
      <c r="K706" s="1">
        <v>5</v>
      </c>
      <c r="L706" s="2">
        <v>0.4</v>
      </c>
      <c r="M706" s="2">
        <v>0.4</v>
      </c>
      <c r="N706" s="2">
        <v>0.4</v>
      </c>
      <c r="O706" s="2">
        <v>0.4</v>
      </c>
      <c r="P706" s="1">
        <v>7</v>
      </c>
      <c r="Q706" s="1">
        <v>7</v>
      </c>
      <c r="R706" s="1">
        <v>7</v>
      </c>
      <c r="S706" s="1">
        <v>7</v>
      </c>
      <c r="T706" t="str">
        <v>No</v>
      </c>
      <c r="U706" s="2">
        <v>0</v>
      </c>
    </row>
    <row r="707">
      <c r="A707">
        <v>1057489</v>
      </c>
      <c r="B707" t="str">
        <v>Shampoo Bar-  Lavender</v>
      </c>
      <c r="C707" t="str">
        <v>Granny Smith All Natural</v>
      </c>
      <c r="D707">
        <v>863250</v>
      </c>
      <c r="E707" t="str">
        <v>4.5 oz ea</v>
      </c>
      <c r="G707" t="str">
        <v>Yes</v>
      </c>
      <c r="H707" t="str">
        <v>No</v>
      </c>
      <c r="K707" s="1">
        <v>5.95</v>
      </c>
      <c r="L707" s="2">
        <v>0.4</v>
      </c>
      <c r="M707" s="2">
        <v>0.4</v>
      </c>
      <c r="N707" s="2">
        <v>0.4</v>
      </c>
      <c r="O707" s="2">
        <v>0.4</v>
      </c>
      <c r="P707" s="1">
        <v>8.33</v>
      </c>
      <c r="Q707" s="1">
        <v>8.33</v>
      </c>
      <c r="R707" s="1">
        <v>8.33</v>
      </c>
      <c r="S707" s="1">
        <v>8.33</v>
      </c>
      <c r="T707" t="str">
        <v>No</v>
      </c>
      <c r="U707" s="2">
        <v>0</v>
      </c>
    </row>
    <row r="708">
      <c r="A708">
        <v>1058709</v>
      </c>
      <c r="B708" t="str">
        <v>Fuji Apple (WA)</v>
      </c>
      <c r="C708" t="str">
        <v>Organically Grown Company</v>
      </c>
      <c r="D708">
        <v>864990</v>
      </c>
      <c r="E708" t="str">
        <v>ea</v>
      </c>
      <c r="G708" t="str">
        <v>No</v>
      </c>
      <c r="H708" t="str">
        <v>No</v>
      </c>
      <c r="K708" s="1">
        <v>0.9</v>
      </c>
      <c r="L708" s="2">
        <v>0.4</v>
      </c>
      <c r="M708" s="2">
        <v>0.4</v>
      </c>
      <c r="N708" s="2">
        <v>0.4</v>
      </c>
      <c r="O708" s="2">
        <v>0.4</v>
      </c>
      <c r="P708" s="1">
        <v>1.26</v>
      </c>
      <c r="Q708" s="1">
        <v>1.26</v>
      </c>
      <c r="R708" s="1">
        <v>1.26</v>
      </c>
      <c r="S708" s="1">
        <v>1.26</v>
      </c>
      <c r="T708" t="str">
        <v>No</v>
      </c>
      <c r="U708" s="2">
        <v>0</v>
      </c>
    </row>
    <row r="709">
      <c r="A709">
        <v>1058758</v>
      </c>
      <c r="B709" t="str">
        <v>Red Mustard Mizuna</v>
      </c>
      <c r="C709" t="str">
        <v>Organically Grown Company</v>
      </c>
      <c r="D709">
        <v>865050</v>
      </c>
      <c r="E709" t="str">
        <v>ea</v>
      </c>
      <c r="G709" t="str">
        <v>No</v>
      </c>
      <c r="H709" t="str">
        <v>No</v>
      </c>
      <c r="K709" s="1">
        <v>2.3</v>
      </c>
      <c r="L709" s="2">
        <v>0.4</v>
      </c>
      <c r="M709" s="2">
        <v>0.4</v>
      </c>
      <c r="N709" s="2">
        <v>0.4</v>
      </c>
      <c r="O709" s="2">
        <v>0.4</v>
      </c>
      <c r="P709" s="1">
        <v>3.22</v>
      </c>
      <c r="Q709" s="1">
        <v>3.22</v>
      </c>
      <c r="R709" s="1">
        <v>3.22</v>
      </c>
      <c r="S709" s="1">
        <v>3.22</v>
      </c>
      <c r="T709" t="str">
        <v>No</v>
      </c>
      <c r="U709" s="2">
        <v>0</v>
      </c>
    </row>
    <row r="710">
      <c r="A710">
        <v>1058759</v>
      </c>
      <c r="B710" t="str">
        <v>Watercress</v>
      </c>
      <c r="C710" t="str">
        <v>Organically Grown Company</v>
      </c>
      <c r="D710">
        <v>865051</v>
      </c>
      <c r="E710" t="str">
        <v>bu</v>
      </c>
      <c r="G710" t="str">
        <v>No</v>
      </c>
      <c r="H710" t="str">
        <v>No</v>
      </c>
      <c r="K710" s="1">
        <v>2.57</v>
      </c>
      <c r="L710" s="2">
        <v>0.4</v>
      </c>
      <c r="M710" s="2">
        <v>0.4</v>
      </c>
      <c r="N710" s="2">
        <v>0.4</v>
      </c>
      <c r="O710" s="2">
        <v>0.4</v>
      </c>
      <c r="P710" s="1">
        <v>3.6</v>
      </c>
      <c r="Q710" s="1">
        <v>3.6</v>
      </c>
      <c r="R710" s="1">
        <v>3.6</v>
      </c>
      <c r="S710" s="1">
        <v>3.6</v>
      </c>
      <c r="T710" t="str">
        <v>No</v>
      </c>
      <c r="U710" s="2">
        <v>0</v>
      </c>
    </row>
    <row r="711">
      <c r="A711">
        <v>1058760</v>
      </c>
      <c r="B711" t="str">
        <v>Pea Shoot Microgreens</v>
      </c>
      <c r="C711" t="str">
        <v>Organically Grown Company</v>
      </c>
      <c r="D711">
        <v>865052</v>
      </c>
      <c r="E711" t="str">
        <v>2.5 oz ea</v>
      </c>
      <c r="G711" t="str">
        <v>No</v>
      </c>
      <c r="H711" t="str">
        <v>No</v>
      </c>
      <c r="K711" s="1">
        <v>5.45</v>
      </c>
      <c r="L711" s="2">
        <v>0.4</v>
      </c>
      <c r="M711" s="2">
        <v>0.4</v>
      </c>
      <c r="N711" s="2">
        <v>0.4</v>
      </c>
      <c r="O711" s="2">
        <v>0.4</v>
      </c>
      <c r="P711" s="1">
        <v>7.63</v>
      </c>
      <c r="Q711" s="1">
        <v>7.63</v>
      </c>
      <c r="R711" s="1">
        <v>7.63</v>
      </c>
      <c r="S711" s="1">
        <v>7.63</v>
      </c>
      <c r="T711" t="str">
        <v>No</v>
      </c>
      <c r="U711" s="2">
        <v>0</v>
      </c>
    </row>
    <row r="712">
      <c r="A712">
        <v>1058761</v>
      </c>
      <c r="B712" t="str">
        <v>Calcot Onion Bunch</v>
      </c>
      <c r="C712" t="str">
        <v>Organically Grown Company</v>
      </c>
      <c r="D712">
        <v>865053</v>
      </c>
      <c r="E712" t="str">
        <v>bu</v>
      </c>
      <c r="G712" t="str">
        <v>No</v>
      </c>
      <c r="H712" t="str">
        <v>No</v>
      </c>
      <c r="K712" s="1">
        <v>3.03</v>
      </c>
      <c r="L712" s="2">
        <v>0.4</v>
      </c>
      <c r="M712" s="2">
        <v>0.4</v>
      </c>
      <c r="N712" s="2">
        <v>0.4</v>
      </c>
      <c r="O712" s="2">
        <v>0.4</v>
      </c>
      <c r="P712" s="1">
        <v>4.24</v>
      </c>
      <c r="Q712" s="1">
        <v>4.24</v>
      </c>
      <c r="R712" s="1">
        <v>4.24</v>
      </c>
      <c r="S712" s="1">
        <v>4.24</v>
      </c>
      <c r="T712" t="str">
        <v>No</v>
      </c>
      <c r="U712" s="2">
        <v>0</v>
      </c>
    </row>
    <row r="713">
      <c r="A713">
        <v>1061158</v>
      </c>
      <c r="B713" t="str">
        <v>Chipotle Enchilada Sauce</v>
      </c>
      <c r="C713" t="str">
        <v>Sweet Creek</v>
      </c>
      <c r="D713">
        <v>868144</v>
      </c>
      <c r="E713" t="str">
        <v>16 oz ea</v>
      </c>
      <c r="G713" t="str">
        <v>Yes</v>
      </c>
      <c r="H713" t="str">
        <v>No</v>
      </c>
      <c r="K713" s="1">
        <v>5.46</v>
      </c>
      <c r="L713" s="2">
        <v>0.4</v>
      </c>
      <c r="M713" s="2">
        <v>0.4</v>
      </c>
      <c r="N713" s="2">
        <v>0.4</v>
      </c>
      <c r="O713" s="2">
        <v>0.4</v>
      </c>
      <c r="P713" s="1">
        <v>7.64</v>
      </c>
      <c r="Q713" s="1">
        <v>7.64</v>
      </c>
      <c r="R713" s="1">
        <v>7.64</v>
      </c>
      <c r="S713" s="1">
        <v>7.64</v>
      </c>
      <c r="T713" t="str">
        <v>No</v>
      </c>
      <c r="U713" s="2">
        <v>0</v>
      </c>
    </row>
    <row r="714">
      <c r="A714">
        <v>1061159</v>
      </c>
      <c r="B714" t="str">
        <v>Hot Red Enchilada Sauce</v>
      </c>
      <c r="C714" t="str">
        <v>Sweet Creek</v>
      </c>
      <c r="D714">
        <v>868145</v>
      </c>
      <c r="E714" t="str">
        <v>16 oz ea</v>
      </c>
      <c r="G714" t="str">
        <v>Yes</v>
      </c>
      <c r="H714" t="str">
        <v>No</v>
      </c>
      <c r="K714" s="1">
        <v>5.47</v>
      </c>
      <c r="L714" s="2">
        <v>0.4</v>
      </c>
      <c r="M714" s="2">
        <v>0.4</v>
      </c>
      <c r="N714" s="2">
        <v>0.4</v>
      </c>
      <c r="O714" s="2">
        <v>0.4</v>
      </c>
      <c r="P714" s="1">
        <v>7.66</v>
      </c>
      <c r="Q714" s="1">
        <v>7.66</v>
      </c>
      <c r="R714" s="1">
        <v>7.66</v>
      </c>
      <c r="S714" s="1">
        <v>7.66</v>
      </c>
      <c r="T714" t="str">
        <v>No</v>
      </c>
      <c r="U714" s="2">
        <v>0</v>
      </c>
    </row>
    <row r="715">
      <c r="A715">
        <v>1061161</v>
      </c>
      <c r="B715" t="str">
        <v>Classic Pork Broth</v>
      </c>
      <c r="C715" t="str">
        <v>Deck Family Farm's Hyland Artisinal Meats</v>
      </c>
      <c r="D715">
        <v>868147</v>
      </c>
      <c r="E715" t="str">
        <v>1 quart</v>
      </c>
      <c r="G715" t="str">
        <v>No</v>
      </c>
      <c r="H715" t="str">
        <v>Yes</v>
      </c>
      <c r="I715" s="1">
        <v>14.5</v>
      </c>
      <c r="J715">
        <v>0.5412</v>
      </c>
      <c r="K715" s="1">
        <v>7.85</v>
      </c>
      <c r="L715" s="2">
        <v>0.6574</v>
      </c>
      <c r="M715" s="2">
        <v>0.6574</v>
      </c>
      <c r="N715" s="2">
        <v>0.6574</v>
      </c>
      <c r="O715" s="2">
        <v>0.6574</v>
      </c>
      <c r="P715" s="1">
        <v>13.01</v>
      </c>
      <c r="Q715" s="1">
        <v>13.01</v>
      </c>
      <c r="R715" s="1">
        <v>13.01</v>
      </c>
      <c r="S715" s="1">
        <v>13.01</v>
      </c>
      <c r="T715" t="str">
        <v>No</v>
      </c>
      <c r="U715" s="2">
        <v>0</v>
      </c>
    </row>
    <row r="716">
      <c r="A716">
        <v>1071880</v>
      </c>
      <c r="B716" t="str">
        <v>Winter Carrots</v>
      </c>
      <c r="C716" t="str">
        <v>Full Farm CSA</v>
      </c>
      <c r="D716">
        <v>880836</v>
      </c>
      <c r="E716" t="str">
        <v>2# bag</v>
      </c>
      <c r="G716" t="str">
        <v>No</v>
      </c>
      <c r="H716" t="str">
        <v>No</v>
      </c>
      <c r="K716" s="1">
        <v>4</v>
      </c>
      <c r="L716" s="2">
        <v>0.4</v>
      </c>
      <c r="M716" s="2">
        <v>0.4</v>
      </c>
      <c r="N716" s="2">
        <v>0.4</v>
      </c>
      <c r="O716" s="2">
        <v>0.4</v>
      </c>
      <c r="P716" s="1">
        <v>5.6</v>
      </c>
      <c r="Q716" s="1">
        <v>5.6</v>
      </c>
      <c r="R716" s="1">
        <v>5.6</v>
      </c>
      <c r="S716" s="1">
        <v>5.6</v>
      </c>
      <c r="T716" t="str">
        <v>No</v>
      </c>
      <c r="U716" s="2">
        <v>0</v>
      </c>
    </row>
    <row r="717">
      <c r="A717">
        <v>1072323</v>
      </c>
      <c r="B717" t="str">
        <v>Dried Heirloom Tomatoes</v>
      </c>
      <c r="C717" t="str">
        <v>Small is Beautiful Farm</v>
      </c>
      <c r="D717">
        <v>881484</v>
      </c>
      <c r="E717" t="str">
        <v>2 oz bag</v>
      </c>
      <c r="G717" t="str">
        <v>No</v>
      </c>
      <c r="H717" t="str">
        <v>No</v>
      </c>
      <c r="K717" s="1">
        <v>6.5</v>
      </c>
      <c r="L717" s="2">
        <v>0.4</v>
      </c>
      <c r="M717" s="2">
        <v>0.4</v>
      </c>
      <c r="N717" s="2">
        <v>0.4</v>
      </c>
      <c r="O717" s="2">
        <v>0.4</v>
      </c>
      <c r="P717" s="1">
        <v>9.1</v>
      </c>
      <c r="Q717" s="1">
        <v>9.1</v>
      </c>
      <c r="R717" s="1">
        <v>9.1</v>
      </c>
      <c r="S717" s="1">
        <v>9.1</v>
      </c>
      <c r="T717" t="str">
        <v>No</v>
      </c>
      <c r="U717" s="2">
        <v>0</v>
      </c>
    </row>
    <row r="718">
      <c r="A718">
        <v>1082291</v>
      </c>
      <c r="B718" t="str">
        <v>Winter Salad Mix</v>
      </c>
      <c r="C718" t="str">
        <v>Small is Beautiful Farm</v>
      </c>
      <c r="D718">
        <v>894785</v>
      </c>
      <c r="E718" t="str">
        <v>1/2 lb</v>
      </c>
      <c r="G718" t="str">
        <v>No</v>
      </c>
      <c r="H718" t="str">
        <v>No</v>
      </c>
      <c r="K718" s="1">
        <v>4</v>
      </c>
      <c r="L718" s="2">
        <v>0.4</v>
      </c>
      <c r="M718" s="2">
        <v>0.4</v>
      </c>
      <c r="N718" s="2">
        <v>0.4</v>
      </c>
      <c r="O718" s="2">
        <v>0.4</v>
      </c>
      <c r="P718" s="1">
        <v>5.6</v>
      </c>
      <c r="Q718" s="1">
        <v>5.6</v>
      </c>
      <c r="R718" s="1">
        <v>5.6</v>
      </c>
      <c r="S718" s="1">
        <v>5.6</v>
      </c>
      <c r="T718" t="str">
        <v>No</v>
      </c>
      <c r="U718" s="2">
        <v>0</v>
      </c>
    </row>
    <row r="719">
      <c r="A719">
        <v>1090811</v>
      </c>
      <c r="B719" t="str">
        <v>Handcrafted 4x4 Rustic Wood Tea Candle Holder</v>
      </c>
      <c r="C719" t="str">
        <v>RL Plants &amp; Home Goods</v>
      </c>
      <c r="D719">
        <v>904107</v>
      </c>
      <c r="E719" t="str">
        <v>ea</v>
      </c>
      <c r="G719" t="str">
        <v>Yes</v>
      </c>
      <c r="H719" t="str">
        <v>No</v>
      </c>
      <c r="K719" s="1">
        <v>10</v>
      </c>
      <c r="L719" s="2">
        <v>0.4</v>
      </c>
      <c r="M719" s="2">
        <v>0.4</v>
      </c>
      <c r="N719" s="2">
        <v>0.4</v>
      </c>
      <c r="O719" s="2">
        <v>0.4</v>
      </c>
      <c r="P719" s="1">
        <v>14</v>
      </c>
      <c r="Q719" s="1">
        <v>14</v>
      </c>
      <c r="R719" s="1">
        <v>14</v>
      </c>
      <c r="S719" s="1">
        <v>14</v>
      </c>
      <c r="T719" t="str">
        <v>No</v>
      </c>
      <c r="U719" s="2">
        <v>0</v>
      </c>
    </row>
    <row r="720">
      <c r="A720">
        <v>1090814</v>
      </c>
      <c r="B720" t="str">
        <v>Handcrafted 4x4 Rustic Wood Double Tea Candle Holder</v>
      </c>
      <c r="C720" t="str">
        <v>RL Plants &amp; Home Goods</v>
      </c>
      <c r="D720">
        <v>904110</v>
      </c>
      <c r="E720" t="str">
        <v>ea</v>
      </c>
      <c r="G720" t="str">
        <v>No</v>
      </c>
      <c r="H720" t="str">
        <v>No</v>
      </c>
      <c r="K720" s="1">
        <v>10</v>
      </c>
      <c r="L720" s="2">
        <v>0.4</v>
      </c>
      <c r="M720" s="2">
        <v>0.4</v>
      </c>
      <c r="N720" s="2">
        <v>0.4</v>
      </c>
      <c r="O720" s="2">
        <v>0.4</v>
      </c>
      <c r="P720" s="1">
        <v>14</v>
      </c>
      <c r="Q720" s="1">
        <v>14</v>
      </c>
      <c r="R720" s="1">
        <v>14</v>
      </c>
      <c r="S720" s="1">
        <v>14</v>
      </c>
      <c r="T720" t="str">
        <v>No</v>
      </c>
      <c r="U720" s="2">
        <v>0</v>
      </c>
    </row>
    <row r="721">
      <c r="A721">
        <v>1091600</v>
      </c>
      <c r="B721" t="str">
        <v>Kale Raab</v>
      </c>
      <c r="C721" t="str">
        <v>Grazier's Garden</v>
      </c>
      <c r="D721">
        <v>905262</v>
      </c>
      <c r="E721" t="str">
        <v>bu</v>
      </c>
      <c r="G721" t="str">
        <v>No</v>
      </c>
      <c r="H721" t="str">
        <v>No</v>
      </c>
      <c r="K721" s="1">
        <v>3.5</v>
      </c>
      <c r="L721" s="2">
        <v>0.4</v>
      </c>
      <c r="M721" s="2">
        <v>0.4</v>
      </c>
      <c r="N721" s="2">
        <v>0.4</v>
      </c>
      <c r="O721" s="2">
        <v>0.4</v>
      </c>
      <c r="P721" s="1">
        <v>4.9</v>
      </c>
      <c r="Q721" s="1">
        <v>4.9</v>
      </c>
      <c r="R721" s="1">
        <v>4.9</v>
      </c>
      <c r="S721" s="1">
        <v>4.9</v>
      </c>
      <c r="T721" t="str">
        <v>No</v>
      </c>
      <c r="U721" s="2">
        <v>0</v>
      </c>
    </row>
    <row r="722">
      <c r="A722">
        <v>1091602</v>
      </c>
      <c r="B722" t="str">
        <v>Lacinato Kale</v>
      </c>
      <c r="C722" t="str">
        <v>Grazier's Garden</v>
      </c>
      <c r="D722">
        <v>905264</v>
      </c>
      <c r="E722" t="str">
        <v>bu</v>
      </c>
      <c r="G722" t="str">
        <v>No</v>
      </c>
      <c r="H722" t="str">
        <v>No</v>
      </c>
      <c r="K722" s="1">
        <v>3</v>
      </c>
      <c r="L722" s="2">
        <v>0.4</v>
      </c>
      <c r="M722" s="2">
        <v>0.4</v>
      </c>
      <c r="N722" s="2">
        <v>0.4</v>
      </c>
      <c r="O722" s="2">
        <v>0.4</v>
      </c>
      <c r="P722" s="1">
        <v>4.2</v>
      </c>
      <c r="Q722" s="1">
        <v>4.2</v>
      </c>
      <c r="R722" s="1">
        <v>4.2</v>
      </c>
      <c r="S722" s="1">
        <v>4.2</v>
      </c>
      <c r="T722" t="str">
        <v>No</v>
      </c>
      <c r="U722" s="2">
        <v>0</v>
      </c>
    </row>
    <row r="723">
      <c r="A723">
        <v>1091676</v>
      </c>
      <c r="B723" t="str">
        <v>Red Radish</v>
      </c>
      <c r="C723" t="str">
        <v>Red Tail Growers</v>
      </c>
      <c r="D723">
        <v>905380</v>
      </c>
      <c r="E723" t="str">
        <v>each</v>
      </c>
      <c r="G723" t="str">
        <v>No</v>
      </c>
      <c r="H723" t="str">
        <v>No</v>
      </c>
      <c r="K723" s="1">
        <v>2</v>
      </c>
      <c r="L723" s="2">
        <v>0.4</v>
      </c>
      <c r="M723" s="2">
        <v>0.4</v>
      </c>
      <c r="N723" s="2">
        <v>0.4</v>
      </c>
      <c r="O723" s="2">
        <v>0.4</v>
      </c>
      <c r="P723" s="1">
        <v>2.8</v>
      </c>
      <c r="Q723" s="1">
        <v>2.8</v>
      </c>
      <c r="R723" s="1">
        <v>2.8</v>
      </c>
      <c r="S723" s="1">
        <v>2.8</v>
      </c>
      <c r="T723" t="str">
        <v>No</v>
      </c>
      <c r="U723" s="2">
        <v>0</v>
      </c>
    </row>
    <row r="724">
      <c r="A724">
        <v>1094107</v>
      </c>
      <c r="B724" t="str">
        <v>Virtuous Lemon Soap Bar</v>
      </c>
      <c r="C724" t="str">
        <v>Granny Smith All Natural</v>
      </c>
      <c r="D724">
        <v>908489</v>
      </c>
      <c r="E724" t="str">
        <v>4.5 oz ea</v>
      </c>
      <c r="G724" t="str">
        <v>No</v>
      </c>
      <c r="H724" t="str">
        <v>No</v>
      </c>
      <c r="K724" s="1">
        <v>5.95</v>
      </c>
      <c r="L724" s="2">
        <v>0.4</v>
      </c>
      <c r="M724" s="2">
        <v>0.4</v>
      </c>
      <c r="N724" s="2">
        <v>0.4</v>
      </c>
      <c r="O724" s="2">
        <v>0.4</v>
      </c>
      <c r="P724" s="1">
        <v>8.33</v>
      </c>
      <c r="Q724" s="1">
        <v>8.33</v>
      </c>
      <c r="R724" s="1">
        <v>8.33</v>
      </c>
      <c r="S724" s="1">
        <v>8.33</v>
      </c>
      <c r="T724" t="str">
        <v>No</v>
      </c>
      <c r="U724" s="2">
        <v>0</v>
      </c>
    </row>
    <row r="725">
      <c r="A725">
        <v>1094108</v>
      </c>
      <c r="B725" t="str">
        <v>Travel Size Bug Repellent Stick</v>
      </c>
      <c r="C725" t="str">
        <v>Granny Smith All Natural</v>
      </c>
      <c r="D725">
        <v>908490</v>
      </c>
      <c r="E725" t="str">
        <v>0.5 oz ea</v>
      </c>
      <c r="G725" t="str">
        <v>Yes</v>
      </c>
      <c r="H725" t="str">
        <v>No</v>
      </c>
      <c r="K725" s="1">
        <v>5.95</v>
      </c>
      <c r="L725" s="2">
        <v>0.4</v>
      </c>
      <c r="M725" s="2">
        <v>0.4</v>
      </c>
      <c r="N725" s="2">
        <v>0.4</v>
      </c>
      <c r="O725" s="2">
        <v>0.4</v>
      </c>
      <c r="P725" s="1">
        <v>8.33</v>
      </c>
      <c r="Q725" s="1">
        <v>8.33</v>
      </c>
      <c r="R725" s="1">
        <v>8.33</v>
      </c>
      <c r="S725" s="1">
        <v>8.33</v>
      </c>
      <c r="T725" t="str">
        <v>No</v>
      </c>
      <c r="U725" s="2">
        <v>0</v>
      </c>
    </row>
    <row r="726">
      <c r="A726">
        <v>1094879</v>
      </c>
      <c r="B726" t="str">
        <v>"Sanitize Naturally" Hand Sanitizer Spray w/ Lemongrass, Orange &amp; Peppermint Essential Oils</v>
      </c>
      <c r="C726" t="str">
        <v>Granny Smith All Natural</v>
      </c>
      <c r="D726">
        <v>909473</v>
      </c>
      <c r="E726" t="str">
        <v>1 oz ea</v>
      </c>
      <c r="G726" t="str">
        <v>No</v>
      </c>
      <c r="H726" t="str">
        <v>No</v>
      </c>
      <c r="K726" s="1">
        <v>4.9</v>
      </c>
      <c r="L726" s="2">
        <v>0.4</v>
      </c>
      <c r="M726" s="2">
        <v>0.4</v>
      </c>
      <c r="N726" s="2">
        <v>0.4</v>
      </c>
      <c r="O726" s="2">
        <v>0.4</v>
      </c>
      <c r="P726" s="1">
        <v>6.86</v>
      </c>
      <c r="Q726" s="1">
        <v>6.86</v>
      </c>
      <c r="R726" s="1">
        <v>6.86</v>
      </c>
      <c r="S726" s="1">
        <v>6.86</v>
      </c>
      <c r="T726" t="str">
        <v>No</v>
      </c>
      <c r="U726" s="2">
        <v>0</v>
      </c>
    </row>
    <row r="727">
      <c r="A727">
        <v>1102434</v>
      </c>
      <c r="B727" t="str">
        <v>Henni Penni Hispanico Special 18 month Reserve, 4.8-5.8 oz</v>
      </c>
      <c r="C727" t="str">
        <v>Creamy Cow, LLC</v>
      </c>
      <c r="D727">
        <v>919410</v>
      </c>
      <c r="E727" t="str">
        <v>4.8-5.8 oz</v>
      </c>
      <c r="G727" t="str">
        <v>No</v>
      </c>
      <c r="H727" t="str">
        <v>Yes</v>
      </c>
      <c r="I727" s="1">
        <v>9.98</v>
      </c>
      <c r="J727">
        <v>1</v>
      </c>
      <c r="K727" s="1">
        <v>9.98</v>
      </c>
      <c r="L727" s="2">
        <v>0.4</v>
      </c>
      <c r="M727" s="2">
        <v>0.4</v>
      </c>
      <c r="N727" s="2">
        <v>0.4</v>
      </c>
      <c r="O727" s="2">
        <v>0.4</v>
      </c>
      <c r="P727" s="1">
        <v>13.97</v>
      </c>
      <c r="Q727" s="1">
        <v>13.97</v>
      </c>
      <c r="R727" s="1">
        <v>13.97</v>
      </c>
      <c r="S727" s="1">
        <v>13.97</v>
      </c>
      <c r="T727" t="str">
        <v>No</v>
      </c>
      <c r="U727" s="2">
        <v>0</v>
      </c>
    </row>
    <row r="728">
      <c r="A728">
        <v>1102435</v>
      </c>
      <c r="B728" t="str">
        <v>Henni Penni Hispanico Special 18 month Reserve, 5.9-6.9 oz</v>
      </c>
      <c r="C728" t="str">
        <v>Creamy Cow, LLC</v>
      </c>
      <c r="D728">
        <v>919411</v>
      </c>
      <c r="E728" t="str">
        <v>5.9-6.9 oz</v>
      </c>
      <c r="G728" t="str">
        <v>No</v>
      </c>
      <c r="H728" t="str">
        <v>Yes</v>
      </c>
      <c r="I728" s="1">
        <v>11.98</v>
      </c>
      <c r="J728">
        <v>1</v>
      </c>
      <c r="K728" s="1">
        <v>11.98</v>
      </c>
      <c r="L728" s="2">
        <v>0.4</v>
      </c>
      <c r="M728" s="2">
        <v>0.4</v>
      </c>
      <c r="N728" s="2">
        <v>0.4</v>
      </c>
      <c r="O728" s="2">
        <v>0.4</v>
      </c>
      <c r="P728" s="1">
        <v>16.77</v>
      </c>
      <c r="Q728" s="1">
        <v>16.77</v>
      </c>
      <c r="R728" s="1">
        <v>16.77</v>
      </c>
      <c r="S728" s="1">
        <v>16.77</v>
      </c>
      <c r="T728" t="str">
        <v>No</v>
      </c>
      <c r="U728" s="2">
        <v>0</v>
      </c>
    </row>
    <row r="729">
      <c r="A729">
        <v>1102436</v>
      </c>
      <c r="B729" t="str">
        <v>Henni Penni Hispanico Special 18 month Reserve, 7-8 oz</v>
      </c>
      <c r="C729" t="str">
        <v>Creamy Cow, LLC</v>
      </c>
      <c r="D729">
        <v>919412</v>
      </c>
      <c r="E729" t="str">
        <v>7-8 oz</v>
      </c>
      <c r="G729" t="str">
        <v>No</v>
      </c>
      <c r="H729" t="str">
        <v>Yes</v>
      </c>
      <c r="I729" s="1">
        <v>12.98</v>
      </c>
      <c r="J729">
        <v>1</v>
      </c>
      <c r="K729" s="1">
        <v>12.98</v>
      </c>
      <c r="L729" s="2">
        <v>0.4</v>
      </c>
      <c r="M729" s="2">
        <v>0.4</v>
      </c>
      <c r="N729" s="2">
        <v>0.4</v>
      </c>
      <c r="O729" s="2">
        <v>0.4</v>
      </c>
      <c r="P729" s="1">
        <v>18.17</v>
      </c>
      <c r="Q729" s="1">
        <v>18.17</v>
      </c>
      <c r="R729" s="1">
        <v>18.17</v>
      </c>
      <c r="S729" s="1">
        <v>18.17</v>
      </c>
      <c r="T729" t="str">
        <v>No</v>
      </c>
      <c r="U729" s="2">
        <v>0</v>
      </c>
    </row>
    <row r="730">
      <c r="A730">
        <v>1102437</v>
      </c>
      <c r="B730" t="str">
        <v>Ophelia Asiago Cheese, 4 Month Aged, 4.8-5.8 oz</v>
      </c>
      <c r="C730" t="str">
        <v>Creamy Cow, LLC</v>
      </c>
      <c r="D730">
        <v>919416</v>
      </c>
      <c r="E730" t="str">
        <v>4.8-5.8 oz</v>
      </c>
      <c r="G730" t="str">
        <v>No</v>
      </c>
      <c r="H730" t="str">
        <v>Yes</v>
      </c>
      <c r="I730" s="1">
        <v>8.98</v>
      </c>
      <c r="J730">
        <v>1</v>
      </c>
      <c r="K730" s="1">
        <v>8.98</v>
      </c>
      <c r="L730" s="2">
        <v>0.4</v>
      </c>
      <c r="M730" s="2">
        <v>0.4</v>
      </c>
      <c r="N730" s="2">
        <v>0.4</v>
      </c>
      <c r="O730" s="2">
        <v>0.4</v>
      </c>
      <c r="P730" s="1">
        <v>12.57</v>
      </c>
      <c r="Q730" s="1">
        <v>12.57</v>
      </c>
      <c r="R730" s="1">
        <v>12.57</v>
      </c>
      <c r="S730" s="1">
        <v>12.57</v>
      </c>
      <c r="T730" t="str">
        <v>No</v>
      </c>
      <c r="U730" s="2">
        <v>0</v>
      </c>
    </row>
    <row r="731">
      <c r="A731">
        <v>1102438</v>
      </c>
      <c r="B731" t="str">
        <v>Ophelia Asiago Cheese, 4 Month Aged, 5.9-6.9 oz</v>
      </c>
      <c r="C731" t="str">
        <v>Creamy Cow, LLC</v>
      </c>
      <c r="D731">
        <v>919417</v>
      </c>
      <c r="E731" t="str">
        <v>5.9 -6.9oz</v>
      </c>
      <c r="G731" t="str">
        <v>No</v>
      </c>
      <c r="H731" t="str">
        <v>Yes</v>
      </c>
      <c r="I731" s="1">
        <v>11.24</v>
      </c>
      <c r="J731">
        <v>1</v>
      </c>
      <c r="K731" s="1">
        <v>11.24</v>
      </c>
      <c r="L731" s="2">
        <v>0.4</v>
      </c>
      <c r="M731" s="2">
        <v>0.4</v>
      </c>
      <c r="N731" s="2">
        <v>0.4</v>
      </c>
      <c r="O731" s="2">
        <v>0.4</v>
      </c>
      <c r="P731" s="1">
        <v>15.74</v>
      </c>
      <c r="Q731" s="1">
        <v>15.74</v>
      </c>
      <c r="R731" s="1">
        <v>15.74</v>
      </c>
      <c r="S731" s="1">
        <v>15.74</v>
      </c>
      <c r="T731" t="str">
        <v>No</v>
      </c>
      <c r="U731" s="2">
        <v>0</v>
      </c>
    </row>
    <row r="732">
      <c r="A732">
        <v>1102439</v>
      </c>
      <c r="B732" t="str">
        <v>Ophelia Asiago Cheese, 4 Month Aged, 7-8 oz</v>
      </c>
      <c r="C732" t="str">
        <v>Creamy Cow, LLC</v>
      </c>
      <c r="D732">
        <v>919418</v>
      </c>
      <c r="E732" t="str">
        <v>7-8 oz</v>
      </c>
      <c r="G732" t="str">
        <v>No</v>
      </c>
      <c r="H732" t="str">
        <v>Yes</v>
      </c>
      <c r="I732" s="1">
        <v>11.84</v>
      </c>
      <c r="J732">
        <v>1</v>
      </c>
      <c r="K732" s="1">
        <v>11.84</v>
      </c>
      <c r="L732" s="2">
        <v>0.4</v>
      </c>
      <c r="M732" s="2">
        <v>0.4</v>
      </c>
      <c r="N732" s="2">
        <v>0.4</v>
      </c>
      <c r="O732" s="2">
        <v>0.4</v>
      </c>
      <c r="P732" s="1">
        <v>16.58</v>
      </c>
      <c r="Q732" s="1">
        <v>16.58</v>
      </c>
      <c r="R732" s="1">
        <v>16.58</v>
      </c>
      <c r="S732" s="1">
        <v>16.58</v>
      </c>
      <c r="T732" t="str">
        <v>No</v>
      </c>
      <c r="U732" s="2">
        <v>0</v>
      </c>
    </row>
    <row r="733">
      <c r="A733">
        <v>1105400</v>
      </c>
      <c r="B733" t="str">
        <v>Dinner in a Box: Ground Lamb Bundle</v>
      </c>
      <c r="C733" t="str">
        <v>Full Farm CSA</v>
      </c>
      <c r="D733">
        <v>923210</v>
      </c>
      <c r="E733" t="str">
        <v/>
      </c>
      <c r="G733" t="str">
        <v>No</v>
      </c>
      <c r="H733" t="str">
        <v>No</v>
      </c>
      <c r="K733" s="1">
        <v>44.98</v>
      </c>
      <c r="L733" s="2">
        <v>0.4</v>
      </c>
      <c r="M733" s="2">
        <v>0.4</v>
      </c>
      <c r="N733" s="2">
        <v>0.4</v>
      </c>
      <c r="O733" s="2">
        <v>0.4</v>
      </c>
      <c r="P733" s="1">
        <v>62.97</v>
      </c>
      <c r="Q733" s="1">
        <v>62.97</v>
      </c>
      <c r="R733" s="1">
        <v>62.97</v>
      </c>
      <c r="S733" s="1">
        <v>62.97</v>
      </c>
      <c r="T733" t="str">
        <v>No</v>
      </c>
      <c r="U733" s="2">
        <v>0</v>
      </c>
    </row>
    <row r="734">
      <c r="A734">
        <v>1105400</v>
      </c>
      <c r="B734" t="str">
        <v>Dinner in a Box: Ground Lamb Bundle</v>
      </c>
      <c r="C734" t="str">
        <v>Full Farm CSA</v>
      </c>
      <c r="D734">
        <v>929119</v>
      </c>
      <c r="E734" t="str">
        <v/>
      </c>
      <c r="G734" t="str">
        <v>No</v>
      </c>
      <c r="H734" t="str">
        <v>No</v>
      </c>
      <c r="K734" s="1">
        <v>48.22</v>
      </c>
      <c r="L734" s="2">
        <v>0.4</v>
      </c>
      <c r="M734" s="2">
        <v>0.4</v>
      </c>
      <c r="N734" s="2">
        <v>0.4</v>
      </c>
      <c r="O734" s="2">
        <v>0.4</v>
      </c>
      <c r="P734" s="1">
        <v>67.51</v>
      </c>
      <c r="Q734" s="1">
        <v>67.51</v>
      </c>
      <c r="R734" s="1">
        <v>67.51</v>
      </c>
      <c r="S734" s="1">
        <v>67.51</v>
      </c>
      <c r="T734" t="str">
        <v>No</v>
      </c>
      <c r="U734" s="2">
        <v>0</v>
      </c>
    </row>
    <row r="735">
      <c r="A735">
        <v>1106676</v>
      </c>
      <c r="B735" t="str">
        <v>Leeks</v>
      </c>
      <c r="C735" t="str">
        <v>Winter Green Farm</v>
      </c>
      <c r="D735">
        <v>924713</v>
      </c>
      <c r="E735" t="str">
        <v>1 lb</v>
      </c>
      <c r="G735" t="str">
        <v>Yes</v>
      </c>
      <c r="H735" t="str">
        <v>No</v>
      </c>
      <c r="K735" s="1">
        <v>2</v>
      </c>
      <c r="L735" s="2">
        <v>0.4</v>
      </c>
      <c r="M735" s="2">
        <v>0.4</v>
      </c>
      <c r="N735" s="2">
        <v>0.4</v>
      </c>
      <c r="O735" s="2">
        <v>0.4</v>
      </c>
      <c r="P735" s="1">
        <v>2.8</v>
      </c>
      <c r="Q735" s="1">
        <v>2.8</v>
      </c>
      <c r="R735" s="1">
        <v>2.8</v>
      </c>
      <c r="S735" s="1">
        <v>2.8</v>
      </c>
      <c r="T735" t="str">
        <v>No</v>
      </c>
      <c r="U735" s="2">
        <v>0</v>
      </c>
    </row>
    <row r="736">
      <c r="A736">
        <v>1106688</v>
      </c>
      <c r="B736" t="str">
        <v>Chunks of Sweetmeat Squash</v>
      </c>
      <c r="C736" t="str">
        <v>Small is Beautiful Farm</v>
      </c>
      <c r="D736">
        <v>924741</v>
      </c>
      <c r="E736" t="str">
        <v>bag</v>
      </c>
      <c r="G736" t="str">
        <v>No</v>
      </c>
      <c r="H736" t="str">
        <v>No</v>
      </c>
      <c r="K736" s="1">
        <v>4</v>
      </c>
      <c r="L736" s="2">
        <v>0.4</v>
      </c>
      <c r="M736" s="2">
        <v>0.4</v>
      </c>
      <c r="N736" s="2">
        <v>0.4</v>
      </c>
      <c r="O736" s="2">
        <v>0.4</v>
      </c>
      <c r="P736" s="1">
        <v>5.6</v>
      </c>
      <c r="Q736" s="1">
        <v>5.6</v>
      </c>
      <c r="R736" s="1">
        <v>5.6</v>
      </c>
      <c r="S736" s="1">
        <v>5.6</v>
      </c>
      <c r="T736" t="str">
        <v>No</v>
      </c>
      <c r="U736" s="2">
        <v>0</v>
      </c>
    </row>
    <row r="737">
      <c r="A737">
        <v>1107077</v>
      </c>
      <c r="B737" t="str">
        <v>Fresh Sage</v>
      </c>
      <c r="C737" t="str">
        <v>Grazier's Garden</v>
      </c>
      <c r="D737">
        <v>925321</v>
      </c>
      <c r="E737" t="str">
        <v>bu</v>
      </c>
      <c r="G737" t="str">
        <v>No</v>
      </c>
      <c r="H737" t="str">
        <v>No</v>
      </c>
      <c r="K737" s="1">
        <v>2.85</v>
      </c>
      <c r="L737" s="2">
        <v>0.4</v>
      </c>
      <c r="M737" s="2">
        <v>0.4</v>
      </c>
      <c r="N737" s="2">
        <v>0.4</v>
      </c>
      <c r="O737" s="2">
        <v>0.4</v>
      </c>
      <c r="P737" s="1">
        <v>3.99</v>
      </c>
      <c r="Q737" s="1">
        <v>3.99</v>
      </c>
      <c r="R737" s="1">
        <v>3.99</v>
      </c>
      <c r="S737" s="1">
        <v>3.99</v>
      </c>
      <c r="T737" t="str">
        <v>No</v>
      </c>
      <c r="U737" s="2">
        <v>0</v>
      </c>
    </row>
    <row r="738">
      <c r="A738">
        <v>1107078</v>
      </c>
      <c r="B738" t="str">
        <v>Tamari Pressed Beef Jerky - 12 oz</v>
      </c>
      <c r="C738" t="str">
        <v>Deck Family Farm</v>
      </c>
      <c r="D738">
        <v>925322</v>
      </c>
      <c r="E738" t="str">
        <v>12 oz</v>
      </c>
      <c r="F738" t="str">
        <v>Sausages &amp; Cured Meats🥓</v>
      </c>
      <c r="G738" t="str">
        <v>Yes</v>
      </c>
      <c r="H738" t="str">
        <v>Yes</v>
      </c>
      <c r="I738" s="1">
        <v>34</v>
      </c>
      <c r="J738">
        <v>0.5412</v>
      </c>
      <c r="K738" s="1">
        <v>18.4</v>
      </c>
      <c r="L738" s="2">
        <v>0.6574</v>
      </c>
      <c r="M738" s="2">
        <v>0.6574</v>
      </c>
      <c r="N738" s="2">
        <v>0.6574</v>
      </c>
      <c r="O738" s="2">
        <v>0.6574</v>
      </c>
      <c r="P738" s="1">
        <v>30.5</v>
      </c>
      <c r="Q738" s="1">
        <v>30.5</v>
      </c>
      <c r="R738" s="1">
        <v>30.5</v>
      </c>
      <c r="S738" s="1">
        <v>30.5</v>
      </c>
      <c r="T738" t="str">
        <v>No</v>
      </c>
      <c r="U738" s="2">
        <v>0</v>
      </c>
    </row>
    <row r="739">
      <c r="A739">
        <v>1108429</v>
      </c>
      <c r="B739" t="str">
        <v>Spinach  1/2 Lb.</v>
      </c>
      <c r="C739" t="str">
        <v>Little Wings</v>
      </c>
      <c r="D739">
        <v>927190</v>
      </c>
      <c r="E739" t="str">
        <v>each</v>
      </c>
      <c r="G739" t="str">
        <v>No</v>
      </c>
      <c r="H739" t="str">
        <v>No</v>
      </c>
      <c r="K739" s="1">
        <v>4.4</v>
      </c>
      <c r="L739" s="2">
        <v>0.4</v>
      </c>
      <c r="M739" s="2">
        <v>0.4</v>
      </c>
      <c r="N739" s="2">
        <v>0.4</v>
      </c>
      <c r="O739" s="2">
        <v>0.4</v>
      </c>
      <c r="P739" s="1">
        <v>6.16</v>
      </c>
      <c r="Q739" s="1">
        <v>6.16</v>
      </c>
      <c r="R739" s="1">
        <v>6.16</v>
      </c>
      <c r="S739" s="1">
        <v>6.16</v>
      </c>
      <c r="T739" t="str">
        <v>No</v>
      </c>
      <c r="U739" s="2">
        <v>0</v>
      </c>
    </row>
    <row r="740">
      <c r="A740">
        <v>1108430</v>
      </c>
      <c r="B740" t="str">
        <v>Baby Bok Choi</v>
      </c>
      <c r="C740" t="str">
        <v>Little Wings</v>
      </c>
      <c r="D740">
        <v>927191</v>
      </c>
      <c r="E740" t="str">
        <v>Bunch</v>
      </c>
      <c r="G740" t="str">
        <v>No</v>
      </c>
      <c r="H740" t="str">
        <v>No</v>
      </c>
      <c r="K740" s="1">
        <v>2.25</v>
      </c>
      <c r="L740" s="2">
        <v>0.4</v>
      </c>
      <c r="M740" s="2">
        <v>0.4</v>
      </c>
      <c r="N740" s="2">
        <v>0.4</v>
      </c>
      <c r="O740" s="2">
        <v>0.4</v>
      </c>
      <c r="P740" s="1">
        <v>3.15</v>
      </c>
      <c r="Q740" s="1">
        <v>3.15</v>
      </c>
      <c r="R740" s="1">
        <v>3.15</v>
      </c>
      <c r="S740" s="1">
        <v>3.15</v>
      </c>
      <c r="T740" t="str">
        <v>No</v>
      </c>
      <c r="U740" s="2">
        <v>0</v>
      </c>
    </row>
    <row r="741">
      <c r="A741">
        <v>1108431</v>
      </c>
      <c r="B741" t="str">
        <v>Cilantro</v>
      </c>
      <c r="C741" t="str">
        <v>Camas Swale Farm</v>
      </c>
      <c r="D741">
        <v>927192</v>
      </c>
      <c r="E741" t="str">
        <v>bu</v>
      </c>
      <c r="G741" t="str">
        <v>No</v>
      </c>
      <c r="H741" t="str">
        <v>No</v>
      </c>
      <c r="K741" s="1">
        <v>2</v>
      </c>
      <c r="L741" s="2">
        <v>0.4</v>
      </c>
      <c r="M741" s="2">
        <v>0.4</v>
      </c>
      <c r="N741" s="2">
        <v>0.4</v>
      </c>
      <c r="O741" s="2">
        <v>0.4</v>
      </c>
      <c r="P741" s="1">
        <v>2.8</v>
      </c>
      <c r="Q741" s="1">
        <v>2.8</v>
      </c>
      <c r="R741" s="1">
        <v>2.8</v>
      </c>
      <c r="S741" s="1">
        <v>2.8</v>
      </c>
      <c r="T741" t="str">
        <v>No</v>
      </c>
      <c r="U741" s="2">
        <v>0</v>
      </c>
    </row>
    <row r="742">
      <c r="A742">
        <v>1108544</v>
      </c>
      <c r="B742" t="str">
        <v>Purple Radish</v>
      </c>
      <c r="C742" t="str">
        <v>Little Wings</v>
      </c>
      <c r="D742">
        <v>927365</v>
      </c>
      <c r="E742" t="str">
        <v>bu</v>
      </c>
      <c r="G742" t="str">
        <v>No</v>
      </c>
      <c r="H742" t="str">
        <v>No</v>
      </c>
      <c r="K742" s="1">
        <v>2.25</v>
      </c>
      <c r="L742" s="2">
        <v>0.4</v>
      </c>
      <c r="M742" s="2">
        <v>0.4</v>
      </c>
      <c r="N742" s="2">
        <v>0.4</v>
      </c>
      <c r="O742" s="2">
        <v>0.4</v>
      </c>
      <c r="P742" s="1">
        <v>3.15</v>
      </c>
      <c r="Q742" s="1">
        <v>3.15</v>
      </c>
      <c r="R742" s="1">
        <v>3.15</v>
      </c>
      <c r="S742" s="1">
        <v>3.15</v>
      </c>
      <c r="T742" t="str">
        <v>No</v>
      </c>
      <c r="U742" s="2">
        <v>0</v>
      </c>
    </row>
    <row r="743">
      <c r="A743">
        <v>1109581</v>
      </c>
      <c r="B743" t="str">
        <v>Dinner in a Box: Ground Lamb Bundle No Yogurt</v>
      </c>
      <c r="C743" t="str">
        <v>Full Farm CSA</v>
      </c>
      <c r="D743">
        <v>929120</v>
      </c>
      <c r="E743" t="str">
        <v/>
      </c>
      <c r="G743" t="str">
        <v>No</v>
      </c>
      <c r="H743" t="str">
        <v>No</v>
      </c>
      <c r="K743" s="1">
        <v>35.98</v>
      </c>
      <c r="L743" s="2">
        <v>0.4</v>
      </c>
      <c r="M743" s="2">
        <v>0.4</v>
      </c>
      <c r="N743" s="2">
        <v>0.4</v>
      </c>
      <c r="O743" s="2">
        <v>0.4</v>
      </c>
      <c r="P743" s="1">
        <v>50.37</v>
      </c>
      <c r="Q743" s="1">
        <v>50.37</v>
      </c>
      <c r="R743" s="1">
        <v>50.37</v>
      </c>
      <c r="S743" s="1">
        <v>50.37</v>
      </c>
      <c r="T743" t="str">
        <v>No</v>
      </c>
      <c r="U743" s="2">
        <v>0</v>
      </c>
    </row>
    <row r="744">
      <c r="A744">
        <v>1111541</v>
      </c>
      <c r="B744" t="str">
        <v>Green Onion/Scallions</v>
      </c>
      <c r="C744" t="str">
        <v>Winter Green Farm</v>
      </c>
      <c r="D744">
        <v>931419</v>
      </c>
      <c r="E744" t="str">
        <v>bu</v>
      </c>
      <c r="G744" t="str">
        <v>Yes</v>
      </c>
      <c r="H744" t="str">
        <v>No</v>
      </c>
      <c r="K744" s="1">
        <v>1.85</v>
      </c>
      <c r="L744" s="2">
        <v>0.4</v>
      </c>
      <c r="M744" s="2">
        <v>0.4</v>
      </c>
      <c r="N744" s="2">
        <v>0.4</v>
      </c>
      <c r="O744" s="2">
        <v>0.4</v>
      </c>
      <c r="P744" s="1">
        <v>2.59</v>
      </c>
      <c r="Q744" s="1">
        <v>2.59</v>
      </c>
      <c r="R744" s="1">
        <v>2.59</v>
      </c>
      <c r="S744" s="1">
        <v>2.59</v>
      </c>
      <c r="T744" t="str">
        <v>No</v>
      </c>
      <c r="U744" s="2">
        <v>0</v>
      </c>
    </row>
    <row r="745">
      <c r="A745">
        <v>1117018</v>
      </c>
      <c r="B745" t="str">
        <v>Fresh Strawberries</v>
      </c>
      <c r="C745" t="str">
        <v>Organically Grown Company</v>
      </c>
      <c r="D745">
        <v>943643</v>
      </c>
      <c r="E745" t="str">
        <v>each</v>
      </c>
      <c r="G745" t="str">
        <v>No</v>
      </c>
      <c r="H745" t="str">
        <v>No</v>
      </c>
      <c r="K745" s="1">
        <v>5.3</v>
      </c>
      <c r="L745" s="2">
        <v>0.4</v>
      </c>
      <c r="M745" s="2">
        <v>0.4</v>
      </c>
      <c r="N745" s="2">
        <v>0.4</v>
      </c>
      <c r="O745" s="2">
        <v>0.4</v>
      </c>
      <c r="P745" s="1">
        <v>7.42</v>
      </c>
      <c r="Q745" s="1">
        <v>7.42</v>
      </c>
      <c r="R745" s="1">
        <v>7.42</v>
      </c>
      <c r="S745" s="1">
        <v>7.42</v>
      </c>
      <c r="T745" t="str">
        <v>No</v>
      </c>
      <c r="U745" s="2">
        <v>0</v>
      </c>
    </row>
    <row r="746">
      <c r="A746">
        <v>1119806</v>
      </c>
      <c r="B746" t="str">
        <v>Dinner in a Box: Pork Shoulder Roast</v>
      </c>
      <c r="C746" t="str">
        <v>Full Farm CSA</v>
      </c>
      <c r="D746">
        <v>947639</v>
      </c>
      <c r="E746" t="str">
        <v/>
      </c>
      <c r="G746" t="str">
        <v>No</v>
      </c>
      <c r="H746" t="str">
        <v>No</v>
      </c>
      <c r="K746" s="1">
        <v>70.1</v>
      </c>
      <c r="L746" s="2">
        <v>0.4</v>
      </c>
      <c r="M746" s="2">
        <v>0.4</v>
      </c>
      <c r="N746" s="2">
        <v>0.4</v>
      </c>
      <c r="O746" s="2">
        <v>0.4</v>
      </c>
      <c r="P746" s="1">
        <v>98.14</v>
      </c>
      <c r="Q746" s="1">
        <v>98.14</v>
      </c>
      <c r="R746" s="1">
        <v>98.14</v>
      </c>
      <c r="S746" s="1">
        <v>98.14</v>
      </c>
      <c r="T746" t="str">
        <v>No</v>
      </c>
      <c r="U746" s="2">
        <v>0</v>
      </c>
    </row>
    <row r="747">
      <c r="A747">
        <v>1119806</v>
      </c>
      <c r="B747" t="str">
        <v>Dinner in a Box: Pork Shoulder Roast</v>
      </c>
      <c r="C747" t="str">
        <v>Full Farm CSA</v>
      </c>
      <c r="D747">
        <v>949065</v>
      </c>
      <c r="E747" t="str">
        <v/>
      </c>
      <c r="G747" t="str">
        <v>No</v>
      </c>
      <c r="H747" t="str">
        <v>No</v>
      </c>
      <c r="K747" s="1">
        <v>68.1</v>
      </c>
      <c r="L747" s="2">
        <v>0.4</v>
      </c>
      <c r="M747" s="2">
        <v>0.4</v>
      </c>
      <c r="N747" s="2">
        <v>0.4</v>
      </c>
      <c r="O747" s="2">
        <v>0.4</v>
      </c>
      <c r="P747" s="1">
        <v>95.34</v>
      </c>
      <c r="Q747" s="1">
        <v>95.34</v>
      </c>
      <c r="R747" s="1">
        <v>95.34</v>
      </c>
      <c r="S747" s="1">
        <v>95.34</v>
      </c>
      <c r="T747" t="str">
        <v>No</v>
      </c>
      <c r="U747" s="2">
        <v>0</v>
      </c>
    </row>
    <row r="748">
      <c r="A748">
        <v>1119870</v>
      </c>
      <c r="B748" t="str">
        <v>Handmade Wooden Industrial Style 4"x6" Catch-all Tray</v>
      </c>
      <c r="C748" t="str">
        <v>RL Plants &amp; Home Goods</v>
      </c>
      <c r="D748">
        <v>947706</v>
      </c>
      <c r="E748" t="str">
        <v>ea</v>
      </c>
      <c r="G748" t="str">
        <v>Yes</v>
      </c>
      <c r="H748" t="str">
        <v>No</v>
      </c>
      <c r="K748" s="1">
        <v>10</v>
      </c>
      <c r="L748" s="2">
        <v>0.4</v>
      </c>
      <c r="M748" s="2">
        <v>0.4</v>
      </c>
      <c r="N748" s="2">
        <v>0.4</v>
      </c>
      <c r="O748" s="2">
        <v>0.4</v>
      </c>
      <c r="P748" s="1">
        <v>14</v>
      </c>
      <c r="Q748" s="1">
        <v>14</v>
      </c>
      <c r="R748" s="1">
        <v>14</v>
      </c>
      <c r="S748" s="1">
        <v>14</v>
      </c>
      <c r="T748" t="str">
        <v>No</v>
      </c>
      <c r="U748" s="2">
        <v>0</v>
      </c>
    </row>
    <row r="749">
      <c r="A749">
        <v>1120974</v>
      </c>
      <c r="B749" t="str">
        <v>Dinner in a Box: Pork Shoulder Roast-No Dairy</v>
      </c>
      <c r="C749" t="str">
        <v>Full Farm CSA</v>
      </c>
      <c r="D749">
        <v>949066</v>
      </c>
      <c r="E749" t="str">
        <v/>
      </c>
      <c r="G749" t="str">
        <v>No</v>
      </c>
      <c r="H749" t="str">
        <v>No</v>
      </c>
      <c r="K749" s="1">
        <v>60.1</v>
      </c>
      <c r="L749" s="2">
        <v>0.4</v>
      </c>
      <c r="M749" s="2">
        <v>0.4</v>
      </c>
      <c r="N749" s="2">
        <v>0.4</v>
      </c>
      <c r="O749" s="2">
        <v>0.4</v>
      </c>
      <c r="P749" s="1">
        <v>84.14</v>
      </c>
      <c r="Q749" s="1">
        <v>84.14</v>
      </c>
      <c r="R749" s="1">
        <v>84.14</v>
      </c>
      <c r="S749" s="1">
        <v>84.14</v>
      </c>
      <c r="T749" t="str">
        <v>No</v>
      </c>
      <c r="U749" s="2">
        <v>0</v>
      </c>
    </row>
    <row r="750">
      <c r="A750">
        <v>1121876</v>
      </c>
      <c r="B750" t="str">
        <v>Bok choi raab-</v>
      </c>
      <c r="C750" t="str">
        <v>Camas Swale Farm</v>
      </c>
      <c r="D750">
        <v>950198</v>
      </c>
      <c r="E750" t="str">
        <v>bu</v>
      </c>
      <c r="G750" t="str">
        <v>No</v>
      </c>
      <c r="H750" t="str">
        <v>No</v>
      </c>
      <c r="K750" s="1">
        <v>2</v>
      </c>
      <c r="L750" s="2">
        <v>0.4</v>
      </c>
      <c r="M750" s="2">
        <v>0.4</v>
      </c>
      <c r="N750" s="2">
        <v>0.4</v>
      </c>
      <c r="O750" s="2">
        <v>0.4</v>
      </c>
      <c r="P750" s="1">
        <v>2.8</v>
      </c>
      <c r="Q750" s="1">
        <v>2.8</v>
      </c>
      <c r="R750" s="1">
        <v>2.8</v>
      </c>
      <c r="S750" s="1">
        <v>2.8</v>
      </c>
      <c r="T750" t="str">
        <v>No</v>
      </c>
      <c r="U750" s="2">
        <v>0</v>
      </c>
    </row>
    <row r="751">
      <c r="A751">
        <v>1122274</v>
      </c>
      <c r="B751" t="str">
        <v>Garlic Scapes</v>
      </c>
      <c r="C751" t="str">
        <v>Grazier's Garden</v>
      </c>
      <c r="D751">
        <v>950702</v>
      </c>
      <c r="E751" t="str">
        <v>bu</v>
      </c>
      <c r="G751" t="str">
        <v>No</v>
      </c>
      <c r="H751" t="str">
        <v>No</v>
      </c>
      <c r="K751" s="1">
        <v>2</v>
      </c>
      <c r="L751" s="2">
        <v>0.4</v>
      </c>
      <c r="M751" s="2">
        <v>0.4</v>
      </c>
      <c r="N751" s="2">
        <v>0.4</v>
      </c>
      <c r="O751" s="2">
        <v>0.4</v>
      </c>
      <c r="P751" s="1">
        <v>2.8</v>
      </c>
      <c r="Q751" s="1">
        <v>2.8</v>
      </c>
      <c r="R751" s="1">
        <v>2.8</v>
      </c>
      <c r="S751" s="1">
        <v>2.8</v>
      </c>
      <c r="T751" t="str">
        <v>No</v>
      </c>
      <c r="U751" s="2">
        <v>0</v>
      </c>
    </row>
    <row r="752">
      <c r="A752">
        <v>1122286</v>
      </c>
      <c r="B752" t="str">
        <v>Baby Green Salad Mix (1/2 lb)</v>
      </c>
      <c r="C752" t="str">
        <v>Grazier's Garden</v>
      </c>
      <c r="D752">
        <v>950716</v>
      </c>
      <c r="E752" t="str">
        <v>bag</v>
      </c>
      <c r="G752" t="str">
        <v>No</v>
      </c>
      <c r="H752" t="str">
        <v>No</v>
      </c>
      <c r="K752" s="1">
        <v>4</v>
      </c>
      <c r="L752" s="2">
        <v>0.4</v>
      </c>
      <c r="M752" s="2">
        <v>0.4</v>
      </c>
      <c r="N752" s="2">
        <v>0.4</v>
      </c>
      <c r="O752" s="2">
        <v>0.4</v>
      </c>
      <c r="P752" s="1">
        <v>5.6</v>
      </c>
      <c r="Q752" s="1">
        <v>5.6</v>
      </c>
      <c r="R752" s="1">
        <v>5.6</v>
      </c>
      <c r="S752" s="1">
        <v>5.6</v>
      </c>
      <c r="T752" t="str">
        <v>No</v>
      </c>
      <c r="U752" s="2">
        <v>0</v>
      </c>
    </row>
    <row r="753">
      <c r="A753">
        <v>1123569</v>
      </c>
      <c r="B753" t="str">
        <v>Baby Kale (1/2lb)</v>
      </c>
      <c r="C753" t="str">
        <v>Grazier's Garden</v>
      </c>
      <c r="D753">
        <v>952531</v>
      </c>
      <c r="E753" t="str">
        <v>bag</v>
      </c>
      <c r="G753" t="str">
        <v>No</v>
      </c>
      <c r="H753" t="str">
        <v>No</v>
      </c>
      <c r="K753" s="1">
        <v>4</v>
      </c>
      <c r="L753" s="2">
        <v>0.4</v>
      </c>
      <c r="M753" s="2">
        <v>0.4</v>
      </c>
      <c r="N753" s="2">
        <v>0.4</v>
      </c>
      <c r="O753" s="2">
        <v>0.4</v>
      </c>
      <c r="P753" s="1">
        <v>5.6</v>
      </c>
      <c r="Q753" s="1">
        <v>5.6</v>
      </c>
      <c r="R753" s="1">
        <v>5.6</v>
      </c>
      <c r="S753" s="1">
        <v>5.6</v>
      </c>
      <c r="T753" t="str">
        <v>No</v>
      </c>
      <c r="U753" s="2">
        <v>0</v>
      </c>
    </row>
    <row r="754">
      <c r="A754">
        <v>1125866</v>
      </c>
      <c r="B754" t="str">
        <v>Orange Carrots</v>
      </c>
      <c r="C754" t="str">
        <v>Camas Swale Farm</v>
      </c>
      <c r="D754">
        <v>958135</v>
      </c>
      <c r="E754" t="str">
        <v>1 bunch</v>
      </c>
      <c r="G754" t="str">
        <v>No</v>
      </c>
      <c r="H754" t="str">
        <v>No</v>
      </c>
      <c r="K754" s="1">
        <v>2.5</v>
      </c>
      <c r="L754" s="2">
        <v>0.4</v>
      </c>
      <c r="M754" s="2">
        <v>0.4</v>
      </c>
      <c r="N754" s="2">
        <v>0.4</v>
      </c>
      <c r="O754" s="2">
        <v>0.4</v>
      </c>
      <c r="P754" s="1">
        <v>3.5</v>
      </c>
      <c r="Q754" s="1">
        <v>3.5</v>
      </c>
      <c r="R754" s="1">
        <v>3.5</v>
      </c>
      <c r="S754" s="1">
        <v>3.5</v>
      </c>
      <c r="T754" t="str">
        <v>No</v>
      </c>
      <c r="U754" s="2">
        <v>0</v>
      </c>
    </row>
    <row r="755">
      <c r="A755">
        <v>1127318</v>
      </c>
      <c r="B755" t="str">
        <v>Travel Size Lotion Stick w/ Honeysuckle Essential Oil</v>
      </c>
      <c r="C755" t="str">
        <v>Granny Smith All Natural</v>
      </c>
      <c r="D755">
        <v>960320</v>
      </c>
      <c r="E755" t="str">
        <v>0.35 oz ea</v>
      </c>
      <c r="G755" t="str">
        <v>No</v>
      </c>
      <c r="H755" t="str">
        <v>No</v>
      </c>
      <c r="K755" s="1">
        <v>4.2</v>
      </c>
      <c r="L755" s="2">
        <v>0.4</v>
      </c>
      <c r="M755" s="2">
        <v>0.4</v>
      </c>
      <c r="N755" s="2">
        <v>0.4</v>
      </c>
      <c r="O755" s="2">
        <v>0.4</v>
      </c>
      <c r="P755" s="1">
        <v>5.88</v>
      </c>
      <c r="Q755" s="1">
        <v>5.88</v>
      </c>
      <c r="R755" s="1">
        <v>5.88</v>
      </c>
      <c r="S755" s="1">
        <v>5.88</v>
      </c>
      <c r="T755" t="str">
        <v>No</v>
      </c>
      <c r="U755" s="2">
        <v>0</v>
      </c>
    </row>
    <row r="756">
      <c r="A756">
        <v>1127319</v>
      </c>
      <c r="B756" t="str">
        <v>Travel Size Lotion Stick w/ Lavender Essential Oil &amp; Charcoal</v>
      </c>
      <c r="C756" t="str">
        <v>Granny Smith All Natural</v>
      </c>
      <c r="D756">
        <v>960321</v>
      </c>
      <c r="E756" t="str">
        <v>0.5 oz ea</v>
      </c>
      <c r="G756" t="str">
        <v>Yes</v>
      </c>
      <c r="H756" t="str">
        <v>No</v>
      </c>
      <c r="K756" s="1">
        <v>5.95</v>
      </c>
      <c r="L756" s="2">
        <v>0.4</v>
      </c>
      <c r="M756" s="2">
        <v>0.4</v>
      </c>
      <c r="N756" s="2">
        <v>0.4</v>
      </c>
      <c r="O756" s="2">
        <v>0.4</v>
      </c>
      <c r="P756" s="1">
        <v>8.33</v>
      </c>
      <c r="Q756" s="1">
        <v>8.33</v>
      </c>
      <c r="R756" s="1">
        <v>8.33</v>
      </c>
      <c r="S756" s="1">
        <v>8.33</v>
      </c>
      <c r="T756" t="str">
        <v>No</v>
      </c>
      <c r="U756" s="2">
        <v>0</v>
      </c>
    </row>
    <row r="757">
      <c r="A757">
        <v>1127321</v>
      </c>
      <c r="B757" t="str">
        <v>Travel Size Lotion Stick w/ Lemongrass &amp; Orange Essential Oils &amp; Turmeric</v>
      </c>
      <c r="C757" t="str">
        <v>Granny Smith All Natural</v>
      </c>
      <c r="D757">
        <v>960323</v>
      </c>
      <c r="E757" t="str">
        <v>0.35 oz ea</v>
      </c>
      <c r="G757" t="str">
        <v>Yes</v>
      </c>
      <c r="H757" t="str">
        <v>No</v>
      </c>
      <c r="K757" s="1">
        <v>4.2</v>
      </c>
      <c r="L757" s="2">
        <v>0.4</v>
      </c>
      <c r="M757" s="2">
        <v>0.4</v>
      </c>
      <c r="N757" s="2">
        <v>0.4</v>
      </c>
      <c r="O757" s="2">
        <v>0.4</v>
      </c>
      <c r="P757" s="1">
        <v>5.88</v>
      </c>
      <c r="Q757" s="1">
        <v>5.88</v>
      </c>
      <c r="R757" s="1">
        <v>5.88</v>
      </c>
      <c r="S757" s="1">
        <v>5.88</v>
      </c>
      <c r="T757" t="str">
        <v>No</v>
      </c>
      <c r="U757" s="2">
        <v>0</v>
      </c>
    </row>
    <row r="758">
      <c r="A758">
        <v>1127322</v>
      </c>
      <c r="B758" t="str">
        <v>Travel Size Lotion Stick w/ Grapefruit Essential Oil</v>
      </c>
      <c r="C758" t="str">
        <v>Granny Smith All Natural</v>
      </c>
      <c r="D758">
        <v>960324</v>
      </c>
      <c r="E758" t="str">
        <v>0.5 oz ea</v>
      </c>
      <c r="G758" t="str">
        <v>Yes</v>
      </c>
      <c r="H758" t="str">
        <v>No</v>
      </c>
      <c r="K758" s="1">
        <v>5.95</v>
      </c>
      <c r="L758" s="2">
        <v>0.4</v>
      </c>
      <c r="M758" s="2">
        <v>0.4</v>
      </c>
      <c r="N758" s="2">
        <v>0.4</v>
      </c>
      <c r="O758" s="2">
        <v>0.4</v>
      </c>
      <c r="P758" s="1">
        <v>8.33</v>
      </c>
      <c r="Q758" s="1">
        <v>8.33</v>
      </c>
      <c r="R758" s="1">
        <v>8.33</v>
      </c>
      <c r="S758" s="1">
        <v>8.33</v>
      </c>
      <c r="T758" t="str">
        <v>No</v>
      </c>
      <c r="U758" s="2">
        <v>0</v>
      </c>
    </row>
    <row r="759">
      <c r="A759">
        <v>1128173</v>
      </c>
      <c r="B759" t="str">
        <v>Salad Turnips (Hakurei)</v>
      </c>
      <c r="C759" t="str">
        <v>Grazier's Garden</v>
      </c>
      <c r="D759">
        <v>961508</v>
      </c>
      <c r="E759" t="str">
        <v>bu</v>
      </c>
      <c r="G759" t="str">
        <v>No</v>
      </c>
      <c r="H759" t="str">
        <v>No</v>
      </c>
      <c r="K759" s="1">
        <v>2.15</v>
      </c>
      <c r="L759" s="2">
        <v>0.4</v>
      </c>
      <c r="M759" s="2">
        <v>0.4</v>
      </c>
      <c r="N759" s="2">
        <v>0.4</v>
      </c>
      <c r="O759" s="2">
        <v>0.4</v>
      </c>
      <c r="P759" s="1">
        <v>3.01</v>
      </c>
      <c r="Q759" s="1">
        <v>3.01</v>
      </c>
      <c r="R759" s="1">
        <v>3.01</v>
      </c>
      <c r="S759" s="1">
        <v>3.01</v>
      </c>
      <c r="T759" t="str">
        <v>No</v>
      </c>
      <c r="U759" s="2">
        <v>0</v>
      </c>
    </row>
    <row r="760">
      <c r="A760">
        <v>1128174</v>
      </c>
      <c r="B760" t="str">
        <v>Spinach (1/2 lb)</v>
      </c>
      <c r="C760" t="str">
        <v>Grazier's Garden</v>
      </c>
      <c r="D760">
        <v>961510</v>
      </c>
      <c r="E760" t="str">
        <v>bag</v>
      </c>
      <c r="G760" t="str">
        <v>No</v>
      </c>
      <c r="H760" t="str">
        <v>No</v>
      </c>
      <c r="K760" s="1">
        <v>4.3</v>
      </c>
      <c r="L760" s="2">
        <v>0.4</v>
      </c>
      <c r="M760" s="2">
        <v>0.4</v>
      </c>
      <c r="N760" s="2">
        <v>0.4</v>
      </c>
      <c r="O760" s="2">
        <v>0.4</v>
      </c>
      <c r="P760" s="1">
        <v>6.02</v>
      </c>
      <c r="Q760" s="1">
        <v>6.02</v>
      </c>
      <c r="R760" s="1">
        <v>6.02</v>
      </c>
      <c r="S760" s="1">
        <v>6.02</v>
      </c>
      <c r="T760" t="str">
        <v>No</v>
      </c>
      <c r="U760" s="2">
        <v>0</v>
      </c>
    </row>
    <row r="761">
      <c r="A761">
        <v>1129571</v>
      </c>
      <c r="B761" t="str">
        <v>Green Kohlrabi</v>
      </c>
      <c r="C761" t="str">
        <v>Little Wings</v>
      </c>
      <c r="D761">
        <v>963330</v>
      </c>
      <c r="E761" t="str">
        <v>1 lb</v>
      </c>
      <c r="G761" t="str">
        <v>No</v>
      </c>
      <c r="H761" t="str">
        <v>No</v>
      </c>
      <c r="K761" s="1">
        <v>2.25</v>
      </c>
      <c r="L761" s="2">
        <v>0.4</v>
      </c>
      <c r="M761" s="2">
        <v>0.4</v>
      </c>
      <c r="N761" s="2">
        <v>0.4</v>
      </c>
      <c r="O761" s="2">
        <v>0.4</v>
      </c>
      <c r="P761" s="1">
        <v>3.15</v>
      </c>
      <c r="Q761" s="1">
        <v>3.15</v>
      </c>
      <c r="R761" s="1">
        <v>3.15</v>
      </c>
      <c r="S761" s="1">
        <v>3.15</v>
      </c>
      <c r="T761" t="str">
        <v>No</v>
      </c>
      <c r="U761" s="2">
        <v>0</v>
      </c>
    </row>
    <row r="762">
      <c r="A762">
        <v>1129572</v>
      </c>
      <c r="B762" t="str">
        <v>Purple Kohlrabi</v>
      </c>
      <c r="C762" t="str">
        <v>Little Wings</v>
      </c>
      <c r="D762">
        <v>963331</v>
      </c>
      <c r="E762" t="str">
        <v>1 lb</v>
      </c>
      <c r="G762" t="str">
        <v>No</v>
      </c>
      <c r="H762" t="str">
        <v>No</v>
      </c>
      <c r="K762" s="1">
        <v>2.25</v>
      </c>
      <c r="L762" s="2">
        <v>0.4</v>
      </c>
      <c r="M762" s="2">
        <v>0.4</v>
      </c>
      <c r="N762" s="2">
        <v>0.4</v>
      </c>
      <c r="O762" s="2">
        <v>0.4</v>
      </c>
      <c r="P762" s="1">
        <v>3.15</v>
      </c>
      <c r="Q762" s="1">
        <v>3.15</v>
      </c>
      <c r="R762" s="1">
        <v>3.15</v>
      </c>
      <c r="S762" s="1">
        <v>3.15</v>
      </c>
      <c r="T762" t="str">
        <v>No</v>
      </c>
      <c r="U762" s="2">
        <v>0</v>
      </c>
    </row>
    <row r="763">
      <c r="A763">
        <v>1130087</v>
      </c>
      <c r="B763" t="str">
        <v>Orange Carrots</v>
      </c>
      <c r="C763" t="str">
        <v>Winter Green Farm</v>
      </c>
      <c r="D763">
        <v>963998</v>
      </c>
      <c r="E763" t="str">
        <v>1 bunch</v>
      </c>
      <c r="G763" t="str">
        <v>No</v>
      </c>
      <c r="H763" t="str">
        <v>No</v>
      </c>
      <c r="K763" s="1">
        <v>2.3</v>
      </c>
      <c r="L763" s="2">
        <v>0.4</v>
      </c>
      <c r="M763" s="2">
        <v>0.4</v>
      </c>
      <c r="N763" s="2">
        <v>0.4</v>
      </c>
      <c r="O763" s="2">
        <v>0.4</v>
      </c>
      <c r="P763" s="1">
        <v>3.22</v>
      </c>
      <c r="Q763" s="1">
        <v>3.22</v>
      </c>
      <c r="R763" s="1">
        <v>3.22</v>
      </c>
      <c r="S763" s="1">
        <v>3.22</v>
      </c>
      <c r="T763" t="str">
        <v>No</v>
      </c>
      <c r="U763" s="2">
        <v>0</v>
      </c>
    </row>
    <row r="764">
      <c r="A764">
        <v>1130495</v>
      </c>
      <c r="B764" t="str">
        <v>VIRGO GLOW (Whipped Tallow - skin care) 9 oz glass jar</v>
      </c>
      <c r="C764" t="str">
        <v>Sabrooxel's Alchemy</v>
      </c>
      <c r="D764">
        <v>964562</v>
      </c>
      <c r="E764" t="str">
        <v>9 oz. ea</v>
      </c>
      <c r="G764" t="str">
        <v>No</v>
      </c>
      <c r="H764" t="str">
        <v>No</v>
      </c>
      <c r="K764" s="1">
        <v>50</v>
      </c>
      <c r="L764" s="2">
        <v>0.4</v>
      </c>
      <c r="M764" s="2">
        <v>0.4</v>
      </c>
      <c r="N764" s="2">
        <v>0.4</v>
      </c>
      <c r="O764" s="2">
        <v>0.4</v>
      </c>
      <c r="P764" s="1">
        <v>70</v>
      </c>
      <c r="Q764" s="1">
        <v>70</v>
      </c>
      <c r="R764" s="1">
        <v>70</v>
      </c>
      <c r="S764" s="1">
        <v>70</v>
      </c>
      <c r="T764" t="str">
        <v>No</v>
      </c>
      <c r="U764" s="2">
        <v>0</v>
      </c>
    </row>
    <row r="765">
      <c r="A765">
        <v>1131456</v>
      </c>
      <c r="B765" t="str">
        <v>Pink Raspberries</v>
      </c>
      <c r="C765" t="str">
        <v>Organically Grown Company</v>
      </c>
      <c r="D765">
        <v>965788</v>
      </c>
      <c r="E765" t="str">
        <v>1/2 pt</v>
      </c>
      <c r="G765" t="str">
        <v>No</v>
      </c>
      <c r="H765" t="str">
        <v>No</v>
      </c>
      <c r="K765" s="1">
        <v>4.6</v>
      </c>
      <c r="L765" s="2">
        <v>0.4</v>
      </c>
      <c r="M765" s="2">
        <v>0.4</v>
      </c>
      <c r="N765" s="2">
        <v>0.4</v>
      </c>
      <c r="O765" s="2">
        <v>0.4</v>
      </c>
      <c r="P765" s="1">
        <v>6.44</v>
      </c>
      <c r="Q765" s="1">
        <v>6.44</v>
      </c>
      <c r="R765" s="1">
        <v>6.44</v>
      </c>
      <c r="S765" s="1">
        <v>6.44</v>
      </c>
      <c r="T765" t="str">
        <v>No</v>
      </c>
      <c r="U765" s="2">
        <v>0</v>
      </c>
    </row>
    <row r="766">
      <c r="A766">
        <v>1131458</v>
      </c>
      <c r="B766" t="str">
        <v>Rainer Cherries (WA)</v>
      </c>
      <c r="C766" t="str">
        <v>Organically Grown Company</v>
      </c>
      <c r="D766">
        <v>965791</v>
      </c>
      <c r="E766" t="str">
        <v>1.5 lb. bag</v>
      </c>
      <c r="G766" t="str">
        <v>No</v>
      </c>
      <c r="H766" t="str">
        <v>No</v>
      </c>
      <c r="K766" s="1">
        <v>12.85</v>
      </c>
      <c r="L766" s="2">
        <v>0.4</v>
      </c>
      <c r="M766" s="2">
        <v>0.4</v>
      </c>
      <c r="N766" s="2">
        <v>0.4</v>
      </c>
      <c r="O766" s="2">
        <v>0.4</v>
      </c>
      <c r="P766" s="1">
        <v>17.99</v>
      </c>
      <c r="Q766" s="1">
        <v>17.99</v>
      </c>
      <c r="R766" s="1">
        <v>17.99</v>
      </c>
      <c r="S766" s="1">
        <v>17.99</v>
      </c>
      <c r="T766" t="str">
        <v>No</v>
      </c>
      <c r="U766" s="2">
        <v>0</v>
      </c>
    </row>
    <row r="767">
      <c r="A767">
        <v>1131919</v>
      </c>
      <c r="B767" t="str">
        <v>Cone Cabbage</v>
      </c>
      <c r="C767" t="str">
        <v>Camas Swale Farm</v>
      </c>
      <c r="D767">
        <v>966334</v>
      </c>
      <c r="E767" t="str">
        <v>ea</v>
      </c>
      <c r="G767" t="str">
        <v>No</v>
      </c>
      <c r="H767" t="str">
        <v>No</v>
      </c>
      <c r="K767" s="1">
        <v>2.5</v>
      </c>
      <c r="L767" s="2">
        <v>0.4</v>
      </c>
      <c r="M767" s="2">
        <v>0.4</v>
      </c>
      <c r="N767" s="2">
        <v>0.4</v>
      </c>
      <c r="O767" s="2">
        <v>0.4</v>
      </c>
      <c r="P767" s="1">
        <v>3.5</v>
      </c>
      <c r="Q767" s="1">
        <v>3.5</v>
      </c>
      <c r="R767" s="1">
        <v>3.5</v>
      </c>
      <c r="S767" s="1">
        <v>3.5</v>
      </c>
      <c r="T767" t="str">
        <v>No</v>
      </c>
      <c r="U767" s="2">
        <v>0</v>
      </c>
    </row>
    <row r="768">
      <c r="A768">
        <v>1131920</v>
      </c>
      <c r="B768" t="str">
        <v>Classic Chicken Broth</v>
      </c>
      <c r="C768" t="str">
        <v>Deck Family Farm's Hyland Artisinal Meats</v>
      </c>
      <c r="D768">
        <v>966335</v>
      </c>
      <c r="E768" t="str">
        <v>ea</v>
      </c>
      <c r="F768" t="str">
        <v>Broth, Lard, Bones, and Organs🦴</v>
      </c>
      <c r="G768" t="str">
        <v>Yes</v>
      </c>
      <c r="H768" t="str">
        <v>Yes</v>
      </c>
      <c r="I768" s="1">
        <v>14.5</v>
      </c>
      <c r="J768">
        <v>0.5412</v>
      </c>
      <c r="K768" s="1">
        <v>7.85</v>
      </c>
      <c r="L768" s="2">
        <v>0.6574</v>
      </c>
      <c r="M768" s="2">
        <v>0.6574</v>
      </c>
      <c r="N768" s="2">
        <v>0.6574</v>
      </c>
      <c r="O768" s="2">
        <v>0.6574</v>
      </c>
      <c r="P768" s="1">
        <v>13.01</v>
      </c>
      <c r="Q768" s="1">
        <v>13.01</v>
      </c>
      <c r="R768" s="1">
        <v>13.01</v>
      </c>
      <c r="S768" s="1">
        <v>13.01</v>
      </c>
      <c r="T768" t="str">
        <v>No</v>
      </c>
      <c r="U768" s="2">
        <v>0</v>
      </c>
    </row>
    <row r="769">
      <c r="A769">
        <v>1131921</v>
      </c>
      <c r="B769" t="str">
        <v>Turkey Apple Sage Sausage Links</v>
      </c>
      <c r="C769" t="str">
        <v>Deck Family Farm's Hyland Artisinal Meats</v>
      </c>
      <c r="D769">
        <v>966336</v>
      </c>
      <c r="E769" t="str">
        <v>ea</v>
      </c>
      <c r="F769" t="str">
        <v>Sausages &amp; Cured Meats🥓</v>
      </c>
      <c r="G769" t="str">
        <v>Yes</v>
      </c>
      <c r="H769" t="str">
        <v>Yes</v>
      </c>
      <c r="I769" s="1">
        <v>20</v>
      </c>
      <c r="J769">
        <v>0.5412</v>
      </c>
      <c r="K769" s="1">
        <v>10.82</v>
      </c>
      <c r="L769" s="2">
        <v>0.6574</v>
      </c>
      <c r="M769" s="2">
        <v>0.6574</v>
      </c>
      <c r="N769" s="2">
        <v>0.6574</v>
      </c>
      <c r="O769" s="2">
        <v>0.6574</v>
      </c>
      <c r="P769" s="1">
        <v>17.93</v>
      </c>
      <c r="Q769" s="1">
        <v>17.93</v>
      </c>
      <c r="R769" s="1">
        <v>17.93</v>
      </c>
      <c r="S769" s="1">
        <v>17.93</v>
      </c>
      <c r="T769" t="str">
        <v>No</v>
      </c>
      <c r="U769" s="2">
        <v>0</v>
      </c>
    </row>
    <row r="770">
      <c r="A770">
        <v>1131922</v>
      </c>
      <c r="B770" t="str">
        <v>Old World Style Hot Dogs</v>
      </c>
      <c r="C770" t="str">
        <v>Deck Family Farm</v>
      </c>
      <c r="D770">
        <v>966337</v>
      </c>
      <c r="E770" t="str">
        <v>ea</v>
      </c>
      <c r="F770" t="str">
        <v>Sausages &amp; Cured Meats🥓</v>
      </c>
      <c r="G770" t="str">
        <v>Yes</v>
      </c>
      <c r="H770" t="str">
        <v>Yes</v>
      </c>
      <c r="I770" s="1">
        <v>19.49</v>
      </c>
      <c r="J770">
        <v>0.5412</v>
      </c>
      <c r="K770" s="1">
        <v>10.55</v>
      </c>
      <c r="L770" s="2">
        <v>0.6574</v>
      </c>
      <c r="M770" s="2">
        <v>0.6574</v>
      </c>
      <c r="N770" s="2">
        <v>0.6574</v>
      </c>
      <c r="O770" s="2">
        <v>0.6574</v>
      </c>
      <c r="P770" s="1">
        <v>17.49</v>
      </c>
      <c r="Q770" s="1">
        <v>17.49</v>
      </c>
      <c r="R770" s="1">
        <v>17.49</v>
      </c>
      <c r="S770" s="1">
        <v>17.49</v>
      </c>
      <c r="T770" t="str">
        <v>No</v>
      </c>
      <c r="U770" s="2">
        <v>0</v>
      </c>
    </row>
    <row r="771">
      <c r="A771">
        <v>1132419</v>
      </c>
      <c r="B771" t="str">
        <v>Red Baltic Rose Potatoes</v>
      </c>
      <c r="C771" t="str">
        <v>Winter Green Farm</v>
      </c>
      <c r="D771">
        <v>967065</v>
      </c>
      <c r="E771" t="str">
        <v>1 lb</v>
      </c>
      <c r="G771" t="str">
        <v>Yes</v>
      </c>
      <c r="H771" t="str">
        <v>No</v>
      </c>
      <c r="K771" s="1">
        <v>1.3</v>
      </c>
      <c r="L771" s="2">
        <v>0.4</v>
      </c>
      <c r="M771" s="2">
        <v>0.4</v>
      </c>
      <c r="N771" s="2">
        <v>0.4</v>
      </c>
      <c r="O771" s="2">
        <v>0.4</v>
      </c>
      <c r="P771" s="1">
        <v>1.82</v>
      </c>
      <c r="Q771" s="1">
        <v>1.82</v>
      </c>
      <c r="R771" s="1">
        <v>1.82</v>
      </c>
      <c r="S771" s="1">
        <v>1.82</v>
      </c>
      <c r="T771" t="str">
        <v>No</v>
      </c>
      <c r="U771" s="2">
        <v>0</v>
      </c>
    </row>
    <row r="772">
      <c r="A772">
        <v>1133120</v>
      </c>
      <c r="B772" t="str">
        <v>Baby Sweet Onion</v>
      </c>
      <c r="C772" t="str">
        <v>Camas Swale Farm</v>
      </c>
      <c r="D772">
        <v>968059</v>
      </c>
      <c r="E772" t="str">
        <v>bunch</v>
      </c>
      <c r="G772" t="str">
        <v>No</v>
      </c>
      <c r="H772" t="str">
        <v>No</v>
      </c>
      <c r="K772" s="1">
        <v>2.5</v>
      </c>
      <c r="L772" s="2">
        <v>0.4</v>
      </c>
      <c r="M772" s="2">
        <v>0.4</v>
      </c>
      <c r="N772" s="2">
        <v>0.4</v>
      </c>
      <c r="O772" s="2">
        <v>0.4</v>
      </c>
      <c r="P772" s="1">
        <v>3.5</v>
      </c>
      <c r="Q772" s="1">
        <v>3.5</v>
      </c>
      <c r="R772" s="1">
        <v>3.5</v>
      </c>
      <c r="S772" s="1">
        <v>3.5</v>
      </c>
      <c r="T772" t="str">
        <v>No</v>
      </c>
      <c r="U772" s="2">
        <v>0</v>
      </c>
    </row>
    <row r="773">
      <c r="A773">
        <v>1133712</v>
      </c>
      <c r="B773" t="str">
        <v>Dinner in a Box: Roasting Chicken</v>
      </c>
      <c r="C773" t="str">
        <v>Full Farm CSA</v>
      </c>
      <c r="D773">
        <v>969091</v>
      </c>
      <c r="E773" t="str">
        <v/>
      </c>
      <c r="G773" t="str">
        <v>No</v>
      </c>
      <c r="H773" t="str">
        <v>No</v>
      </c>
      <c r="K773" s="1">
        <v>65.15</v>
      </c>
      <c r="L773" s="2">
        <v>0.4</v>
      </c>
      <c r="M773" s="2">
        <v>0.4</v>
      </c>
      <c r="N773" s="2">
        <v>0.4</v>
      </c>
      <c r="O773" s="2">
        <v>0.4</v>
      </c>
      <c r="P773" s="1">
        <v>91.21</v>
      </c>
      <c r="Q773" s="1">
        <v>91.21</v>
      </c>
      <c r="R773" s="1">
        <v>91.21</v>
      </c>
      <c r="S773" s="1">
        <v>91.21</v>
      </c>
      <c r="T773" t="str">
        <v>No</v>
      </c>
      <c r="U773" s="2">
        <v>0</v>
      </c>
    </row>
    <row r="774">
      <c r="A774">
        <v>1133712</v>
      </c>
      <c r="B774" t="str">
        <v>Dinner in a Box: Roasting Chicken</v>
      </c>
      <c r="C774" t="str">
        <v>Full Farm CSA</v>
      </c>
      <c r="D774">
        <v>969092</v>
      </c>
      <c r="E774" t="str">
        <v/>
      </c>
      <c r="G774" t="str">
        <v>No</v>
      </c>
      <c r="H774" t="str">
        <v>No</v>
      </c>
      <c r="K774" s="1">
        <v>50</v>
      </c>
      <c r="L774" s="2">
        <v>0.4</v>
      </c>
      <c r="M774" s="2">
        <v>0.4</v>
      </c>
      <c r="N774" s="2">
        <v>0.4</v>
      </c>
      <c r="O774" s="2">
        <v>0.4</v>
      </c>
      <c r="P774" s="1">
        <v>70</v>
      </c>
      <c r="Q774" s="1">
        <v>70</v>
      </c>
      <c r="R774" s="1">
        <v>70</v>
      </c>
      <c r="S774" s="1">
        <v>70</v>
      </c>
      <c r="T774" t="str">
        <v>No</v>
      </c>
      <c r="U774" s="2">
        <v>0</v>
      </c>
    </row>
    <row r="775">
      <c r="A775">
        <v>1133714</v>
      </c>
      <c r="B775" t="str">
        <v>Dinner in a Box: Roasting Chicken - No Dairy</v>
      </c>
      <c r="C775" t="str">
        <v>Full Farm CSA</v>
      </c>
      <c r="D775">
        <v>969093</v>
      </c>
      <c r="E775" t="str">
        <v/>
      </c>
      <c r="G775" t="str">
        <v>No</v>
      </c>
      <c r="H775" t="str">
        <v>No</v>
      </c>
      <c r="K775" s="1">
        <v>55.15</v>
      </c>
      <c r="L775" s="2">
        <v>0.4</v>
      </c>
      <c r="M775" s="2">
        <v>0.4</v>
      </c>
      <c r="N775" s="2">
        <v>0.4</v>
      </c>
      <c r="O775" s="2">
        <v>0.4</v>
      </c>
      <c r="P775" s="1">
        <v>77.21</v>
      </c>
      <c r="Q775" s="1">
        <v>77.21</v>
      </c>
      <c r="R775" s="1">
        <v>77.21</v>
      </c>
      <c r="S775" s="1">
        <v>77.21</v>
      </c>
      <c r="T775" t="str">
        <v>No</v>
      </c>
      <c r="U775" s="2">
        <v>0</v>
      </c>
    </row>
    <row r="776">
      <c r="A776">
        <v>1133719</v>
      </c>
      <c r="B776" t="str">
        <v>Eggplant</v>
      </c>
      <c r="C776" t="str">
        <v>Organically Grown Company</v>
      </c>
      <c r="D776">
        <v>969098</v>
      </c>
      <c r="E776" t="str">
        <v>each</v>
      </c>
      <c r="G776" t="str">
        <v>No</v>
      </c>
      <c r="H776" t="str">
        <v>No</v>
      </c>
      <c r="K776" s="1">
        <v>2.99</v>
      </c>
      <c r="L776" s="2">
        <v>0.4</v>
      </c>
      <c r="M776" s="2">
        <v>0.4</v>
      </c>
      <c r="N776" s="2">
        <v>0.4</v>
      </c>
      <c r="O776" s="2">
        <v>0.4</v>
      </c>
      <c r="P776" s="1">
        <v>4.19</v>
      </c>
      <c r="Q776" s="1">
        <v>4.19</v>
      </c>
      <c r="R776" s="1">
        <v>4.19</v>
      </c>
      <c r="S776" s="1">
        <v>4.19</v>
      </c>
      <c r="T776" t="str">
        <v>No</v>
      </c>
      <c r="U776" s="2">
        <v>0</v>
      </c>
    </row>
    <row r="777">
      <c r="A777">
        <v>1133722</v>
      </c>
      <c r="B777" t="str">
        <v>Kaiware, Green Microgreens</v>
      </c>
      <c r="C777" t="str">
        <v>Organically Grown Company</v>
      </c>
      <c r="D777">
        <v>969101</v>
      </c>
      <c r="E777" t="str">
        <v>2 oz ea</v>
      </c>
      <c r="G777" t="str">
        <v>No</v>
      </c>
      <c r="H777" t="str">
        <v>No</v>
      </c>
      <c r="K777" s="1">
        <v>5.45</v>
      </c>
      <c r="L777" s="2">
        <v>0.4</v>
      </c>
      <c r="M777" s="2">
        <v>0.4</v>
      </c>
      <c r="N777" s="2">
        <v>0.4</v>
      </c>
      <c r="O777" s="2">
        <v>0.4</v>
      </c>
      <c r="P777" s="1">
        <v>7.63</v>
      </c>
      <c r="Q777" s="1">
        <v>7.63</v>
      </c>
      <c r="R777" s="1">
        <v>7.63</v>
      </c>
      <c r="S777" s="1">
        <v>7.63</v>
      </c>
      <c r="T777" t="str">
        <v>No</v>
      </c>
      <c r="U777" s="2">
        <v>0</v>
      </c>
    </row>
    <row r="778">
      <c r="A778">
        <v>1133723</v>
      </c>
      <c r="B778" t="str">
        <v>Kaiware, Purple Microgreens</v>
      </c>
      <c r="C778" t="str">
        <v>Organically Grown Company</v>
      </c>
      <c r="D778">
        <v>969102</v>
      </c>
      <c r="E778" t="str">
        <v>2 oz ea</v>
      </c>
      <c r="G778" t="str">
        <v>No</v>
      </c>
      <c r="H778" t="str">
        <v>No</v>
      </c>
      <c r="K778" s="1">
        <v>5.45</v>
      </c>
      <c r="L778" s="2">
        <v>0.4</v>
      </c>
      <c r="M778" s="2">
        <v>0.4</v>
      </c>
      <c r="N778" s="2">
        <v>0.4</v>
      </c>
      <c r="O778" s="2">
        <v>0.4</v>
      </c>
      <c r="P778" s="1">
        <v>7.63</v>
      </c>
      <c r="Q778" s="1">
        <v>7.63</v>
      </c>
      <c r="R778" s="1">
        <v>7.63</v>
      </c>
      <c r="S778" s="1">
        <v>7.63</v>
      </c>
      <c r="T778" t="str">
        <v>No</v>
      </c>
      <c r="U778" s="2">
        <v>0</v>
      </c>
    </row>
    <row r="779">
      <c r="A779">
        <v>1133725</v>
      </c>
      <c r="B779" t="str">
        <v>Anaheim Pepper</v>
      </c>
      <c r="C779" t="str">
        <v>Organically Grown Company</v>
      </c>
      <c r="D779">
        <v>969104</v>
      </c>
      <c r="E779" t="str">
        <v>1 lb</v>
      </c>
      <c r="G779" t="str">
        <v>No</v>
      </c>
      <c r="H779" t="str">
        <v>No</v>
      </c>
      <c r="K779" s="1">
        <v>5.85</v>
      </c>
      <c r="L779" s="2">
        <v>0.4</v>
      </c>
      <c r="M779" s="2">
        <v>0.4</v>
      </c>
      <c r="N779" s="2">
        <v>0.4</v>
      </c>
      <c r="O779" s="2">
        <v>0.4</v>
      </c>
      <c r="P779" s="1">
        <v>8.19</v>
      </c>
      <c r="Q779" s="1">
        <v>8.19</v>
      </c>
      <c r="R779" s="1">
        <v>8.19</v>
      </c>
      <c r="S779" s="1">
        <v>8.19</v>
      </c>
      <c r="T779" t="str">
        <v>No</v>
      </c>
      <c r="U779" s="2">
        <v>0</v>
      </c>
    </row>
    <row r="780">
      <c r="A780">
        <v>1139025</v>
      </c>
      <c r="B780" t="str">
        <v>Spring Onion</v>
      </c>
      <c r="C780" t="str">
        <v>MISSING VENDOR</v>
      </c>
      <c r="D780">
        <v>976774</v>
      </c>
      <c r="E780" t="str">
        <v>Ea</v>
      </c>
      <c r="G780" t="str">
        <v>No</v>
      </c>
      <c r="H780" t="str">
        <v>No</v>
      </c>
      <c r="K780" s="1">
        <v>1.35</v>
      </c>
      <c r="L780" s="2">
        <v>0.55</v>
      </c>
      <c r="M780" s="2">
        <v>0.4</v>
      </c>
      <c r="N780" s="2">
        <v>0.4</v>
      </c>
      <c r="O780" s="2">
        <v>0.4</v>
      </c>
      <c r="P780" s="1">
        <v>2.09</v>
      </c>
      <c r="Q780" s="1">
        <v>1.89</v>
      </c>
      <c r="R780" s="1">
        <v>1.89</v>
      </c>
      <c r="S780" s="1">
        <v>1.89</v>
      </c>
      <c r="T780" t="str">
        <v>No</v>
      </c>
      <c r="U780" s="2">
        <v>0</v>
      </c>
    </row>
    <row r="781">
      <c r="A781">
        <v>1139026</v>
      </c>
      <c r="B781" t="str">
        <v>Marionberry</v>
      </c>
      <c r="C781" t="str">
        <v>MISSING VENDOR</v>
      </c>
      <c r="D781">
        <v>976775</v>
      </c>
      <c r="E781" t="str">
        <v>1/2 pt</v>
      </c>
      <c r="G781" t="str">
        <v>No</v>
      </c>
      <c r="H781" t="str">
        <v>No</v>
      </c>
      <c r="K781" s="1">
        <v>3.4</v>
      </c>
      <c r="L781" s="2">
        <v>0.55</v>
      </c>
      <c r="M781" s="2">
        <v>0.4</v>
      </c>
      <c r="N781" s="2">
        <v>0.4</v>
      </c>
      <c r="O781" s="2">
        <v>0.4</v>
      </c>
      <c r="P781" s="1">
        <v>5.27</v>
      </c>
      <c r="Q781" s="1">
        <v>4.76</v>
      </c>
      <c r="R781" s="1">
        <v>4.76</v>
      </c>
      <c r="S781" s="1">
        <v>4.76</v>
      </c>
      <c r="T781" t="str">
        <v>No</v>
      </c>
      <c r="U781" s="2">
        <v>0</v>
      </c>
    </row>
    <row r="782">
      <c r="A782">
        <v>1140511</v>
      </c>
      <c r="B782" t="str">
        <v>Brazil Minas Gerais Dark Roast Coffee Beans</v>
      </c>
      <c r="C782" t="str">
        <v>MISSING VENDOR</v>
      </c>
      <c r="D782">
        <v>978732</v>
      </c>
      <c r="E782" t="str">
        <v>12 oz bag</v>
      </c>
      <c r="G782" t="str">
        <v>No</v>
      </c>
      <c r="H782" t="str">
        <v>No</v>
      </c>
      <c r="K782" s="1">
        <v>13</v>
      </c>
      <c r="L782" s="2">
        <v>0.55</v>
      </c>
      <c r="M782" s="2">
        <v>0.4</v>
      </c>
      <c r="N782" s="2">
        <v>0.4</v>
      </c>
      <c r="O782" s="2">
        <v>0.4</v>
      </c>
      <c r="P782" s="1">
        <v>20.15</v>
      </c>
      <c r="Q782" s="1">
        <v>18.2</v>
      </c>
      <c r="R782" s="1">
        <v>18.2</v>
      </c>
      <c r="S782" s="1">
        <v>18.2</v>
      </c>
      <c r="T782" t="str">
        <v>No</v>
      </c>
      <c r="U782" s="2">
        <v>0</v>
      </c>
    </row>
    <row r="783">
      <c r="A783">
        <v>1140512</v>
      </c>
      <c r="B783" t="str">
        <v>Brazil Minas Gerais Dark Roast Ground Coffee</v>
      </c>
      <c r="C783" t="str">
        <v>MISSING VENDOR</v>
      </c>
      <c r="D783">
        <v>978734</v>
      </c>
      <c r="E783" t="str">
        <v>12 oz bag</v>
      </c>
      <c r="G783" t="str">
        <v>No</v>
      </c>
      <c r="H783" t="str">
        <v>No</v>
      </c>
      <c r="K783" s="1">
        <v>13</v>
      </c>
      <c r="L783" s="2">
        <v>0.55</v>
      </c>
      <c r="M783" s="2">
        <v>0.4</v>
      </c>
      <c r="N783" s="2">
        <v>0.4</v>
      </c>
      <c r="O783" s="2">
        <v>0.4</v>
      </c>
      <c r="P783" s="1">
        <v>20.15</v>
      </c>
      <c r="Q783" s="1">
        <v>18.2</v>
      </c>
      <c r="R783" s="1">
        <v>18.2</v>
      </c>
      <c r="S783" s="1">
        <v>18.2</v>
      </c>
      <c r="T783" t="str">
        <v>No</v>
      </c>
      <c r="U783" s="2">
        <v>0</v>
      </c>
    </row>
    <row r="784">
      <c r="A784">
        <v>1140514</v>
      </c>
      <c r="B784" t="str">
        <v>Guatemala Xuj Kape Light Roast Coffee Beans</v>
      </c>
      <c r="C784" t="str">
        <v>MISSING VENDOR</v>
      </c>
      <c r="D784">
        <v>978736</v>
      </c>
      <c r="E784" t="str">
        <v>12 oz bag</v>
      </c>
      <c r="G784" t="str">
        <v>No</v>
      </c>
      <c r="H784" t="str">
        <v>No</v>
      </c>
      <c r="K784" s="1">
        <v>12</v>
      </c>
      <c r="L784" s="2">
        <v>0.55</v>
      </c>
      <c r="M784" s="2">
        <v>0.4</v>
      </c>
      <c r="N784" s="2">
        <v>0.4</v>
      </c>
      <c r="O784" s="2">
        <v>0.4</v>
      </c>
      <c r="P784" s="1">
        <v>18.6</v>
      </c>
      <c r="Q784" s="1">
        <v>16.8</v>
      </c>
      <c r="R784" s="1">
        <v>16.8</v>
      </c>
      <c r="S784" s="1">
        <v>16.8</v>
      </c>
      <c r="T784" t="str">
        <v>No</v>
      </c>
      <c r="U784" s="2">
        <v>0</v>
      </c>
    </row>
    <row r="785">
      <c r="A785">
        <v>1140518</v>
      </c>
      <c r="B785" t="str">
        <v>Stripped Zucchini</v>
      </c>
      <c r="C785" t="str">
        <v>MISSING VENDOR</v>
      </c>
      <c r="D785">
        <v>978740</v>
      </c>
      <c r="E785" t="str">
        <v>1 lb</v>
      </c>
      <c r="G785" t="str">
        <v>No</v>
      </c>
      <c r="H785" t="str">
        <v>No</v>
      </c>
      <c r="K785" s="1">
        <v>2.5</v>
      </c>
      <c r="L785" s="2">
        <v>0.55</v>
      </c>
      <c r="M785" s="2">
        <v>0.4</v>
      </c>
      <c r="N785" s="2">
        <v>0.4</v>
      </c>
      <c r="O785" s="2">
        <v>0.4</v>
      </c>
      <c r="P785" s="1">
        <v>3.88</v>
      </c>
      <c r="Q785" s="1">
        <v>3.5</v>
      </c>
      <c r="R785" s="1">
        <v>3.5</v>
      </c>
      <c r="S785" s="1">
        <v>3.5</v>
      </c>
      <c r="T785" t="str">
        <v>No</v>
      </c>
      <c r="U785" s="2">
        <v>0</v>
      </c>
    </row>
    <row r="786">
      <c r="A786">
        <v>1141557</v>
      </c>
      <c r="B786" t="str">
        <v>Medium Mixed Flower Bouquet</v>
      </c>
      <c r="C786" t="str">
        <v>MISSING VENDOR</v>
      </c>
      <c r="D786">
        <v>980230</v>
      </c>
      <c r="E786" t="str">
        <v>ea</v>
      </c>
      <c r="G786" t="str">
        <v>No</v>
      </c>
      <c r="H786" t="str">
        <v>No</v>
      </c>
      <c r="K786" s="1">
        <v>12</v>
      </c>
      <c r="L786" s="2">
        <v>0.55</v>
      </c>
      <c r="M786" s="2">
        <v>0.4</v>
      </c>
      <c r="N786" s="2">
        <v>0.4</v>
      </c>
      <c r="O786" s="2">
        <v>0.4</v>
      </c>
      <c r="P786" s="1">
        <v>18.6</v>
      </c>
      <c r="Q786" s="1">
        <v>16.8</v>
      </c>
      <c r="R786" s="1">
        <v>16.8</v>
      </c>
      <c r="S786" s="1">
        <v>16.8</v>
      </c>
      <c r="T786" t="str">
        <v>No</v>
      </c>
      <c r="U786" s="2">
        <v>0</v>
      </c>
    </row>
    <row r="787">
      <c r="A787">
        <v>1143177</v>
      </c>
      <c r="B787" t="str">
        <v>Jeff's Rolled Oats</v>
      </c>
      <c r="C787" t="str">
        <v>MISSING VENDOR</v>
      </c>
      <c r="D787">
        <v>982383</v>
      </c>
      <c r="E787" t="str">
        <v>1.5 lb bag</v>
      </c>
      <c r="G787" t="str">
        <v>Yes</v>
      </c>
      <c r="H787" t="str">
        <v>No</v>
      </c>
      <c r="K787" s="1">
        <v>4.5</v>
      </c>
      <c r="L787" s="2">
        <v>0.55</v>
      </c>
      <c r="M787" s="2">
        <v>0.4</v>
      </c>
      <c r="N787" s="2">
        <v>0.4</v>
      </c>
      <c r="O787" s="2">
        <v>0.4</v>
      </c>
      <c r="P787" s="1">
        <v>6.98</v>
      </c>
      <c r="Q787" s="1">
        <v>6.3</v>
      </c>
      <c r="R787" s="1">
        <v>6.3</v>
      </c>
      <c r="S787" s="1">
        <v>6.3</v>
      </c>
      <c r="T787" t="str">
        <v>No</v>
      </c>
      <c r="U787" s="2">
        <v>0</v>
      </c>
    </row>
    <row r="788">
      <c r="A788">
        <v>1144340</v>
      </c>
      <c r="B788" t="str">
        <v>Red Butterhead Lettuce</v>
      </c>
      <c r="C788" t="str">
        <v>MISSING VENDOR</v>
      </c>
      <c r="D788">
        <v>983565</v>
      </c>
      <c r="E788" t="str">
        <v>each</v>
      </c>
      <c r="G788" t="str">
        <v>No</v>
      </c>
      <c r="H788" t="str">
        <v>No</v>
      </c>
      <c r="K788" s="1">
        <v>2.25</v>
      </c>
      <c r="L788" s="2">
        <v>0.55</v>
      </c>
      <c r="M788" s="2">
        <v>0.4</v>
      </c>
      <c r="N788" s="2">
        <v>0.4</v>
      </c>
      <c r="O788" s="2">
        <v>0.4</v>
      </c>
      <c r="P788" s="1">
        <v>3.49</v>
      </c>
      <c r="Q788" s="1">
        <v>3.15</v>
      </c>
      <c r="R788" s="1">
        <v>3.15</v>
      </c>
      <c r="S788" s="1">
        <v>3.15</v>
      </c>
      <c r="T788" t="str">
        <v>No</v>
      </c>
      <c r="U788" s="2">
        <v>0</v>
      </c>
    </row>
    <row r="789">
      <c r="A789">
        <v>1146326</v>
      </c>
      <c r="B789" t="str">
        <v>Green Cabbage</v>
      </c>
      <c r="C789" t="str">
        <v>MISSING VENDOR</v>
      </c>
      <c r="D789">
        <v>986082</v>
      </c>
      <c r="E789" t="str">
        <v>each</v>
      </c>
      <c r="G789" t="str">
        <v>No</v>
      </c>
      <c r="H789" t="str">
        <v>No</v>
      </c>
      <c r="K789" s="1">
        <v>2.5</v>
      </c>
      <c r="L789" s="2">
        <v>0.55</v>
      </c>
      <c r="M789" s="2">
        <v>0.4</v>
      </c>
      <c r="N789" s="2">
        <v>0.4</v>
      </c>
      <c r="O789" s="2">
        <v>0.4</v>
      </c>
      <c r="P789" s="1">
        <v>3.88</v>
      </c>
      <c r="Q789" s="1">
        <v>3.5</v>
      </c>
      <c r="R789" s="1">
        <v>3.5</v>
      </c>
      <c r="S789" s="1">
        <v>3.5</v>
      </c>
      <c r="T789" t="str">
        <v>No</v>
      </c>
      <c r="U789" s="2">
        <v>0</v>
      </c>
    </row>
    <row r="790">
      <c r="A790">
        <v>1148268</v>
      </c>
      <c r="B790" t="str">
        <v>Travel Size Lotion Stick w/ Honeysuckle Essential Oil</v>
      </c>
      <c r="C790" t="str">
        <v>MISSING VENDOR</v>
      </c>
      <c r="D790">
        <v>988897</v>
      </c>
      <c r="E790" t="str">
        <v>0.5 oz ea</v>
      </c>
      <c r="G790" t="str">
        <v>Yes</v>
      </c>
      <c r="H790" t="str">
        <v>No</v>
      </c>
      <c r="K790" s="1">
        <v>5.95</v>
      </c>
      <c r="L790" s="2">
        <v>0.55</v>
      </c>
      <c r="M790" s="2">
        <v>0.4</v>
      </c>
      <c r="N790" s="2">
        <v>0.4</v>
      </c>
      <c r="O790" s="2">
        <v>0.4</v>
      </c>
      <c r="P790" s="1">
        <v>9.22</v>
      </c>
      <c r="Q790" s="1">
        <v>8.33</v>
      </c>
      <c r="R790" s="1">
        <v>8.33</v>
      </c>
      <c r="S790" s="1">
        <v>8.33</v>
      </c>
      <c r="T790" t="str">
        <v>No</v>
      </c>
      <c r="U790" s="2">
        <v>0</v>
      </c>
    </row>
    <row r="791">
      <c r="A791">
        <v>1148269</v>
      </c>
      <c r="B791" t="str">
        <v>Travel Size Lotion Stick w/ Lemongrass &amp; Orange Essential Oils &amp; Turmeric</v>
      </c>
      <c r="C791" t="str">
        <v>MISSING VENDOR</v>
      </c>
      <c r="D791">
        <v>988898</v>
      </c>
      <c r="E791" t="str">
        <v>0.5 oz ea</v>
      </c>
      <c r="G791" t="str">
        <v>Yes</v>
      </c>
      <c r="H791" t="str">
        <v>No</v>
      </c>
      <c r="K791" s="1">
        <v>5.95</v>
      </c>
      <c r="L791" s="2">
        <v>0.55</v>
      </c>
      <c r="M791" s="2">
        <v>0.4</v>
      </c>
      <c r="N791" s="2">
        <v>0.4</v>
      </c>
      <c r="O791" s="2">
        <v>0.4</v>
      </c>
      <c r="P791" s="1">
        <v>9.22</v>
      </c>
      <c r="Q791" s="1">
        <v>8.33</v>
      </c>
      <c r="R791" s="1">
        <v>8.33</v>
      </c>
      <c r="S791" s="1">
        <v>8.33</v>
      </c>
      <c r="T791" t="str">
        <v>No</v>
      </c>
      <c r="U791" s="2">
        <v>0</v>
      </c>
    </row>
    <row r="792">
      <c r="A792">
        <v>1148272</v>
      </c>
      <c r="B792" t="str">
        <v>Travel Size Healing Stick</v>
      </c>
      <c r="C792" t="str">
        <v>MISSING VENDOR</v>
      </c>
      <c r="D792">
        <v>988901</v>
      </c>
      <c r="E792" t="str">
        <v>0.5 oz ea</v>
      </c>
      <c r="G792" t="str">
        <v>No</v>
      </c>
      <c r="H792" t="str">
        <v>No</v>
      </c>
      <c r="K792" s="1">
        <v>5.95</v>
      </c>
      <c r="L792" s="2">
        <v>0.55</v>
      </c>
      <c r="M792" s="2">
        <v>0.4</v>
      </c>
      <c r="N792" s="2">
        <v>0.4</v>
      </c>
      <c r="O792" s="2">
        <v>0.4</v>
      </c>
      <c r="P792" s="1">
        <v>9.22</v>
      </c>
      <c r="Q792" s="1">
        <v>8.33</v>
      </c>
      <c r="R792" s="1">
        <v>8.33</v>
      </c>
      <c r="S792" s="1">
        <v>8.33</v>
      </c>
      <c r="T792" t="str">
        <v>No</v>
      </c>
      <c r="U792" s="2">
        <v>0</v>
      </c>
    </row>
    <row r="793">
      <c r="A793">
        <v>1148845</v>
      </c>
      <c r="B793" t="str">
        <v>Big Beef Slicer Tomato</v>
      </c>
      <c r="C793" t="str">
        <v>MISSING VENDOR</v>
      </c>
      <c r="D793">
        <v>989644</v>
      </c>
      <c r="E793" t="str">
        <v>1 lb</v>
      </c>
      <c r="G793" t="str">
        <v>No</v>
      </c>
      <c r="H793" t="str">
        <v>No</v>
      </c>
      <c r="K793" s="1">
        <v>3</v>
      </c>
      <c r="L793" s="2">
        <v>0.55</v>
      </c>
      <c r="M793" s="2">
        <v>0.4</v>
      </c>
      <c r="N793" s="2">
        <v>0.4</v>
      </c>
      <c r="O793" s="2">
        <v>0.4</v>
      </c>
      <c r="P793" s="1">
        <v>4.65</v>
      </c>
      <c r="Q793" s="1">
        <v>4.2</v>
      </c>
      <c r="R793" s="1">
        <v>4.2</v>
      </c>
      <c r="S793" s="1">
        <v>4.2</v>
      </c>
      <c r="T793" t="str">
        <v>No</v>
      </c>
      <c r="U793" s="2">
        <v>0</v>
      </c>
    </row>
    <row r="794">
      <c r="A794">
        <v>1149424</v>
      </c>
      <c r="B794" t="str">
        <v>Polish White Garlic (Dried and Cured)</v>
      </c>
      <c r="C794" t="str">
        <v>MISSING VENDOR</v>
      </c>
      <c r="D794">
        <v>990469</v>
      </c>
      <c r="E794" t="str">
        <v>1/2 lb</v>
      </c>
      <c r="G794" t="str">
        <v>Yes</v>
      </c>
      <c r="H794" t="str">
        <v>No</v>
      </c>
      <c r="K794" s="1">
        <v>4</v>
      </c>
      <c r="L794" s="2">
        <v>0.55</v>
      </c>
      <c r="M794" s="2">
        <v>0.4</v>
      </c>
      <c r="N794" s="2">
        <v>0.4</v>
      </c>
      <c r="O794" s="2">
        <v>0.4</v>
      </c>
      <c r="P794" s="1">
        <v>6.2</v>
      </c>
      <c r="Q794" s="1">
        <v>5.6</v>
      </c>
      <c r="R794" s="1">
        <v>5.6</v>
      </c>
      <c r="S794" s="1">
        <v>5.6</v>
      </c>
      <c r="T794" t="str">
        <v>No</v>
      </c>
      <c r="U794" s="2">
        <v>0</v>
      </c>
    </row>
    <row r="795">
      <c r="A795">
        <v>1149428</v>
      </c>
      <c r="B795" t="str">
        <v>Chesnok Red Garlic (Dried and Cured)</v>
      </c>
      <c r="C795" t="str">
        <v>MISSING VENDOR</v>
      </c>
      <c r="D795">
        <v>990475</v>
      </c>
      <c r="E795" t="str">
        <v>1/2 lb</v>
      </c>
      <c r="G795" t="str">
        <v>Yes</v>
      </c>
      <c r="H795" t="str">
        <v>No</v>
      </c>
      <c r="K795" s="1">
        <v>4</v>
      </c>
      <c r="L795" s="2">
        <v>0.55</v>
      </c>
      <c r="M795" s="2">
        <v>0.4</v>
      </c>
      <c r="N795" s="2">
        <v>0.4</v>
      </c>
      <c r="O795" s="2">
        <v>0.4</v>
      </c>
      <c r="P795" s="1">
        <v>6.2</v>
      </c>
      <c r="Q795" s="1">
        <v>5.6</v>
      </c>
      <c r="R795" s="1">
        <v>5.6</v>
      </c>
      <c r="S795" s="1">
        <v>5.6</v>
      </c>
      <c r="T795" t="str">
        <v>No</v>
      </c>
      <c r="U795" s="2">
        <v>0</v>
      </c>
    </row>
    <row r="796">
      <c r="A796">
        <v>1149432</v>
      </c>
      <c r="B796" t="str">
        <v>Music Garlic (Dried and Cured)</v>
      </c>
      <c r="C796" t="str">
        <v>MISSING VENDOR</v>
      </c>
      <c r="D796">
        <v>990479</v>
      </c>
      <c r="E796" t="str">
        <v>1/2 lb</v>
      </c>
      <c r="G796" t="str">
        <v>Yes</v>
      </c>
      <c r="H796" t="str">
        <v>No</v>
      </c>
      <c r="K796" s="1">
        <v>4</v>
      </c>
      <c r="L796" s="2">
        <v>0.55</v>
      </c>
      <c r="M796" s="2">
        <v>0.4</v>
      </c>
      <c r="N796" s="2">
        <v>0.4</v>
      </c>
      <c r="O796" s="2">
        <v>0.4</v>
      </c>
      <c r="P796" s="1">
        <v>6.2</v>
      </c>
      <c r="Q796" s="1">
        <v>5.6</v>
      </c>
      <c r="R796" s="1">
        <v>5.6</v>
      </c>
      <c r="S796" s="1">
        <v>5.6</v>
      </c>
      <c r="T796" t="str">
        <v>No</v>
      </c>
      <c r="U796" s="2">
        <v>0</v>
      </c>
    </row>
    <row r="797">
      <c r="A797">
        <v>1151473</v>
      </c>
      <c r="B797" t="str">
        <v>Levitate Elixirs-Strawberry, Hops &amp; Rose</v>
      </c>
      <c r="C797" t="str">
        <v>MISSING VENDOR</v>
      </c>
      <c r="D797">
        <v>993250</v>
      </c>
      <c r="E797" t="str">
        <v>750 ml / 25.4 fl oz ea</v>
      </c>
      <c r="G797" t="str">
        <v>Yes</v>
      </c>
      <c r="H797" t="str">
        <v>No</v>
      </c>
      <c r="K797" s="1">
        <v>25</v>
      </c>
      <c r="L797" s="2">
        <v>0.55</v>
      </c>
      <c r="M797" s="2">
        <v>0.4</v>
      </c>
      <c r="N797" s="2">
        <v>0.4</v>
      </c>
      <c r="O797" s="2">
        <v>0.4</v>
      </c>
      <c r="P797" s="1">
        <v>38.75</v>
      </c>
      <c r="Q797" s="1">
        <v>35</v>
      </c>
      <c r="R797" s="1">
        <v>35</v>
      </c>
      <c r="S797" s="1">
        <v>35</v>
      </c>
      <c r="T797" t="str">
        <v>No</v>
      </c>
      <c r="U797" s="2">
        <v>0</v>
      </c>
    </row>
    <row r="798">
      <c r="A798">
        <v>1151475</v>
      </c>
      <c r="B798" t="str">
        <v>Levitate Elixirs-Spiced Pineapple &amp; Coconut</v>
      </c>
      <c r="C798" t="str">
        <v>MISSING VENDOR</v>
      </c>
      <c r="D798">
        <v>993252</v>
      </c>
      <c r="E798" t="str">
        <v>750 ml / 25.4 fl oz ea</v>
      </c>
      <c r="G798" t="str">
        <v>Yes</v>
      </c>
      <c r="H798" t="str">
        <v>No</v>
      </c>
      <c r="K798" s="1">
        <v>25</v>
      </c>
      <c r="L798" s="2">
        <v>0.55</v>
      </c>
      <c r="M798" s="2">
        <v>0.4</v>
      </c>
      <c r="N798" s="2">
        <v>0.4</v>
      </c>
      <c r="O798" s="2">
        <v>0.4</v>
      </c>
      <c r="P798" s="1">
        <v>38.75</v>
      </c>
      <c r="Q798" s="1">
        <v>35</v>
      </c>
      <c r="R798" s="1">
        <v>35</v>
      </c>
      <c r="S798" s="1">
        <v>35</v>
      </c>
      <c r="T798" t="str">
        <v>No</v>
      </c>
      <c r="U798" s="2">
        <v>0</v>
      </c>
    </row>
    <row r="799">
      <c r="A799">
        <v>1151477</v>
      </c>
      <c r="B799" t="str">
        <v>Levitate Elixirs-Wild Blueberry, Lemon &amp; Rosemary</v>
      </c>
      <c r="C799" t="str">
        <v>MISSING VENDOR</v>
      </c>
      <c r="D799">
        <v>993254</v>
      </c>
      <c r="E799" t="str">
        <v>750 ml / 25.4 fl oz ea</v>
      </c>
      <c r="G799" t="str">
        <v>Yes</v>
      </c>
      <c r="H799" t="str">
        <v>No</v>
      </c>
      <c r="K799" s="1">
        <v>25</v>
      </c>
      <c r="L799" s="2">
        <v>0.55</v>
      </c>
      <c r="M799" s="2">
        <v>0.4</v>
      </c>
      <c r="N799" s="2">
        <v>0.4</v>
      </c>
      <c r="O799" s="2">
        <v>0.4</v>
      </c>
      <c r="P799" s="1">
        <v>38.75</v>
      </c>
      <c r="Q799" s="1">
        <v>35</v>
      </c>
      <c r="R799" s="1">
        <v>35</v>
      </c>
      <c r="S799" s="1">
        <v>35</v>
      </c>
      <c r="T799" t="str">
        <v>No</v>
      </c>
      <c r="U799" s="2">
        <v>0</v>
      </c>
    </row>
    <row r="800">
      <c r="A800">
        <v>1151478</v>
      </c>
      <c r="B800" t="str">
        <v>Levitate Elixirs-Spiced Cranberry Orange &amp; Vanilla</v>
      </c>
      <c r="C800" t="str">
        <v>MISSING VENDOR</v>
      </c>
      <c r="D800">
        <v>993255</v>
      </c>
      <c r="E800" t="str">
        <v>750 ml / 25.4 fl oz ea</v>
      </c>
      <c r="G800" t="str">
        <v>Yes</v>
      </c>
      <c r="H800" t="str">
        <v>No</v>
      </c>
      <c r="K800" s="1">
        <v>25</v>
      </c>
      <c r="L800" s="2">
        <v>0.55</v>
      </c>
      <c r="M800" s="2">
        <v>0.4</v>
      </c>
      <c r="N800" s="2">
        <v>0.4</v>
      </c>
      <c r="O800" s="2">
        <v>0.4</v>
      </c>
      <c r="P800" s="1">
        <v>38.75</v>
      </c>
      <c r="Q800" s="1">
        <v>35</v>
      </c>
      <c r="R800" s="1">
        <v>35</v>
      </c>
      <c r="S800" s="1">
        <v>35</v>
      </c>
      <c r="T800" t="str">
        <v>No</v>
      </c>
      <c r="U800" s="2">
        <v>0</v>
      </c>
    </row>
    <row r="801">
      <c r="A801">
        <v>1152204</v>
      </c>
      <c r="B801" t="str">
        <v>Green Patty Pan Squash</v>
      </c>
      <c r="C801" t="str">
        <v>MISSING VENDOR</v>
      </c>
      <c r="D801">
        <v>994284</v>
      </c>
      <c r="E801" t="str">
        <v>lb</v>
      </c>
      <c r="G801" t="str">
        <v>No</v>
      </c>
      <c r="H801" t="str">
        <v>No</v>
      </c>
      <c r="K801" s="1">
        <v>1.75</v>
      </c>
      <c r="L801" s="2">
        <v>0.55</v>
      </c>
      <c r="M801" s="2">
        <v>0.4</v>
      </c>
      <c r="N801" s="2">
        <v>0.4</v>
      </c>
      <c r="O801" s="2">
        <v>0.4</v>
      </c>
      <c r="P801" s="1">
        <v>2.71</v>
      </c>
      <c r="Q801" s="1">
        <v>2.45</v>
      </c>
      <c r="R801" s="1">
        <v>2.45</v>
      </c>
      <c r="S801" s="1">
        <v>2.45</v>
      </c>
      <c r="T801" t="str">
        <v>No</v>
      </c>
      <c r="U801" s="2">
        <v>0</v>
      </c>
    </row>
    <row r="802">
      <c r="A802">
        <v>1153445</v>
      </c>
      <c r="B802" t="str">
        <v>Mixed Red and Yellow Peppers</v>
      </c>
      <c r="C802" t="str">
        <v>MISSING VENDOR</v>
      </c>
      <c r="D802">
        <v>996042</v>
      </c>
      <c r="E802" t="str">
        <v>lb</v>
      </c>
      <c r="G802" t="str">
        <v>No</v>
      </c>
      <c r="H802" t="str">
        <v>No</v>
      </c>
      <c r="K802" s="1">
        <v>4</v>
      </c>
      <c r="L802" s="2">
        <v>0.55</v>
      </c>
      <c r="M802" s="2">
        <v>0.4</v>
      </c>
      <c r="N802" s="2">
        <v>0.4</v>
      </c>
      <c r="O802" s="2">
        <v>0.4</v>
      </c>
      <c r="P802" s="1">
        <v>6.2</v>
      </c>
      <c r="Q802" s="1">
        <v>5.6</v>
      </c>
      <c r="R802" s="1">
        <v>5.6</v>
      </c>
      <c r="S802" s="1">
        <v>5.6</v>
      </c>
      <c r="T802" t="str">
        <v>No</v>
      </c>
      <c r="U802" s="2">
        <v>0</v>
      </c>
    </row>
    <row r="803">
      <c r="A803">
        <v>1154521</v>
      </c>
      <c r="B803" t="str">
        <v>Guatemala Cafe Feminino Light Roast Coffee Beans</v>
      </c>
      <c r="C803" t="str">
        <v>MISSING VENDOR</v>
      </c>
      <c r="D803">
        <v>997778</v>
      </c>
      <c r="E803" t="str">
        <v>12 oz bag</v>
      </c>
      <c r="G803" t="str">
        <v>Yes</v>
      </c>
      <c r="H803" t="str">
        <v>No</v>
      </c>
      <c r="K803" s="1">
        <v>14</v>
      </c>
      <c r="L803" s="2">
        <v>0.55</v>
      </c>
      <c r="M803" s="2">
        <v>0.4</v>
      </c>
      <c r="N803" s="2">
        <v>0.4</v>
      </c>
      <c r="O803" s="2">
        <v>0.4</v>
      </c>
      <c r="P803" s="1">
        <v>21.7</v>
      </c>
      <c r="Q803" s="1">
        <v>19.6</v>
      </c>
      <c r="R803" s="1">
        <v>19.6</v>
      </c>
      <c r="S803" s="1">
        <v>19.6</v>
      </c>
      <c r="T803" t="str">
        <v>No</v>
      </c>
      <c r="U803" s="2">
        <v>0</v>
      </c>
    </row>
    <row r="804">
      <c r="A804">
        <v>1154522</v>
      </c>
      <c r="B804" t="str">
        <v>Guatemala Cafe Feminino Light Roast Ground Coffee</v>
      </c>
      <c r="C804" t="str">
        <v>MISSING VENDOR</v>
      </c>
      <c r="D804">
        <v>997779</v>
      </c>
      <c r="E804" t="str">
        <v>12 oz bag</v>
      </c>
      <c r="G804" t="str">
        <v>Yes</v>
      </c>
      <c r="H804" t="str">
        <v>No</v>
      </c>
      <c r="K804" s="1">
        <v>14</v>
      </c>
      <c r="L804" s="2">
        <v>0.55</v>
      </c>
      <c r="M804" s="2">
        <v>0.4</v>
      </c>
      <c r="N804" s="2">
        <v>0.4</v>
      </c>
      <c r="O804" s="2">
        <v>0.4</v>
      </c>
      <c r="P804" s="1">
        <v>21.7</v>
      </c>
      <c r="Q804" s="1">
        <v>19.6</v>
      </c>
      <c r="R804" s="1">
        <v>19.6</v>
      </c>
      <c r="S804" s="1">
        <v>19.6</v>
      </c>
      <c r="T804" t="str">
        <v>No</v>
      </c>
      <c r="U804" s="2">
        <v>0</v>
      </c>
    </row>
    <row r="805">
      <c r="A805">
        <v>1154526</v>
      </c>
      <c r="B805" t="str">
        <v>Colombia Finca La Suiza Cafe De Mujer Light Roast Coffee Beans</v>
      </c>
      <c r="C805" t="str">
        <v>MISSING VENDOR</v>
      </c>
      <c r="D805">
        <v>997783</v>
      </c>
      <c r="E805" t="str">
        <v>12 oz bag</v>
      </c>
      <c r="G805" t="str">
        <v>Yes</v>
      </c>
      <c r="H805" t="str">
        <v>No</v>
      </c>
      <c r="K805" s="1">
        <v>14</v>
      </c>
      <c r="L805" s="2">
        <v>0.55</v>
      </c>
      <c r="M805" s="2">
        <v>0.4</v>
      </c>
      <c r="N805" s="2">
        <v>0.4</v>
      </c>
      <c r="O805" s="2">
        <v>0.4</v>
      </c>
      <c r="P805" s="1">
        <v>21.7</v>
      </c>
      <c r="Q805" s="1">
        <v>19.6</v>
      </c>
      <c r="R805" s="1">
        <v>19.6</v>
      </c>
      <c r="S805" s="1">
        <v>19.6</v>
      </c>
      <c r="T805" t="str">
        <v>No</v>
      </c>
      <c r="U805" s="2">
        <v>0</v>
      </c>
    </row>
    <row r="806">
      <c r="A806">
        <v>1154528</v>
      </c>
      <c r="B806" t="str">
        <v>Colombia Finca La Suiza Cafe De Mujer Light Roast Ground Coffee</v>
      </c>
      <c r="C806" t="str">
        <v>MISSING VENDOR</v>
      </c>
      <c r="D806">
        <v>997785</v>
      </c>
      <c r="E806" t="str">
        <v>12 oz bag</v>
      </c>
      <c r="G806" t="str">
        <v>Yes</v>
      </c>
      <c r="H806" t="str">
        <v>No</v>
      </c>
      <c r="K806" s="1">
        <v>14</v>
      </c>
      <c r="L806" s="2">
        <v>0.55</v>
      </c>
      <c r="M806" s="2">
        <v>0.4</v>
      </c>
      <c r="N806" s="2">
        <v>0.4</v>
      </c>
      <c r="O806" s="2">
        <v>0.4</v>
      </c>
      <c r="P806" s="1">
        <v>21.7</v>
      </c>
      <c r="Q806" s="1">
        <v>19.6</v>
      </c>
      <c r="R806" s="1">
        <v>19.6</v>
      </c>
      <c r="S806" s="1">
        <v>19.6</v>
      </c>
      <c r="T806" t="str">
        <v>No</v>
      </c>
      <c r="U806" s="2">
        <v>0</v>
      </c>
    </row>
    <row r="807">
      <c r="A807">
        <v>1157446</v>
      </c>
      <c r="B807" t="str">
        <v>Suncrest Peach</v>
      </c>
      <c r="C807" t="str">
        <v>MISSING VENDOR</v>
      </c>
      <c r="D807">
        <v>1001247</v>
      </c>
      <c r="E807" t="str">
        <v>1 lb</v>
      </c>
      <c r="G807" t="str">
        <v>No</v>
      </c>
      <c r="H807" t="str">
        <v>No</v>
      </c>
      <c r="K807" s="1">
        <v>3</v>
      </c>
      <c r="L807" s="2">
        <v>0.55</v>
      </c>
      <c r="M807" s="2">
        <v>0.4</v>
      </c>
      <c r="N807" s="2">
        <v>0.4</v>
      </c>
      <c r="O807" s="2">
        <v>0.4</v>
      </c>
      <c r="P807" s="1">
        <v>4.65</v>
      </c>
      <c r="Q807" s="1">
        <v>4.2</v>
      </c>
      <c r="R807" s="1">
        <v>4.2</v>
      </c>
      <c r="S807" s="1">
        <v>4.2</v>
      </c>
      <c r="T807" t="str">
        <v>No</v>
      </c>
      <c r="U807" s="2">
        <v>0</v>
      </c>
    </row>
    <row r="808">
      <c r="A808">
        <v>1157456</v>
      </c>
      <c r="B808" t="str">
        <v>Stark Yellow Peaches</v>
      </c>
      <c r="C808" t="str">
        <v>MISSING VENDOR</v>
      </c>
      <c r="D808">
        <v>1001257</v>
      </c>
      <c r="E808" t="str">
        <v>lb</v>
      </c>
      <c r="G808" t="str">
        <v>No</v>
      </c>
      <c r="H808" t="str">
        <v>No</v>
      </c>
      <c r="K808" s="1">
        <v>3</v>
      </c>
      <c r="L808" s="2">
        <v>0.55</v>
      </c>
      <c r="M808" s="2">
        <v>0.4</v>
      </c>
      <c r="N808" s="2">
        <v>0.4</v>
      </c>
      <c r="O808" s="2">
        <v>0.4</v>
      </c>
      <c r="P808" s="1">
        <v>4.65</v>
      </c>
      <c r="Q808" s="1">
        <v>4.2</v>
      </c>
      <c r="R808" s="1">
        <v>4.2</v>
      </c>
      <c r="S808" s="1">
        <v>4.2</v>
      </c>
      <c r="T808" t="str">
        <v>No</v>
      </c>
      <c r="U808" s="2">
        <v>0</v>
      </c>
    </row>
    <row r="809">
      <c r="A809">
        <v>1157457</v>
      </c>
      <c r="B809" t="str">
        <v>Black Gravenstein Apples</v>
      </c>
      <c r="C809" t="str">
        <v>MISSING VENDOR</v>
      </c>
      <c r="D809">
        <v>1001258</v>
      </c>
      <c r="E809" t="str">
        <v>1 lb</v>
      </c>
      <c r="G809" t="str">
        <v>No</v>
      </c>
      <c r="H809" t="str">
        <v>No</v>
      </c>
      <c r="K809" s="1">
        <v>1.5</v>
      </c>
      <c r="L809" s="2">
        <v>0.55</v>
      </c>
      <c r="M809" s="2">
        <v>0.4</v>
      </c>
      <c r="N809" s="2">
        <v>0.4</v>
      </c>
      <c r="O809" s="2">
        <v>0.4</v>
      </c>
      <c r="P809" s="1">
        <v>2.33</v>
      </c>
      <c r="Q809" s="1">
        <v>2.1</v>
      </c>
      <c r="R809" s="1">
        <v>2.1</v>
      </c>
      <c r="S809" s="1">
        <v>2.1</v>
      </c>
      <c r="T809" t="str">
        <v>No</v>
      </c>
      <c r="U809" s="2">
        <v>0</v>
      </c>
    </row>
    <row r="810">
      <c r="A810">
        <v>1157459</v>
      </c>
      <c r="B810" t="str">
        <v>Asian Pears</v>
      </c>
      <c r="C810" t="str">
        <v>MISSING VENDOR</v>
      </c>
      <c r="D810">
        <v>1001260</v>
      </c>
      <c r="E810" t="str">
        <v>1 lb</v>
      </c>
      <c r="G810" t="str">
        <v>Yes</v>
      </c>
      <c r="H810" t="str">
        <v>No</v>
      </c>
      <c r="K810" s="1">
        <v>2</v>
      </c>
      <c r="L810" s="2">
        <v>0.55</v>
      </c>
      <c r="M810" s="2">
        <v>0.4</v>
      </c>
      <c r="N810" s="2">
        <v>0.4</v>
      </c>
      <c r="O810" s="2">
        <v>0.4</v>
      </c>
      <c r="P810" s="1">
        <v>3.1</v>
      </c>
      <c r="Q810" s="1">
        <v>2.8</v>
      </c>
      <c r="R810" s="1">
        <v>2.8</v>
      </c>
      <c r="S810" s="1">
        <v>2.8</v>
      </c>
      <c r="T810" t="str">
        <v>No</v>
      </c>
      <c r="U810" s="2">
        <v>0</v>
      </c>
    </row>
    <row r="811">
      <c r="A811">
        <v>1157461</v>
      </c>
      <c r="B811" t="str">
        <v>Brooks Plums</v>
      </c>
      <c r="C811" t="str">
        <v>MISSING VENDOR</v>
      </c>
      <c r="D811">
        <v>1001262</v>
      </c>
      <c r="E811" t="str">
        <v>1 lb</v>
      </c>
      <c r="G811" t="str">
        <v>No</v>
      </c>
      <c r="H811" t="str">
        <v>No</v>
      </c>
      <c r="K811" s="1">
        <v>2</v>
      </c>
      <c r="L811" s="2">
        <v>0.55</v>
      </c>
      <c r="M811" s="2">
        <v>0.4</v>
      </c>
      <c r="N811" s="2">
        <v>0.4</v>
      </c>
      <c r="O811" s="2">
        <v>0.4</v>
      </c>
      <c r="P811" s="1">
        <v>3.1</v>
      </c>
      <c r="Q811" s="1">
        <v>2.8</v>
      </c>
      <c r="R811" s="1">
        <v>2.8</v>
      </c>
      <c r="S811" s="1">
        <v>2.8</v>
      </c>
      <c r="T811" t="str">
        <v>No</v>
      </c>
      <c r="U811" s="2">
        <v>0</v>
      </c>
    </row>
    <row r="812">
      <c r="A812">
        <v>1157463</v>
      </c>
      <c r="B812" t="str">
        <v>Italian Plum</v>
      </c>
      <c r="C812" t="str">
        <v>MISSING VENDOR</v>
      </c>
      <c r="D812">
        <v>1001264</v>
      </c>
      <c r="E812" t="str">
        <v>lb</v>
      </c>
      <c r="G812" t="str">
        <v>No</v>
      </c>
      <c r="H812" t="str">
        <v>No</v>
      </c>
      <c r="K812" s="1">
        <v>2</v>
      </c>
      <c r="L812" s="2">
        <v>0.55</v>
      </c>
      <c r="M812" s="2">
        <v>0.4</v>
      </c>
      <c r="N812" s="2">
        <v>0.4</v>
      </c>
      <c r="O812" s="2">
        <v>0.4</v>
      </c>
      <c r="P812" s="1">
        <v>3.1</v>
      </c>
      <c r="Q812" s="1">
        <v>2.8</v>
      </c>
      <c r="R812" s="1">
        <v>2.8</v>
      </c>
      <c r="S812" s="1">
        <v>2.8</v>
      </c>
      <c r="T812" t="str">
        <v>No</v>
      </c>
      <c r="U812" s="2">
        <v>0</v>
      </c>
    </row>
    <row r="813">
      <c r="A813">
        <v>1157464</v>
      </c>
      <c r="B813" t="str">
        <v>Green Gage Plums</v>
      </c>
      <c r="C813" t="str">
        <v>MISSING VENDOR</v>
      </c>
      <c r="D813">
        <v>1001265</v>
      </c>
      <c r="E813" t="str">
        <v>1 lb</v>
      </c>
      <c r="G813" t="str">
        <v>No</v>
      </c>
      <c r="H813" t="str">
        <v>No</v>
      </c>
      <c r="K813" s="1">
        <v>2</v>
      </c>
      <c r="L813" s="2">
        <v>0.55</v>
      </c>
      <c r="M813" s="2">
        <v>0.4</v>
      </c>
      <c r="N813" s="2">
        <v>0.4</v>
      </c>
      <c r="O813" s="2">
        <v>0.4</v>
      </c>
      <c r="P813" s="1">
        <v>3.1</v>
      </c>
      <c r="Q813" s="1">
        <v>2.8</v>
      </c>
      <c r="R813" s="1">
        <v>2.8</v>
      </c>
      <c r="S813" s="1">
        <v>2.8</v>
      </c>
      <c r="T813" t="str">
        <v>No</v>
      </c>
      <c r="U813" s="2">
        <v>0</v>
      </c>
    </row>
    <row r="814">
      <c r="A814">
        <v>1157469</v>
      </c>
      <c r="B814" t="str">
        <v>Fresh Frozen Elderberries</v>
      </c>
      <c r="C814" t="str">
        <v>MISSING VENDOR</v>
      </c>
      <c r="D814">
        <v>1001274</v>
      </c>
      <c r="E814" t="str">
        <v>3 lb bag</v>
      </c>
      <c r="G814" t="str">
        <v>Yes</v>
      </c>
      <c r="H814" t="str">
        <v>No</v>
      </c>
      <c r="K814" s="1">
        <v>45</v>
      </c>
      <c r="L814" s="2">
        <v>0.55</v>
      </c>
      <c r="M814" s="2">
        <v>0.4</v>
      </c>
      <c r="N814" s="2">
        <v>0.4</v>
      </c>
      <c r="O814" s="2">
        <v>0.4</v>
      </c>
      <c r="P814" s="1">
        <v>69.75</v>
      </c>
      <c r="Q814" s="1">
        <v>63</v>
      </c>
      <c r="R814" s="1">
        <v>63</v>
      </c>
      <c r="S814" s="1">
        <v>63</v>
      </c>
      <c r="T814" t="str">
        <v>No</v>
      </c>
      <c r="U814" s="2">
        <v>0</v>
      </c>
    </row>
    <row r="815">
      <c r="A815">
        <v>1159145</v>
      </c>
      <c r="B815" t="str">
        <v>Frozen Raspberries</v>
      </c>
      <c r="C815" t="str">
        <v>MISSING VENDOR</v>
      </c>
      <c r="D815">
        <v>1003819</v>
      </c>
      <c r="E815" t="str">
        <v>1 lb</v>
      </c>
      <c r="G815" t="str">
        <v>No</v>
      </c>
      <c r="H815" t="str">
        <v>No</v>
      </c>
      <c r="K815" s="1">
        <v>8</v>
      </c>
      <c r="L815" s="2">
        <v>0.55</v>
      </c>
      <c r="M815" s="2">
        <v>0.4</v>
      </c>
      <c r="N815" s="2">
        <v>0.4</v>
      </c>
      <c r="O815" s="2">
        <v>0.4</v>
      </c>
      <c r="P815" s="1">
        <v>12.4</v>
      </c>
      <c r="Q815" s="1">
        <v>11.2</v>
      </c>
      <c r="R815" s="1">
        <v>11.2</v>
      </c>
      <c r="S815" s="1">
        <v>11.2</v>
      </c>
      <c r="T815" t="str">
        <v>No</v>
      </c>
      <c r="U815" s="2">
        <v>0</v>
      </c>
    </row>
    <row r="816">
      <c r="A816">
        <v>1160556</v>
      </c>
      <c r="B816" t="str">
        <v>Ground Beef &amp; Pork Bundle</v>
      </c>
      <c r="C816" t="str">
        <v>MISSING VENDOR</v>
      </c>
      <c r="D816">
        <v>1005875</v>
      </c>
      <c r="E816" t="str">
        <v/>
      </c>
      <c r="G816" t="str">
        <v>Yes</v>
      </c>
      <c r="H816" t="str">
        <v>No</v>
      </c>
      <c r="K816" s="1">
        <v>26.73</v>
      </c>
      <c r="L816" s="2">
        <v>0.55</v>
      </c>
      <c r="M816" s="2">
        <v>0.4</v>
      </c>
      <c r="N816" s="2">
        <v>0.4</v>
      </c>
      <c r="O816" s="2">
        <v>0.4</v>
      </c>
      <c r="P816" s="1">
        <v>41.43</v>
      </c>
      <c r="Q816" s="1">
        <v>37.42</v>
      </c>
      <c r="R816" s="1">
        <v>37.42</v>
      </c>
      <c r="S816" s="1">
        <v>37.42</v>
      </c>
      <c r="T816" t="str">
        <v>No</v>
      </c>
      <c r="U816" s="2">
        <v>0</v>
      </c>
    </row>
    <row r="817">
      <c r="A817">
        <v>1161243</v>
      </c>
      <c r="B817" t="str">
        <v>Naravilla and Laturilla Figs</v>
      </c>
      <c r="C817" t="str">
        <v>MISSING VENDOR</v>
      </c>
      <c r="D817">
        <v>1006816</v>
      </c>
      <c r="E817" t="str">
        <v>pack</v>
      </c>
      <c r="G817" t="str">
        <v>Yes</v>
      </c>
      <c r="H817" t="str">
        <v>No</v>
      </c>
      <c r="K817" s="1">
        <v>6</v>
      </c>
      <c r="L817" s="2">
        <v>0.55</v>
      </c>
      <c r="M817" s="2">
        <v>0.4</v>
      </c>
      <c r="N817" s="2">
        <v>0.4</v>
      </c>
      <c r="O817" s="2">
        <v>0.4</v>
      </c>
      <c r="P817" s="1">
        <v>9.3</v>
      </c>
      <c r="Q817" s="1">
        <v>8.4</v>
      </c>
      <c r="R817" s="1">
        <v>8.4</v>
      </c>
      <c r="S817" s="1">
        <v>8.4</v>
      </c>
      <c r="T817" t="str">
        <v>No</v>
      </c>
      <c r="U817" s="2">
        <v>0</v>
      </c>
    </row>
    <row r="818">
      <c r="A818">
        <v>1161246</v>
      </c>
      <c r="B818" t="str">
        <v>Seckel Pears</v>
      </c>
      <c r="C818" t="str">
        <v>MISSING VENDOR</v>
      </c>
      <c r="D818">
        <v>1006818</v>
      </c>
      <c r="E818" t="str">
        <v>lb</v>
      </c>
      <c r="G818" t="str">
        <v>Yes</v>
      </c>
      <c r="H818" t="str">
        <v>No</v>
      </c>
      <c r="K818" s="1">
        <v>3</v>
      </c>
      <c r="L818" s="2">
        <v>0.55</v>
      </c>
      <c r="M818" s="2">
        <v>0.4</v>
      </c>
      <c r="N818" s="2">
        <v>0.4</v>
      </c>
      <c r="O818" s="2">
        <v>0.4</v>
      </c>
      <c r="P818" s="1">
        <v>4.65</v>
      </c>
      <c r="Q818" s="1">
        <v>4.2</v>
      </c>
      <c r="R818" s="1">
        <v>4.2</v>
      </c>
      <c r="S818" s="1">
        <v>4.2</v>
      </c>
      <c r="T818" t="str">
        <v>No</v>
      </c>
      <c r="U818" s="2">
        <v>0</v>
      </c>
    </row>
    <row r="819">
      <c r="A819">
        <v>1161247</v>
      </c>
      <c r="B819" t="str">
        <v>Satsuma plums</v>
      </c>
      <c r="C819" t="str">
        <v>MISSING VENDOR</v>
      </c>
      <c r="D819">
        <v>1006819</v>
      </c>
      <c r="E819" t="str">
        <v>lb</v>
      </c>
      <c r="G819" t="str">
        <v>No</v>
      </c>
      <c r="H819" t="str">
        <v>No</v>
      </c>
      <c r="K819" s="1">
        <v>2</v>
      </c>
      <c r="L819" s="2">
        <v>0.55</v>
      </c>
      <c r="M819" s="2">
        <v>0.4</v>
      </c>
      <c r="N819" s="2">
        <v>0.4</v>
      </c>
      <c r="O819" s="2">
        <v>0.4</v>
      </c>
      <c r="P819" s="1">
        <v>3.1</v>
      </c>
      <c r="Q819" s="1">
        <v>2.8</v>
      </c>
      <c r="R819" s="1">
        <v>2.8</v>
      </c>
      <c r="S819" s="1">
        <v>2.8</v>
      </c>
      <c r="T819" t="str">
        <v>No</v>
      </c>
      <c r="U819" s="2">
        <v>0</v>
      </c>
    </row>
    <row r="820">
      <c r="A820">
        <v>1161250</v>
      </c>
      <c r="B820" t="str">
        <v>Stanley Plums</v>
      </c>
      <c r="C820" t="str">
        <v>MISSING VENDOR</v>
      </c>
      <c r="D820">
        <v>1006822</v>
      </c>
      <c r="E820" t="str">
        <v>lb</v>
      </c>
      <c r="G820" t="str">
        <v>No</v>
      </c>
      <c r="H820" t="str">
        <v>No</v>
      </c>
      <c r="K820" s="1">
        <v>2</v>
      </c>
      <c r="L820" s="2">
        <v>0.55</v>
      </c>
      <c r="M820" s="2">
        <v>0.4</v>
      </c>
      <c r="N820" s="2">
        <v>0.4</v>
      </c>
      <c r="O820" s="2">
        <v>0.4</v>
      </c>
      <c r="P820" s="1">
        <v>3.1</v>
      </c>
      <c r="Q820" s="1">
        <v>2.8</v>
      </c>
      <c r="R820" s="1">
        <v>2.8</v>
      </c>
      <c r="S820" s="1">
        <v>2.8</v>
      </c>
      <c r="T820" t="str">
        <v>No</v>
      </c>
      <c r="U820" s="2">
        <v>0</v>
      </c>
    </row>
    <row r="821">
      <c r="A821">
        <v>1161251</v>
      </c>
      <c r="B821" t="str">
        <v>Burbank Red Ace Plums</v>
      </c>
      <c r="C821" t="str">
        <v>MISSING VENDOR</v>
      </c>
      <c r="D821">
        <v>1006823</v>
      </c>
      <c r="E821" t="str">
        <v>lb</v>
      </c>
      <c r="G821" t="str">
        <v>No</v>
      </c>
      <c r="H821" t="str">
        <v>No</v>
      </c>
      <c r="K821" s="1">
        <v>2</v>
      </c>
      <c r="L821" s="2">
        <v>0.55</v>
      </c>
      <c r="M821" s="2">
        <v>0.4</v>
      </c>
      <c r="N821" s="2">
        <v>0.4</v>
      </c>
      <c r="O821" s="2">
        <v>0.4</v>
      </c>
      <c r="P821" s="1">
        <v>3.1</v>
      </c>
      <c r="Q821" s="1">
        <v>2.8</v>
      </c>
      <c r="R821" s="1">
        <v>2.8</v>
      </c>
      <c r="S821" s="1">
        <v>2.8</v>
      </c>
      <c r="T821" t="str">
        <v>No</v>
      </c>
      <c r="U821" s="2">
        <v>0</v>
      </c>
    </row>
    <row r="822">
      <c r="A822">
        <v>1161320</v>
      </c>
      <c r="B822" t="str">
        <v>Green Italian Frying Pepper</v>
      </c>
      <c r="C822" t="str">
        <v>MISSING VENDOR</v>
      </c>
      <c r="D822">
        <v>1006916</v>
      </c>
      <c r="E822" t="str">
        <v>each</v>
      </c>
      <c r="G822" t="str">
        <v>Yes</v>
      </c>
      <c r="H822" t="str">
        <v>No</v>
      </c>
      <c r="K822" s="1">
        <v>2.5</v>
      </c>
      <c r="L822" s="2">
        <v>0.55</v>
      </c>
      <c r="M822" s="2">
        <v>0.4</v>
      </c>
      <c r="N822" s="2">
        <v>0.4</v>
      </c>
      <c r="O822" s="2">
        <v>0.4</v>
      </c>
      <c r="P822" s="1">
        <v>3.88</v>
      </c>
      <c r="Q822" s="1">
        <v>3.5</v>
      </c>
      <c r="R822" s="1">
        <v>3.5</v>
      </c>
      <c r="S822" s="1">
        <v>3.5</v>
      </c>
      <c r="T822" t="str">
        <v>No</v>
      </c>
      <c r="U822" s="2">
        <v>0</v>
      </c>
    </row>
    <row r="823">
      <c r="A823">
        <v>1162012</v>
      </c>
      <c r="B823" t="str">
        <v>Yellow Potatoes (Vista Gold)</v>
      </c>
      <c r="C823" t="str">
        <v>MISSING VENDOR</v>
      </c>
      <c r="D823">
        <v>1008804</v>
      </c>
      <c r="E823" t="str">
        <v>1 lb</v>
      </c>
      <c r="G823" t="str">
        <v>Yes</v>
      </c>
      <c r="H823" t="str">
        <v>No</v>
      </c>
      <c r="K823" s="1">
        <v>1.5</v>
      </c>
      <c r="L823" s="2">
        <v>0.55</v>
      </c>
      <c r="M823" s="2">
        <v>0.4</v>
      </c>
      <c r="N823" s="2">
        <v>0.4</v>
      </c>
      <c r="O823" s="2">
        <v>0.4</v>
      </c>
      <c r="P823" s="1">
        <v>2.33</v>
      </c>
      <c r="Q823" s="1">
        <v>2.1</v>
      </c>
      <c r="R823" s="1">
        <v>2.1</v>
      </c>
      <c r="S823" s="1">
        <v>2.1</v>
      </c>
      <c r="T823" t="str">
        <v>No</v>
      </c>
      <c r="U823" s="2">
        <v>0</v>
      </c>
    </row>
    <row r="824">
      <c r="A824">
        <v>1162016</v>
      </c>
      <c r="B824" t="str">
        <v>Organic Spelt Flour</v>
      </c>
      <c r="C824" t="str">
        <v>MISSING VENDOR</v>
      </c>
      <c r="D824">
        <v>1008808</v>
      </c>
      <c r="E824" t="str">
        <v>4 lb. Bag</v>
      </c>
      <c r="G824" t="str">
        <v>Yes</v>
      </c>
      <c r="H824" t="str">
        <v>No</v>
      </c>
      <c r="K824" s="1">
        <v>12</v>
      </c>
      <c r="L824" s="2">
        <v>0.55</v>
      </c>
      <c r="M824" s="2">
        <v>0.4</v>
      </c>
      <c r="N824" s="2">
        <v>0.4</v>
      </c>
      <c r="O824" s="2">
        <v>0.4</v>
      </c>
      <c r="P824" s="1">
        <v>18.6</v>
      </c>
      <c r="Q824" s="1">
        <v>16.8</v>
      </c>
      <c r="R824" s="1">
        <v>16.8</v>
      </c>
      <c r="S824" s="1">
        <v>16.8</v>
      </c>
      <c r="T824" t="str">
        <v>No</v>
      </c>
      <c r="U824" s="2">
        <v>0</v>
      </c>
    </row>
    <row r="825">
      <c r="A825">
        <v>1162541</v>
      </c>
      <c r="B825" t="str">
        <v>Gold Beets</v>
      </c>
      <c r="C825" t="str">
        <v>MISSING VENDOR</v>
      </c>
      <c r="D825">
        <v>1009634</v>
      </c>
      <c r="E825" t="str">
        <v>bunch</v>
      </c>
      <c r="G825" t="str">
        <v>No</v>
      </c>
      <c r="H825" t="str">
        <v>No</v>
      </c>
      <c r="K825" s="1">
        <v>1.35</v>
      </c>
      <c r="L825" s="2">
        <v>0.55</v>
      </c>
      <c r="M825" s="2">
        <v>0.4</v>
      </c>
      <c r="N825" s="2">
        <v>0.4</v>
      </c>
      <c r="O825" s="2">
        <v>0.4</v>
      </c>
      <c r="P825" s="1">
        <v>2.09</v>
      </c>
      <c r="Q825" s="1">
        <v>1.89</v>
      </c>
      <c r="R825" s="1">
        <v>1.89</v>
      </c>
      <c r="S825" s="1">
        <v>1.89</v>
      </c>
      <c r="T825" t="str">
        <v>No</v>
      </c>
      <c r="U825" s="2">
        <v>0</v>
      </c>
    </row>
    <row r="826">
      <c r="A826">
        <v>1163510</v>
      </c>
      <c r="B826" t="str">
        <v>Bulk Mix Apples</v>
      </c>
      <c r="C826" t="str">
        <v>MISSING VENDOR</v>
      </c>
      <c r="D826">
        <v>1011059</v>
      </c>
      <c r="E826" t="str">
        <v>5 lb bag</v>
      </c>
      <c r="G826" t="str">
        <v>Yes</v>
      </c>
      <c r="H826" t="str">
        <v>No</v>
      </c>
      <c r="K826" s="1">
        <v>9</v>
      </c>
      <c r="L826" s="2">
        <v>0.55</v>
      </c>
      <c r="M826" s="2">
        <v>0.4</v>
      </c>
      <c r="N826" s="2">
        <v>0.4</v>
      </c>
      <c r="O826" s="2">
        <v>0.4</v>
      </c>
      <c r="P826" s="1">
        <v>13.95</v>
      </c>
      <c r="Q826" s="1">
        <v>12.6</v>
      </c>
      <c r="R826" s="1">
        <v>12.6</v>
      </c>
      <c r="S826" s="1">
        <v>12.6</v>
      </c>
      <c r="T826" t="str">
        <v>No</v>
      </c>
      <c r="U826" s="2">
        <v>0</v>
      </c>
    </row>
    <row r="827">
      <c r="A827">
        <v>1163510</v>
      </c>
      <c r="B827" t="str">
        <v>Bulk Mix Apples</v>
      </c>
      <c r="C827" t="str">
        <v>MISSING VENDOR</v>
      </c>
      <c r="D827">
        <v>1011060</v>
      </c>
      <c r="E827" t="str">
        <v>10 lb bag</v>
      </c>
      <c r="G827" t="str">
        <v>Yes</v>
      </c>
      <c r="H827" t="str">
        <v>No</v>
      </c>
      <c r="K827" s="1">
        <v>17</v>
      </c>
      <c r="L827" s="2">
        <v>0.55</v>
      </c>
      <c r="M827" s="2">
        <v>0.4</v>
      </c>
      <c r="N827" s="2">
        <v>0.4</v>
      </c>
      <c r="O827" s="2">
        <v>0.4</v>
      </c>
      <c r="P827" s="1">
        <v>26.35</v>
      </c>
      <c r="Q827" s="1">
        <v>23.8</v>
      </c>
      <c r="R827" s="1">
        <v>23.8</v>
      </c>
      <c r="S827" s="1">
        <v>23.8</v>
      </c>
      <c r="T827" t="str">
        <v>No</v>
      </c>
      <c r="U827" s="2">
        <v>0</v>
      </c>
    </row>
    <row r="828">
      <c r="A828">
        <v>1163511</v>
      </c>
      <c r="B828" t="str">
        <v>Bulk Mix Pears</v>
      </c>
      <c r="C828" t="str">
        <v>MISSING VENDOR</v>
      </c>
      <c r="D828">
        <v>1011061</v>
      </c>
      <c r="E828" t="str">
        <v>5 lb bag</v>
      </c>
      <c r="G828" t="str">
        <v>Yes</v>
      </c>
      <c r="H828" t="str">
        <v>No</v>
      </c>
      <c r="K828" s="1">
        <v>9</v>
      </c>
      <c r="L828" s="2">
        <v>0.55</v>
      </c>
      <c r="M828" s="2">
        <v>0.4</v>
      </c>
      <c r="N828" s="2">
        <v>0.4</v>
      </c>
      <c r="O828" s="2">
        <v>0.4</v>
      </c>
      <c r="P828" s="1">
        <v>13.95</v>
      </c>
      <c r="Q828" s="1">
        <v>12.6</v>
      </c>
      <c r="R828" s="1">
        <v>12.6</v>
      </c>
      <c r="S828" s="1">
        <v>12.6</v>
      </c>
      <c r="T828" t="str">
        <v>No</v>
      </c>
      <c r="U828" s="2">
        <v>0</v>
      </c>
    </row>
    <row r="829">
      <c r="A829">
        <v>1163511</v>
      </c>
      <c r="B829" t="str">
        <v>Bulk Mix Pears</v>
      </c>
      <c r="C829" t="str">
        <v>MISSING VENDOR</v>
      </c>
      <c r="D829">
        <v>1011062</v>
      </c>
      <c r="E829" t="str">
        <v>10 lb bag</v>
      </c>
      <c r="G829" t="str">
        <v>Yes</v>
      </c>
      <c r="H829" t="str">
        <v>No</v>
      </c>
      <c r="K829" s="1">
        <v>17</v>
      </c>
      <c r="L829" s="2">
        <v>0.55</v>
      </c>
      <c r="M829" s="2">
        <v>0.4</v>
      </c>
      <c r="N829" s="2">
        <v>0.4</v>
      </c>
      <c r="O829" s="2">
        <v>0.4</v>
      </c>
      <c r="P829" s="1">
        <v>26.35</v>
      </c>
      <c r="Q829" s="1">
        <v>23.8</v>
      </c>
      <c r="R829" s="1">
        <v>23.8</v>
      </c>
      <c r="S829" s="1">
        <v>23.8</v>
      </c>
      <c r="T829" t="str">
        <v>No</v>
      </c>
      <c r="U829" s="2">
        <v>0</v>
      </c>
    </row>
    <row r="830">
      <c r="A830">
        <v>1163512</v>
      </c>
      <c r="B830" t="str">
        <v>Kiwi Berries</v>
      </c>
      <c r="C830" t="str">
        <v>MISSING VENDOR</v>
      </c>
      <c r="D830">
        <v>1011063</v>
      </c>
      <c r="E830" t="str">
        <v>1/2 pt</v>
      </c>
      <c r="G830" t="str">
        <v>Yes</v>
      </c>
      <c r="H830" t="str">
        <v>No</v>
      </c>
      <c r="K830" s="1">
        <v>5</v>
      </c>
      <c r="L830" s="2">
        <v>0.55</v>
      </c>
      <c r="M830" s="2">
        <v>0.4</v>
      </c>
      <c r="N830" s="2">
        <v>0.4</v>
      </c>
      <c r="O830" s="2">
        <v>0.4</v>
      </c>
      <c r="P830" s="1">
        <v>7.75</v>
      </c>
      <c r="Q830" s="1">
        <v>7</v>
      </c>
      <c r="R830" s="1">
        <v>7</v>
      </c>
      <c r="S830" s="1">
        <v>7</v>
      </c>
      <c r="T830" t="str">
        <v>No</v>
      </c>
      <c r="U830" s="2">
        <v>0</v>
      </c>
    </row>
    <row r="831">
      <c r="A831">
        <v>1163513</v>
      </c>
      <c r="B831" t="str">
        <v>Mix of Pears</v>
      </c>
      <c r="C831" t="str">
        <v>MISSING VENDOR</v>
      </c>
      <c r="D831">
        <v>1011064</v>
      </c>
      <c r="E831" t="str">
        <v>ea</v>
      </c>
      <c r="G831" t="str">
        <v>Yes</v>
      </c>
      <c r="H831" t="str">
        <v>No</v>
      </c>
      <c r="K831" s="1">
        <v>1</v>
      </c>
      <c r="L831" s="2">
        <v>0.55</v>
      </c>
      <c r="M831" s="2">
        <v>0.4</v>
      </c>
      <c r="N831" s="2">
        <v>0.4</v>
      </c>
      <c r="O831" s="2">
        <v>0.4</v>
      </c>
      <c r="P831" s="1">
        <v>1.55</v>
      </c>
      <c r="Q831" s="1">
        <v>1.4</v>
      </c>
      <c r="R831" s="1">
        <v>1.4</v>
      </c>
      <c r="S831" s="1">
        <v>1.4</v>
      </c>
      <c r="T831" t="str">
        <v>No</v>
      </c>
      <c r="U831" s="2">
        <v>0</v>
      </c>
    </row>
    <row r="832">
      <c r="A832">
        <v>1163727</v>
      </c>
      <c r="B832" t="str">
        <v>Gold Beets</v>
      </c>
      <c r="C832" t="str">
        <v>MISSING VENDOR</v>
      </c>
      <c r="D832">
        <v>1011353</v>
      </c>
      <c r="E832" t="str">
        <v>bunch</v>
      </c>
      <c r="G832" t="str">
        <v>Yes</v>
      </c>
      <c r="H832" t="str">
        <v>No</v>
      </c>
      <c r="K832" s="1">
        <v>2.35</v>
      </c>
      <c r="L832" s="2">
        <v>0.55</v>
      </c>
      <c r="M832" s="2">
        <v>0.4</v>
      </c>
      <c r="N832" s="2">
        <v>0.4</v>
      </c>
      <c r="O832" s="2">
        <v>0.4</v>
      </c>
      <c r="P832" s="1">
        <v>3.64</v>
      </c>
      <c r="Q832" s="1">
        <v>3.29</v>
      </c>
      <c r="R832" s="1">
        <v>3.29</v>
      </c>
      <c r="S832" s="1">
        <v>3.29</v>
      </c>
      <c r="T832" t="str">
        <v>No</v>
      </c>
      <c r="U832" s="2">
        <v>0</v>
      </c>
    </row>
    <row r="833">
      <c r="A833">
        <v>1163728</v>
      </c>
      <c r="B833" t="str">
        <v>Bavarian Style Grazier's Sausage</v>
      </c>
      <c r="C833" t="str">
        <v>Deck Family Farm</v>
      </c>
      <c r="D833">
        <v>1011354</v>
      </c>
      <c r="E833" t="str">
        <v>ea</v>
      </c>
      <c r="F833" t="str">
        <v>Sausages &amp; Cured Meats🥓</v>
      </c>
      <c r="G833" t="str">
        <v>Yes</v>
      </c>
      <c r="H833" t="str">
        <v>Yes</v>
      </c>
      <c r="I833" s="1">
        <v>10</v>
      </c>
      <c r="J833">
        <v>0.5412</v>
      </c>
      <c r="K833" s="1">
        <v>5.41</v>
      </c>
      <c r="L833" s="2">
        <v>0.6574</v>
      </c>
      <c r="M833" s="2">
        <v>0.6574</v>
      </c>
      <c r="N833" s="2">
        <v>0.6574</v>
      </c>
      <c r="O833" s="2">
        <v>0.6574</v>
      </c>
      <c r="P833" s="1">
        <v>8.97</v>
      </c>
      <c r="Q833" s="1">
        <v>8.97</v>
      </c>
      <c r="R833" s="1">
        <v>8.97</v>
      </c>
      <c r="S833" s="1">
        <v>8.97</v>
      </c>
      <c r="T833" t="str">
        <v>No</v>
      </c>
      <c r="U833" s="2">
        <v>0</v>
      </c>
    </row>
    <row r="834">
      <c r="A834">
        <v>1163729</v>
      </c>
      <c r="B834" t="str">
        <v>Bulk Hot Italian Sausage</v>
      </c>
      <c r="C834" t="str">
        <v>Deck Family Farm's Hyland Artisinal Meats</v>
      </c>
      <c r="D834">
        <v>1011355</v>
      </c>
      <c r="E834" t="str">
        <v>ea</v>
      </c>
      <c r="F834" t="str">
        <v>Sausages &amp; Cured Meats🥓</v>
      </c>
      <c r="G834" t="str">
        <v>Yes</v>
      </c>
      <c r="H834" t="str">
        <v>Yes</v>
      </c>
      <c r="I834" s="1">
        <v>16.5</v>
      </c>
      <c r="J834">
        <v>0.5412</v>
      </c>
      <c r="K834" s="1">
        <v>8.93</v>
      </c>
      <c r="L834" s="2">
        <v>0.6574</v>
      </c>
      <c r="M834" s="2">
        <v>0.6574</v>
      </c>
      <c r="N834" s="2">
        <v>0.6574</v>
      </c>
      <c r="O834" s="2">
        <v>0.6574</v>
      </c>
      <c r="P834" s="1">
        <v>14.8</v>
      </c>
      <c r="Q834" s="1">
        <v>14.8</v>
      </c>
      <c r="R834" s="1">
        <v>14.8</v>
      </c>
      <c r="S834" s="1">
        <v>14.8</v>
      </c>
      <c r="T834" t="str">
        <v>No</v>
      </c>
      <c r="U834" s="2">
        <v>0</v>
      </c>
    </row>
    <row r="835">
      <c r="A835">
        <v>1163730</v>
      </c>
      <c r="B835" t="str">
        <v>Classic Meatballs</v>
      </c>
      <c r="C835" t="str">
        <v>Deck Family Farm's Hyland Artisinal Meats</v>
      </c>
      <c r="D835">
        <v>1011356</v>
      </c>
      <c r="E835" t="str">
        <v>12oz/13 Meatballs/Pack</v>
      </c>
      <c r="F835" t="str">
        <v>Prepared Foods</v>
      </c>
      <c r="G835" t="str">
        <v>Yes</v>
      </c>
      <c r="H835" t="str">
        <v>Yes</v>
      </c>
      <c r="I835" s="1">
        <v>16.5</v>
      </c>
      <c r="J835">
        <v>0.5412</v>
      </c>
      <c r="K835" s="1">
        <v>8.93</v>
      </c>
      <c r="L835" s="2">
        <v>0.6574</v>
      </c>
      <c r="M835" s="2">
        <v>0.6574</v>
      </c>
      <c r="N835" s="2">
        <v>0.6574</v>
      </c>
      <c r="O835" s="2">
        <v>0.6574</v>
      </c>
      <c r="P835" s="1">
        <v>14.8</v>
      </c>
      <c r="Q835" s="1">
        <v>14.8</v>
      </c>
      <c r="R835" s="1">
        <v>14.8</v>
      </c>
      <c r="S835" s="1">
        <v>14.8</v>
      </c>
      <c r="T835" t="str">
        <v>No</v>
      </c>
      <c r="U835" s="2">
        <v>0</v>
      </c>
    </row>
    <row r="836">
      <c r="A836">
        <v>1163731</v>
      </c>
      <c r="B836" t="str">
        <v>CRX Thighs</v>
      </c>
      <c r="C836" t="str">
        <v>Deck Family Farm</v>
      </c>
      <c r="D836">
        <v>1011357</v>
      </c>
      <c r="E836" t="str">
        <v>1.00 - 1.50 lbs</v>
      </c>
      <c r="F836" t="str">
        <v>Pasture-raised Poultry🐔</v>
      </c>
      <c r="G836" t="str">
        <v>No</v>
      </c>
      <c r="H836" t="str">
        <v>Yes</v>
      </c>
      <c r="I836" s="1">
        <v>12</v>
      </c>
      <c r="J836">
        <v>0.5412</v>
      </c>
      <c r="K836" s="1">
        <v>8.12</v>
      </c>
      <c r="L836" s="2">
        <v>0.6574</v>
      </c>
      <c r="M836" s="2">
        <v>0.6574</v>
      </c>
      <c r="N836" s="2">
        <v>0.6574</v>
      </c>
      <c r="O836" s="2">
        <v>0.6574</v>
      </c>
      <c r="P836" s="1">
        <v>13.46</v>
      </c>
      <c r="Q836" s="1">
        <v>13.46</v>
      </c>
      <c r="R836" s="1">
        <v>13.46</v>
      </c>
      <c r="S836" s="1">
        <v>13.46</v>
      </c>
      <c r="T836" t="str">
        <v>No</v>
      </c>
      <c r="U836" s="2">
        <v>0</v>
      </c>
    </row>
    <row r="837">
      <c r="A837">
        <v>1163732</v>
      </c>
      <c r="B837" t="str">
        <v>CRX Drumsticks</v>
      </c>
      <c r="C837" t="str">
        <v>Deck Family Farm</v>
      </c>
      <c r="D837">
        <v>1011358</v>
      </c>
      <c r="E837" t="str">
        <v>ea</v>
      </c>
      <c r="F837" t="str">
        <v>Pasture-raised Poultry🐔</v>
      </c>
      <c r="G837" t="str">
        <v>Yes</v>
      </c>
      <c r="H837" t="str">
        <v>Yes</v>
      </c>
      <c r="I837" s="1">
        <v>12</v>
      </c>
      <c r="J837">
        <v>0.5412</v>
      </c>
      <c r="K837" s="1">
        <v>8.12</v>
      </c>
      <c r="L837" s="2">
        <v>0.6574</v>
      </c>
      <c r="M837" s="2">
        <v>0.6574</v>
      </c>
      <c r="N837" s="2">
        <v>0.6574</v>
      </c>
      <c r="O837" s="2">
        <v>0.6574</v>
      </c>
      <c r="P837" s="1">
        <v>13.46</v>
      </c>
      <c r="Q837" s="1">
        <v>13.46</v>
      </c>
      <c r="R837" s="1">
        <v>13.46</v>
      </c>
      <c r="S837" s="1">
        <v>13.46</v>
      </c>
      <c r="T837" t="str">
        <v>No</v>
      </c>
      <c r="U837" s="2">
        <v>0</v>
      </c>
    </row>
    <row r="838">
      <c r="A838">
        <v>1164989</v>
      </c>
      <c r="B838" t="str">
        <v>Bulgarian Pepper, Hot</v>
      </c>
      <c r="C838" t="str">
        <v>MISSING VENDOR</v>
      </c>
      <c r="D838">
        <v>1013014</v>
      </c>
      <c r="E838" t="str">
        <v>1 lb</v>
      </c>
      <c r="G838" t="str">
        <v>Yes</v>
      </c>
      <c r="H838" t="str">
        <v>No</v>
      </c>
      <c r="K838" s="1">
        <v>5</v>
      </c>
      <c r="L838" s="2">
        <v>0.55</v>
      </c>
      <c r="M838" s="2">
        <v>0.4</v>
      </c>
      <c r="N838" s="2">
        <v>0.4</v>
      </c>
      <c r="O838" s="2">
        <v>0.4</v>
      </c>
      <c r="P838" s="1">
        <v>7.75</v>
      </c>
      <c r="Q838" s="1">
        <v>7</v>
      </c>
      <c r="R838" s="1">
        <v>7</v>
      </c>
      <c r="S838" s="1">
        <v>7</v>
      </c>
      <c r="T838" t="str">
        <v>No</v>
      </c>
      <c r="U838" s="2">
        <v>0</v>
      </c>
    </row>
    <row r="839">
      <c r="A839">
        <v>1164990</v>
      </c>
      <c r="B839" t="str">
        <v>Yellow Italian Frying Pepper</v>
      </c>
      <c r="C839" t="str">
        <v>MISSING VENDOR</v>
      </c>
      <c r="D839">
        <v>1013017</v>
      </c>
      <c r="E839" t="str">
        <v>1 lb</v>
      </c>
      <c r="G839" t="str">
        <v>Yes</v>
      </c>
      <c r="H839" t="str">
        <v>No</v>
      </c>
      <c r="K839" s="1">
        <v>2.75</v>
      </c>
      <c r="L839" s="2">
        <v>0.55</v>
      </c>
      <c r="M839" s="2">
        <v>0.4</v>
      </c>
      <c r="N839" s="2">
        <v>0.4</v>
      </c>
      <c r="O839" s="2">
        <v>0.4</v>
      </c>
      <c r="P839" s="1">
        <v>4.26</v>
      </c>
      <c r="Q839" s="1">
        <v>3.85</v>
      </c>
      <c r="R839" s="1">
        <v>3.85</v>
      </c>
      <c r="S839" s="1">
        <v>3.85</v>
      </c>
      <c r="T839" t="str">
        <v>No</v>
      </c>
      <c r="U839" s="2">
        <v>0</v>
      </c>
    </row>
    <row r="840">
      <c r="A840">
        <v>1164992</v>
      </c>
      <c r="B840" t="str">
        <v>Turkish Long Eggplant</v>
      </c>
      <c r="C840" t="str">
        <v>MISSING VENDOR</v>
      </c>
      <c r="D840">
        <v>1013033</v>
      </c>
      <c r="E840" t="str">
        <v>1 lb</v>
      </c>
      <c r="G840" t="str">
        <v>Yes</v>
      </c>
      <c r="H840" t="str">
        <v>No</v>
      </c>
      <c r="K840" s="1">
        <v>2.8</v>
      </c>
      <c r="L840" s="2">
        <v>0.55</v>
      </c>
      <c r="M840" s="2">
        <v>0.4</v>
      </c>
      <c r="N840" s="2">
        <v>0.4</v>
      </c>
      <c r="O840" s="2">
        <v>0.4</v>
      </c>
      <c r="P840" s="1">
        <v>4.34</v>
      </c>
      <c r="Q840" s="1">
        <v>3.92</v>
      </c>
      <c r="R840" s="1">
        <v>3.92</v>
      </c>
      <c r="S840" s="1">
        <v>3.92</v>
      </c>
      <c r="T840" t="str">
        <v>No</v>
      </c>
      <c r="U840" s="2">
        <v>0</v>
      </c>
    </row>
  </sheetData>
  <autoFilter ref="A1:U840"/>
  <ignoredErrors>
    <ignoredError numberStoredAsText="1" sqref="A1:U840"/>
  </ignoredErrors>
</worksheet>
</file>

<file path=xl/worksheets/sheet9.xml><?xml version="1.0" encoding="utf-8"?>
<worksheet xmlns="http://schemas.openxmlformats.org/spreadsheetml/2006/main" xmlns:r="http://schemas.openxmlformats.org/officeDocument/2006/relationships">
  <dimension ref="A1:B24"/>
  <sheetViews>
    <sheetView workbookViewId="0"/>
  </sheetViews>
  <cols>
    <col min="1" max="1" width="30.83203125" customWidth="1"/>
    <col min="2" max="2" width="155.83203125" customWidth="1"/>
  </cols>
  <sheetData>
    <row r="1">
      <c r="A1" t="str">
        <v>Item</v>
      </c>
      <c r="B1" t="str">
        <v>Method / interpretation</v>
      </c>
    </row>
    <row r="2">
      <c r="A2" t="str">
        <v>Scope</v>
      </c>
      <c r="B2" t="str">
        <v>January 1–September 30, 2026 fulfillment dates. OPEN + PAID in the monthly reporting export. Fulfillment status was not independently verified. This is a nine-month pricing benchmark, not recovery of past profits.</v>
      </c>
    </row>
    <row r="3">
      <c r="A3" t="str">
        <v>Sources</v>
      </c>
      <c r="B3" t="str">
        <v>Local MySQL read-only transaction on October 1: vendors, products, packages, product_pricing_profiles, product_sales, local_line_package_meta, local_line_order_reporting_entries, dashboard_qbo_period_metrics. Sales caches refreshed Aug 20–Oct 1.</v>
      </c>
    </row>
    <row r="4">
      <c r="A4" t="str">
        <v>Live price checks</v>
      </c>
      <c r="B4" t="str">
        <v>24 of the 25 highest-selling selected products were successfully read from Local Line on Oct 1. Ground Meat Bundle returned HTTP 400; it is excluded from the final benchmark because no current list price can be verified. Other prices use cached package live data with individual timestamps.</v>
      </c>
    </row>
    <row r="5">
      <c r="A5" t="str">
        <v>Markups</v>
      </c>
      <c r="B5" t="str">
        <v>Markup = (selling price / purchase base) − 1. Gross margin = markup / (1 + markup), before sales and expenses. 40% markup gives 28.57% gross margin; 65.74% gives 39.66%.</v>
      </c>
    </row>
    <row r="6">
      <c r="A6" t="str">
        <v>Pricing formula</v>
      </c>
      <c r="B6" t="str">
        <v>Formula vendors: vendor retail price × FFCSA factor × package quantity or average weight × (1 + markup) × (1 − sale discount), with application rounding. Other products use package price as base. Deposit markups must remain zero.</v>
      </c>
    </row>
    <row r="7">
      <c r="A7" t="str">
        <v>Customer protection</v>
      </c>
      <c r="B7" t="str">
        <v>Proposal preserves each current SNAP selling price and applies the same proportional increase to guest, CSA member and herd-share prices. This retains existing relative member discounts, subject to cents rounding. No membership dues or deposit increases.</v>
      </c>
    </row>
    <row r="8">
      <c r="A8" t="str">
        <v>Milk exception</v>
      </c>
      <c r="B8" t="str">
        <v>Half-gallon Raw Fresh Whole Milk: local markup 40% calculates $14, but live Herd/SNAP price is $15 (50% over $10 base). Proposed Herd price $16.20 requires 62% local regular markup. Preserve SNAP at $15 (50% equivalent); do not publish local $14.</v>
      </c>
    </row>
    <row r="9">
      <c r="A9" t="str">
        <v>Existing differences</v>
      </c>
      <c r="B9" t="str">
        <v>Product-level local/live differences are review data. The proposal is based on current Local Line selling prices; it does not authorize copying remote formula inputs into local data. Review sales and package basis before correcting differences.</v>
      </c>
    </row>
    <row r="10">
      <c r="A10" t="str">
        <v>Benchmark assumption</v>
      </c>
      <c r="B10" t="str">
        <v>Price-increase scenarios multiply actual eligible historical sales by the proposed percentage; supplier costs and fixed expenses are unchanged at constant volume. This is a normalized benchmark. Actual new-price replay differs because prices, sales and weights changed during the year.</v>
      </c>
    </row>
    <row r="11">
      <c r="A11" t="str">
        <v>Net profit</v>
      </c>
      <c r="B11" t="str">
        <v>Incremental operating profit before income tax. Assume no new fixed expenses; fee allowance defaults to 3%. Volume-loss scenarios use cached purchase costs as a proxy and assume purchases fall with units. Also show a no-purchase-savings case. No guarantee of demand or profit.</v>
      </c>
    </row>
    <row r="12">
      <c r="A12" t="str">
        <v>Cached costs</v>
      </c>
      <c r="B12" t="str">
        <v>The reporting cache constructs purchase_total using export package price at cache refresh × reporting quantity. It is not verified historical COGS, freight, spoilage or labor. Use supplier invoices and accounting to refine sensitivity; constant-volume profit uplift does not depend on this proxy.</v>
      </c>
    </row>
    <row r="13">
      <c r="A13" t="str">
        <v>Credits versus cash</v>
      </c>
      <c r="B13" t="str">
        <v>Many member purchases can consume prepaid credit. A higher selling price may use credit faster without immediate new cash, or households may keep a fixed spending budget and buy fewer units. The fixed-spend scenario models purchasing savings only, not additional receipts.</v>
      </c>
    </row>
    <row r="14">
      <c r="A14" t="str">
        <v>Vendor attribution</v>
      </c>
      <c r="B14" t="str">
        <v>Vendor rollups use the current local vendor after exact product/package ID matching. They can differ from historical export vendor labels. Missing vendors and unsupported products are excluded from the pricing proposal.</v>
      </c>
    </row>
    <row r="15">
      <c r="A15" t="str">
        <v>Seasonality</v>
      </c>
      <c r="B15" t="str">
        <v>The benchmark includes historical sales of products currently hidden. Do not make them visible just to implement this proposal. Apply approved prices when seasonal items return, or recalculate the target for the currently available assortment.</v>
      </c>
    </row>
    <row r="16">
      <c r="A16" t="str">
        <v>Potential repeated lines</v>
      </c>
      <c r="B16" t="str">
        <v>11 groups of identical raw export rows were found. They may represent repeated order lines; no deduplication was applied without line-ID evidence. Removing all repeated excess lines would reduce total export sales by only $480.51.</v>
      </c>
    </row>
    <row r="17">
      <c r="A17" t="str">
        <v>QBO comparison</v>
      </c>
      <c r="B17" t="str">
        <v>Cached cash-basis QBO through Sep 27 shows income $591,589.77 and net income $684.72. Not a closed Sep 30 P&amp;L; do not equate export gross product amounts with QBO cash receipts.</v>
      </c>
    </row>
    <row r="18">
      <c r="A18" t="str">
        <v>Implementation prerequisite</v>
      </c>
      <c r="B18" t="str">
        <v>Positive vendor price_list_markup overrides all product/customer markups; changing vendor defaults also overwrites pricing-profile tiers. A tier-preserving change requires capturing existing prices, reviewing and removing the blanket override for affected vendors, and storing approved explicit product-tier markups. Current and Proposed is a review workbook, not an import or executable release.</v>
      </c>
    </row>
    <row r="19">
      <c r="A19" t="str">
        <v>Multiple packages</v>
      </c>
      <c r="B19" t="str">
        <v>Required markup is computed per package/list. A single product-level markup may not achieve every package target where package bases differ. Hold such cases for a supported package-specific strategy; do not apply conflicting rows automatically.</v>
      </c>
    </row>
    <row r="20">
      <c r="A20" t="str">
        <v>Release plan</v>
      </c>
      <c r="B20" t="str">
        <v>Approve target prices; save supported local changes; open Product Sync, select Local Line and explicit product IDs; choose All vendors when covering the whole proposal; run audit and review current prices, vendor validation, sales and baselines; approve only intended outgoing price actions; then publish/schedule and confirm. Do not accept incoming price drift as formula truth.</v>
      </c>
    </row>
    <row r="21">
      <c r="A21" t="str">
        <v>Square</v>
      </c>
      <c r="B21" t="str">
        <v>Square uses vendor retail source price for formula products and package price for standard products. Customer markup changes do not raise Square prices. Square sales are not included in this Local Line sales benchmark.</v>
      </c>
    </row>
    <row r="22">
      <c r="A22" t="str">
        <v>Monitoring</v>
      </c>
      <c r="B22" t="str">
        <v>Compare weekly contribution dollars, quantities, active households, order frequency, credit drawdown/top-ups, paid receipts and spoilage against pre-change cohorts; refresh the forecast after 2–4 weeks. At 8%, about 6.0% uniform volume loss exhausts the $30k target cushion under the purchasing proxy.</v>
      </c>
    </row>
    <row r="23">
      <c r="A23" t="str">
        <v>Accounting reference</v>
      </c>
      <c r="B23" t="str">
        <v>SBA contribution-margin and break-even framework: https://legacy.sba.gov/business-guide/plan-your-business/calculate-your-startup-costs/break-even-point</v>
      </c>
    </row>
    <row r="24">
      <c r="A24" t="str">
        <v>Analysis only</v>
      </c>
      <c r="B24" t="str">
        <v>No production code, local pricing, database records, remote catalog prices, vendor assignments, membership terms or messages to members were changed.</v>
      </c>
    </row>
  </sheetData>
  <autoFilter ref="A1:B24"/>
  <ignoredErrors>
    <ignoredError numberStoredAsText="1" sqref="A1:B2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9</vt:i4>
      </vt:variant>
    </vt:vector>
  </HeadingPairs>
  <TitlesOfParts>
    <vt:vector size="9" baseType="lpstr">
      <vt:lpstr>Model</vt:lpstr>
      <vt:lpstr>Vendors</vt:lpstr>
      <vt:lpstr>Products</vt:lpstr>
      <vt:lpstr>Current and Proposed</vt:lpstr>
      <vt:lpstr>Scenarios</vt:lpstr>
      <vt:lpstr>Exclusions</vt:lpstr>
      <vt:lpstr>Months</vt:lpstr>
      <vt:lpstr>Local Catalog</vt:lpstr>
      <vt:lpstr>Method and Plan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