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eclan/Documents/Analytics/"/>
    </mc:Choice>
  </mc:AlternateContent>
  <xr:revisionPtr revIDLastSave="0" documentId="13_ncr:1_{8243657F-12E3-D24D-9FE9-0D11DCEEB212}" xr6:coauthVersionLast="47" xr6:coauthVersionMax="47" xr10:uidLastSave="{00000000-0000-0000-0000-000000000000}"/>
  <bookViews>
    <workbookView xWindow="0" yWindow="760" windowWidth="30240" windowHeight="18880" activeTab="2" xr2:uid="{4018396B-DB31-B645-BAE3-181BA021D0DE}"/>
  </bookViews>
  <sheets>
    <sheet name="Draft Picks" sheetId="1" r:id="rId1"/>
    <sheet name="Prospects" sheetId="2" r:id="rId2"/>
    <sheet name="Cap Space" sheetId="3" r:id="rId3"/>
    <sheet name="F" sheetId="4" r:id="rId4"/>
    <sheet name="D" sheetId="5" r:id="rId5"/>
    <sheet name="G" sheetId="6" r:id="rId6"/>
    <sheet name="Colors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6" l="1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2" i="6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2" i="5"/>
  <c r="P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2" i="4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2" i="3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2" i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2" i="2"/>
  <c r="I39" i="1"/>
  <c r="E37" i="2"/>
  <c r="N37" i="4"/>
  <c r="K38" i="3"/>
  <c r="H37" i="5"/>
  <c r="D37" i="6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2" i="3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2" i="2"/>
  <c r="E36" i="2"/>
  <c r="E35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2" i="2"/>
  <c r="O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2" i="4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2" i="4"/>
  <c r="N36" i="4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2" i="6"/>
  <c r="D36" i="6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2" i="5"/>
  <c r="H36" i="5"/>
  <c r="H35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2" i="5"/>
  <c r="I38" i="1"/>
  <c r="J7" i="1" s="1"/>
  <c r="I5" i="1"/>
  <c r="J5" i="1" s="1"/>
  <c r="I6" i="1"/>
  <c r="J6" i="1" s="1"/>
  <c r="I7" i="1"/>
  <c r="I8" i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I16" i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I24" i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I32" i="1"/>
  <c r="I33" i="1"/>
  <c r="J33" i="1" s="1"/>
  <c r="I4" i="1"/>
  <c r="J4" i="1" s="1"/>
  <c r="I3" i="1"/>
  <c r="J3" i="1" s="1"/>
  <c r="I2" i="1"/>
  <c r="J2" i="1" s="1"/>
  <c r="K37" i="3"/>
  <c r="K36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2" i="3"/>
  <c r="N35" i="4" l="1"/>
  <c r="D35" i="6"/>
  <c r="J8" i="1"/>
  <c r="J32" i="1"/>
  <c r="J23" i="1"/>
  <c r="J24" i="1"/>
  <c r="J16" i="1"/>
  <c r="J31" i="1"/>
  <c r="J15" i="1"/>
</calcChain>
</file>

<file path=xl/sharedStrings.xml><?xml version="1.0" encoding="utf-8"?>
<sst xmlns="http://schemas.openxmlformats.org/spreadsheetml/2006/main" count="308" uniqueCount="85">
  <si>
    <t>Team</t>
  </si>
  <si>
    <t>Cap Commitments Y0</t>
  </si>
  <si>
    <t>Cap Commitments Y1</t>
  </si>
  <si>
    <t>Cap Commitments Y2</t>
  </si>
  <si>
    <t>Cap Commitments Y3</t>
  </si>
  <si>
    <t>ANA</t>
  </si>
  <si>
    <t>ARI</t>
  </si>
  <si>
    <t>BOS</t>
  </si>
  <si>
    <t>BUF</t>
  </si>
  <si>
    <t>CAR</t>
  </si>
  <si>
    <t>CBJ</t>
  </si>
  <si>
    <t>CGY</t>
  </si>
  <si>
    <t>CHI</t>
  </si>
  <si>
    <t>COL</t>
  </si>
  <si>
    <t>DAL</t>
  </si>
  <si>
    <t>DET</t>
  </si>
  <si>
    <t>EDM</t>
  </si>
  <si>
    <t>FLA</t>
  </si>
  <si>
    <t>LAK</t>
  </si>
  <si>
    <t>MIN</t>
  </si>
  <si>
    <t>MTL</t>
  </si>
  <si>
    <t>NJD</t>
  </si>
  <si>
    <t>NSH</t>
  </si>
  <si>
    <t>NYI</t>
  </si>
  <si>
    <t>NYR</t>
  </si>
  <si>
    <t>OTT</t>
  </si>
  <si>
    <t>PHI</t>
  </si>
  <si>
    <t>PIT</t>
  </si>
  <si>
    <t>SEA</t>
  </si>
  <si>
    <t>SJS</t>
  </si>
  <si>
    <t>STL</t>
  </si>
  <si>
    <t>TOR</t>
  </si>
  <si>
    <t>VAN</t>
  </si>
  <si>
    <t>VGK</t>
  </si>
  <si>
    <t>WSH</t>
  </si>
  <si>
    <t>WPG</t>
  </si>
  <si>
    <t>TBL</t>
  </si>
  <si>
    <t>Cap Commitments Y4</t>
  </si>
  <si>
    <t>Cap Commitments Y5</t>
  </si>
  <si>
    <t>Cap Commitments Y6</t>
  </si>
  <si>
    <t>Cap Commitments Y7</t>
  </si>
  <si>
    <t>Cap Commitments Y8</t>
  </si>
  <si>
    <t>Total Cap Commitments</t>
  </si>
  <si>
    <t>Average</t>
  </si>
  <si>
    <t>Std Dev</t>
  </si>
  <si>
    <t>Z-score</t>
  </si>
  <si>
    <t>1st</t>
  </si>
  <si>
    <t>2nd</t>
  </si>
  <si>
    <t>3rd</t>
  </si>
  <si>
    <t>4th</t>
  </si>
  <si>
    <t>5th</t>
  </si>
  <si>
    <t>6th</t>
  </si>
  <si>
    <t>7th</t>
  </si>
  <si>
    <t>Value</t>
  </si>
  <si>
    <t>Total Draft Capital</t>
  </si>
  <si>
    <t>Total</t>
  </si>
  <si>
    <t xml:space="preserve">Average </t>
  </si>
  <si>
    <t>Wheeler 2023</t>
  </si>
  <si>
    <t>Horn 2023</t>
  </si>
  <si>
    <t>Hockey Prospecting</t>
  </si>
  <si>
    <t>#f95602</t>
  </si>
  <si>
    <t>#8c2633</t>
  </si>
  <si>
    <t>#fcb514</t>
  </si>
  <si>
    <t>#002654</t>
  </si>
  <si>
    <t>#ce1126</t>
  </si>
  <si>
    <t>#cc0000</t>
  </si>
  <si>
    <t>#6f263d</t>
  </si>
  <si>
    <t>#006847</t>
  </si>
  <si>
    <t>#041e41</t>
  </si>
  <si>
    <t>#041e42</t>
  </si>
  <si>
    <t>#111111</t>
  </si>
  <si>
    <t>#024930</t>
  </si>
  <si>
    <t>#af1e2d</t>
  </si>
  <si>
    <t>#ffb81c</t>
  </si>
  <si>
    <t>#f47d30</t>
  </si>
  <si>
    <t>#0038a8</t>
  </si>
  <si>
    <t>#f74902</t>
  </si>
  <si>
    <t>#006d75</t>
  </si>
  <si>
    <t>#002f87</t>
  </si>
  <si>
    <t>#002868</t>
  </si>
  <si>
    <t>#003e7e</t>
  </si>
  <si>
    <t>#001f5b</t>
  </si>
  <si>
    <t>#b4975a</t>
  </si>
  <si>
    <t>#99D9D9</t>
  </si>
  <si>
    <t>Scaled Z-score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</si>
</sst>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C1BFBD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0" fontId="2" fillId="0" borderId="0" xfId="0" applyFont="1"/>
    <xf numFmtId="44" fontId="0" fillId="0" borderId="0" xfId="1" applyFont="1"/>
    <xf numFmtId="44" fontId="3" fillId="0" borderId="0" xfId="1" applyFont="1"/>
    <xf numFmtId="0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encycolorpedia.com/006847" TargetMode="External"/><Relationship Id="rId13" Type="http://schemas.openxmlformats.org/officeDocument/2006/relationships/hyperlink" Target="https://encycolorpedia.com/af1e2d" TargetMode="External"/><Relationship Id="rId18" Type="http://schemas.openxmlformats.org/officeDocument/2006/relationships/hyperlink" Target="https://encycolorpedia.com/fcb514" TargetMode="External"/><Relationship Id="rId26" Type="http://schemas.openxmlformats.org/officeDocument/2006/relationships/hyperlink" Target="https://encycolorpedia.com/041e41" TargetMode="External"/><Relationship Id="rId3" Type="http://schemas.openxmlformats.org/officeDocument/2006/relationships/hyperlink" Target="https://encycolorpedia.com/002654" TargetMode="External"/><Relationship Id="rId21" Type="http://schemas.openxmlformats.org/officeDocument/2006/relationships/hyperlink" Target="https://encycolorpedia.com/002868" TargetMode="External"/><Relationship Id="rId7" Type="http://schemas.openxmlformats.org/officeDocument/2006/relationships/hyperlink" Target="https://encycolorpedia.com/ce1126" TargetMode="External"/><Relationship Id="rId12" Type="http://schemas.openxmlformats.org/officeDocument/2006/relationships/hyperlink" Target="https://encycolorpedia.com/024930" TargetMode="External"/><Relationship Id="rId17" Type="http://schemas.openxmlformats.org/officeDocument/2006/relationships/hyperlink" Target="https://encycolorpedia.com/f74902" TargetMode="External"/><Relationship Id="rId25" Type="http://schemas.openxmlformats.org/officeDocument/2006/relationships/hyperlink" Target="https://encycolorpedia.com/041e41" TargetMode="External"/><Relationship Id="rId2" Type="http://schemas.openxmlformats.org/officeDocument/2006/relationships/hyperlink" Target="https://encycolorpedia.com/fcb514" TargetMode="External"/><Relationship Id="rId16" Type="http://schemas.openxmlformats.org/officeDocument/2006/relationships/hyperlink" Target="https://encycolorpedia.com/ce1126" TargetMode="External"/><Relationship Id="rId20" Type="http://schemas.openxmlformats.org/officeDocument/2006/relationships/hyperlink" Target="https://encycolorpedia.com/002f87" TargetMode="External"/><Relationship Id="rId1" Type="http://schemas.openxmlformats.org/officeDocument/2006/relationships/hyperlink" Target="https://encycolorpedia.com/8c2633" TargetMode="External"/><Relationship Id="rId6" Type="http://schemas.openxmlformats.org/officeDocument/2006/relationships/hyperlink" Target="https://encycolorpedia.com/ce1126" TargetMode="External"/><Relationship Id="rId11" Type="http://schemas.openxmlformats.org/officeDocument/2006/relationships/hyperlink" Target="https://encycolorpedia.com/111111" TargetMode="External"/><Relationship Id="rId24" Type="http://schemas.openxmlformats.org/officeDocument/2006/relationships/hyperlink" Target="https://encycolorpedia.com/b4975a" TargetMode="External"/><Relationship Id="rId5" Type="http://schemas.openxmlformats.org/officeDocument/2006/relationships/hyperlink" Target="https://encycolorpedia.com/002654" TargetMode="External"/><Relationship Id="rId15" Type="http://schemas.openxmlformats.org/officeDocument/2006/relationships/hyperlink" Target="https://encycolorpedia.com/f47d30" TargetMode="External"/><Relationship Id="rId23" Type="http://schemas.openxmlformats.org/officeDocument/2006/relationships/hyperlink" Target="https://encycolorpedia.com/001f5b" TargetMode="External"/><Relationship Id="rId10" Type="http://schemas.openxmlformats.org/officeDocument/2006/relationships/hyperlink" Target="https://encycolorpedia.com/041e42" TargetMode="External"/><Relationship Id="rId19" Type="http://schemas.openxmlformats.org/officeDocument/2006/relationships/hyperlink" Target="https://encycolorpedia.com/006d75" TargetMode="External"/><Relationship Id="rId4" Type="http://schemas.openxmlformats.org/officeDocument/2006/relationships/hyperlink" Target="https://encycolorpedia.com/cc0000" TargetMode="External"/><Relationship Id="rId9" Type="http://schemas.openxmlformats.org/officeDocument/2006/relationships/hyperlink" Target="https://encycolorpedia.com/041e41" TargetMode="External"/><Relationship Id="rId14" Type="http://schemas.openxmlformats.org/officeDocument/2006/relationships/hyperlink" Target="https://encycolorpedia.com/ce1126" TargetMode="External"/><Relationship Id="rId22" Type="http://schemas.openxmlformats.org/officeDocument/2006/relationships/hyperlink" Target="https://encycolorpedia.com/003e7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F7796-6DF7-FD4E-8EFF-93001A174808}">
  <dimension ref="A1:K39"/>
  <sheetViews>
    <sheetView workbookViewId="0">
      <selection activeCell="K1" sqref="K1"/>
    </sheetView>
  </sheetViews>
  <sheetFormatPr baseColWidth="10" defaultRowHeight="16" x14ac:dyDescent="0.2"/>
  <cols>
    <col min="9" max="9" width="17.5" customWidth="1"/>
  </cols>
  <sheetData>
    <row r="1" spans="1:11" x14ac:dyDescent="0.2">
      <c r="A1" t="s">
        <v>0</v>
      </c>
      <c r="B1" t="s">
        <v>46</v>
      </c>
      <c r="C1" t="s">
        <v>47</v>
      </c>
      <c r="D1" t="s">
        <v>48</v>
      </c>
      <c r="E1" t="s">
        <v>49</v>
      </c>
      <c r="F1" t="s">
        <v>50</v>
      </c>
      <c r="G1" t="s">
        <v>51</v>
      </c>
      <c r="H1" t="s">
        <v>52</v>
      </c>
      <c r="I1" t="s">
        <v>54</v>
      </c>
      <c r="J1" t="s">
        <v>45</v>
      </c>
      <c r="K1" t="s">
        <v>84</v>
      </c>
    </row>
    <row r="2" spans="1:11" x14ac:dyDescent="0.2">
      <c r="A2" t="s">
        <v>5</v>
      </c>
      <c r="C2">
        <v>3</v>
      </c>
      <c r="D2">
        <v>1</v>
      </c>
      <c r="H2">
        <v>-1</v>
      </c>
      <c r="I2">
        <f t="shared" ref="I2:I33" si="0">B2*B$36+C2*C$36+D2*D$36+E2*E$36+F2*F$36+G2*G$36+H2*H$36</f>
        <v>5.9225806451612923</v>
      </c>
      <c r="J2">
        <f>I2/I$38</f>
        <v>0.90003775770577721</v>
      </c>
      <c r="K2">
        <f>J2/MAXA($J$2:$J$33)</f>
        <v>0.36867469879518078</v>
      </c>
    </row>
    <row r="3" spans="1:11" x14ac:dyDescent="0.2">
      <c r="A3" t="s">
        <v>6</v>
      </c>
      <c r="C3">
        <v>5</v>
      </c>
      <c r="D3">
        <v>4</v>
      </c>
      <c r="E3">
        <v>1</v>
      </c>
      <c r="I3">
        <f t="shared" si="0"/>
        <v>12.322580645161294</v>
      </c>
      <c r="J3">
        <f t="shared" ref="J3:J33" si="1">I3/I$38</f>
        <v>1.8726275786688829</v>
      </c>
      <c r="K3">
        <f t="shared" ref="K3:K33" si="2">J3/MAXA($J$2:$J$33)</f>
        <v>0.76706827309236958</v>
      </c>
    </row>
    <row r="4" spans="1:11" x14ac:dyDescent="0.2">
      <c r="A4" t="s">
        <v>7</v>
      </c>
      <c r="C4">
        <v>-2</v>
      </c>
      <c r="I4">
        <f t="shared" si="0"/>
        <v>-3.5419354838709687</v>
      </c>
      <c r="J4">
        <f t="shared" si="1"/>
        <v>-0.53825787470639619</v>
      </c>
      <c r="K4">
        <f t="shared" si="2"/>
        <v>-0.22048192771084341</v>
      </c>
    </row>
    <row r="5" spans="1:11" x14ac:dyDescent="0.2">
      <c r="A5" t="s">
        <v>8</v>
      </c>
      <c r="C5">
        <v>2</v>
      </c>
      <c r="D5">
        <v>-1</v>
      </c>
      <c r="I5">
        <f t="shared" si="0"/>
        <v>2.7741935483870974</v>
      </c>
      <c r="J5">
        <f t="shared" si="1"/>
        <v>0.4215863135223139</v>
      </c>
      <c r="K5">
        <f t="shared" si="2"/>
        <v>0.17269076305220885</v>
      </c>
    </row>
    <row r="6" spans="1:11" x14ac:dyDescent="0.2">
      <c r="A6" t="s">
        <v>9</v>
      </c>
      <c r="C6">
        <v>1</v>
      </c>
      <c r="F6">
        <v>1</v>
      </c>
      <c r="G6">
        <v>1</v>
      </c>
      <c r="I6">
        <f t="shared" si="0"/>
        <v>2.2193548387096782</v>
      </c>
      <c r="J6">
        <f t="shared" si="1"/>
        <v>0.33726905081785119</v>
      </c>
      <c r="K6">
        <f t="shared" si="2"/>
        <v>0.1381526104417671</v>
      </c>
    </row>
    <row r="7" spans="1:11" x14ac:dyDescent="0.2">
      <c r="A7" t="s">
        <v>10</v>
      </c>
      <c r="D7">
        <v>1</v>
      </c>
      <c r="E7">
        <v>1</v>
      </c>
      <c r="F7">
        <v>-1</v>
      </c>
      <c r="I7">
        <f t="shared" si="0"/>
        <v>0.91612903225806519</v>
      </c>
      <c r="J7">
        <f t="shared" si="1"/>
        <v>0.13922152679108979</v>
      </c>
      <c r="K7">
        <f t="shared" si="2"/>
        <v>5.7028112449799231E-2</v>
      </c>
    </row>
    <row r="8" spans="1:11" x14ac:dyDescent="0.2">
      <c r="A8" t="s">
        <v>11</v>
      </c>
      <c r="D8">
        <v>-1</v>
      </c>
      <c r="E8">
        <v>-1</v>
      </c>
      <c r="F8">
        <v>-2</v>
      </c>
      <c r="H8">
        <v>-1</v>
      </c>
      <c r="I8">
        <f t="shared" si="0"/>
        <v>-1.8193548387096781</v>
      </c>
      <c r="J8">
        <f t="shared" si="1"/>
        <v>-0.27648218700765709</v>
      </c>
      <c r="K8">
        <f t="shared" si="2"/>
        <v>-0.1132530120481928</v>
      </c>
    </row>
    <row r="9" spans="1:11" x14ac:dyDescent="0.2">
      <c r="A9" t="s">
        <v>12</v>
      </c>
      <c r="B9">
        <v>2</v>
      </c>
      <c r="C9">
        <v>2</v>
      </c>
      <c r="D9">
        <v>2</v>
      </c>
      <c r="E9">
        <v>-1</v>
      </c>
      <c r="F9">
        <v>1</v>
      </c>
      <c r="G9">
        <v>-1</v>
      </c>
      <c r="I9">
        <f t="shared" si="0"/>
        <v>16.06451612903226</v>
      </c>
      <c r="J9">
        <f t="shared" si="1"/>
        <v>2.4412788852803757</v>
      </c>
      <c r="K9">
        <f t="shared" si="2"/>
        <v>1</v>
      </c>
    </row>
    <row r="10" spans="1:11" x14ac:dyDescent="0.2">
      <c r="A10" t="s">
        <v>13</v>
      </c>
      <c r="C10">
        <v>-2</v>
      </c>
      <c r="D10">
        <v>-2</v>
      </c>
      <c r="E10">
        <v>-1</v>
      </c>
      <c r="F10">
        <v>-1</v>
      </c>
      <c r="I10">
        <f t="shared" si="0"/>
        <v>-5.7225806451612922</v>
      </c>
      <c r="J10">
        <f t="shared" si="1"/>
        <v>-0.86964432580068018</v>
      </c>
      <c r="K10">
        <f t="shared" si="2"/>
        <v>-0.35622489959839365</v>
      </c>
    </row>
    <row r="11" spans="1:11" x14ac:dyDescent="0.2">
      <c r="A11" t="s">
        <v>14</v>
      </c>
      <c r="B11">
        <v>-1</v>
      </c>
      <c r="D11">
        <v>-1</v>
      </c>
      <c r="E11">
        <v>-2</v>
      </c>
      <c r="I11">
        <f t="shared" si="0"/>
        <v>-7.2290322580645165</v>
      </c>
      <c r="J11">
        <f t="shared" si="1"/>
        <v>-1.0985754983761691</v>
      </c>
      <c r="K11">
        <f t="shared" si="2"/>
        <v>-0.45</v>
      </c>
    </row>
    <row r="12" spans="1:11" x14ac:dyDescent="0.2">
      <c r="A12" t="s">
        <v>15</v>
      </c>
      <c r="C12">
        <v>1</v>
      </c>
      <c r="E12">
        <v>1</v>
      </c>
      <c r="I12">
        <f t="shared" si="0"/>
        <v>2.1677419354838716</v>
      </c>
      <c r="J12">
        <f t="shared" si="1"/>
        <v>0.32942558451976162</v>
      </c>
      <c r="K12">
        <f t="shared" si="2"/>
        <v>0.13493975903614461</v>
      </c>
    </row>
    <row r="13" spans="1:11" x14ac:dyDescent="0.2">
      <c r="A13" t="s">
        <v>16</v>
      </c>
      <c r="C13">
        <v>-1</v>
      </c>
      <c r="D13">
        <v>-1</v>
      </c>
      <c r="E13">
        <v>-1</v>
      </c>
      <c r="H13">
        <v>-1</v>
      </c>
      <c r="I13">
        <f t="shared" si="0"/>
        <v>-3.0935483870967753</v>
      </c>
      <c r="J13">
        <f t="shared" si="1"/>
        <v>-0.47011776124174315</v>
      </c>
      <c r="K13">
        <f t="shared" si="2"/>
        <v>-0.19257028112449803</v>
      </c>
    </row>
    <row r="14" spans="1:11" x14ac:dyDescent="0.2">
      <c r="A14" t="s">
        <v>17</v>
      </c>
      <c r="B14">
        <v>-3</v>
      </c>
      <c r="C14">
        <v>-1</v>
      </c>
      <c r="D14">
        <v>-1</v>
      </c>
      <c r="E14">
        <v>1</v>
      </c>
      <c r="F14">
        <v>1</v>
      </c>
      <c r="I14">
        <f t="shared" si="0"/>
        <v>-18.896774193548385</v>
      </c>
      <c r="J14">
        <f t="shared" si="1"/>
        <v>-2.8716890983880394</v>
      </c>
      <c r="K14">
        <f t="shared" si="2"/>
        <v>-1.1763052208835338</v>
      </c>
    </row>
    <row r="15" spans="1:11" x14ac:dyDescent="0.2">
      <c r="A15" t="s">
        <v>18</v>
      </c>
      <c r="D15">
        <v>1</v>
      </c>
      <c r="H15">
        <v>-1</v>
      </c>
      <c r="I15">
        <f t="shared" si="0"/>
        <v>0.60967741935483921</v>
      </c>
      <c r="J15">
        <f t="shared" si="1"/>
        <v>9.2650945646182994E-2</v>
      </c>
      <c r="K15">
        <f t="shared" si="2"/>
        <v>3.7951807228915689E-2</v>
      </c>
    </row>
    <row r="16" spans="1:11" x14ac:dyDescent="0.2">
      <c r="A16" t="s">
        <v>19</v>
      </c>
      <c r="D16">
        <v>-1</v>
      </c>
      <c r="F16">
        <v>-1</v>
      </c>
      <c r="I16">
        <f t="shared" si="0"/>
        <v>-1.0161290322580649</v>
      </c>
      <c r="J16">
        <f t="shared" si="1"/>
        <v>-0.15441824274363827</v>
      </c>
      <c r="K16">
        <f t="shared" si="2"/>
        <v>-6.3253012048192794E-2</v>
      </c>
    </row>
    <row r="17" spans="1:11" x14ac:dyDescent="0.2">
      <c r="A17" t="s">
        <v>20</v>
      </c>
      <c r="B17">
        <v>2</v>
      </c>
      <c r="E17">
        <v>2</v>
      </c>
      <c r="F17">
        <v>1</v>
      </c>
      <c r="H17">
        <v>1</v>
      </c>
      <c r="I17">
        <f t="shared" si="0"/>
        <v>12.535483870967742</v>
      </c>
      <c r="J17">
        <f t="shared" si="1"/>
        <v>1.9049818771485016</v>
      </c>
      <c r="K17">
        <f t="shared" si="2"/>
        <v>0.78032128514056209</v>
      </c>
    </row>
    <row r="18" spans="1:11" x14ac:dyDescent="0.2">
      <c r="A18" t="s">
        <v>21</v>
      </c>
      <c r="D18">
        <v>-1</v>
      </c>
      <c r="I18">
        <f t="shared" si="0"/>
        <v>-0.76774193548387137</v>
      </c>
      <c r="J18">
        <f t="shared" si="1"/>
        <v>-0.11667156118408226</v>
      </c>
      <c r="K18">
        <f t="shared" si="2"/>
        <v>-4.7791164658634554E-2</v>
      </c>
    </row>
    <row r="19" spans="1:11" x14ac:dyDescent="0.2">
      <c r="A19" t="s">
        <v>22</v>
      </c>
      <c r="D19">
        <v>1</v>
      </c>
      <c r="E19">
        <v>1</v>
      </c>
      <c r="H19">
        <v>-1</v>
      </c>
      <c r="I19">
        <f t="shared" si="0"/>
        <v>1.0064516129032266</v>
      </c>
      <c r="J19">
        <f t="shared" si="1"/>
        <v>0.15294759281274653</v>
      </c>
      <c r="K19">
        <f t="shared" si="2"/>
        <v>6.26506024096386E-2</v>
      </c>
    </row>
    <row r="20" spans="1:11" x14ac:dyDescent="0.2">
      <c r="A20" t="s">
        <v>23</v>
      </c>
      <c r="I20">
        <f t="shared" si="0"/>
        <v>0</v>
      </c>
      <c r="J20">
        <f t="shared" si="1"/>
        <v>0</v>
      </c>
      <c r="K20">
        <f t="shared" si="2"/>
        <v>0</v>
      </c>
    </row>
    <row r="21" spans="1:11" x14ac:dyDescent="0.2">
      <c r="A21" t="s">
        <v>24</v>
      </c>
      <c r="B21">
        <v>1</v>
      </c>
      <c r="C21">
        <v>-1</v>
      </c>
      <c r="D21">
        <v>-1</v>
      </c>
      <c r="G21">
        <v>1</v>
      </c>
      <c r="I21">
        <f t="shared" si="0"/>
        <v>3.3290322580645149</v>
      </c>
      <c r="J21">
        <f t="shared" si="1"/>
        <v>0.5059035762267764</v>
      </c>
      <c r="K21">
        <f t="shared" si="2"/>
        <v>0.2072289156626505</v>
      </c>
    </row>
    <row r="22" spans="1:11" x14ac:dyDescent="0.2">
      <c r="A22" t="s">
        <v>25</v>
      </c>
      <c r="C22">
        <v>1</v>
      </c>
      <c r="D22">
        <v>-2</v>
      </c>
      <c r="E22">
        <v>1</v>
      </c>
      <c r="I22">
        <f t="shared" si="0"/>
        <v>0.63225806451612909</v>
      </c>
      <c r="J22">
        <f t="shared" si="1"/>
        <v>9.6082462151597117E-2</v>
      </c>
      <c r="K22">
        <f t="shared" si="2"/>
        <v>3.93574297188755E-2</v>
      </c>
    </row>
    <row r="23" spans="1:11" x14ac:dyDescent="0.2">
      <c r="A23" t="s">
        <v>26</v>
      </c>
      <c r="B23">
        <v>1</v>
      </c>
      <c r="C23">
        <v>-2</v>
      </c>
      <c r="D23">
        <v>1</v>
      </c>
      <c r="E23">
        <v>1</v>
      </c>
      <c r="F23">
        <v>-1</v>
      </c>
      <c r="I23">
        <f t="shared" si="0"/>
        <v>3.0419354838709665</v>
      </c>
      <c r="J23">
        <f t="shared" si="1"/>
        <v>0.46227429494365324</v>
      </c>
      <c r="K23">
        <f t="shared" si="2"/>
        <v>0.1893574297188754</v>
      </c>
    </row>
    <row r="24" spans="1:11" x14ac:dyDescent="0.2">
      <c r="A24" t="s">
        <v>27</v>
      </c>
      <c r="E24">
        <v>-1</v>
      </c>
      <c r="H24">
        <v>2</v>
      </c>
      <c r="I24">
        <f t="shared" si="0"/>
        <v>-8.0645161290323064E-2</v>
      </c>
      <c r="J24">
        <f t="shared" si="1"/>
        <v>-1.225541609076501E-2</v>
      </c>
      <c r="K24">
        <f t="shared" si="2"/>
        <v>-5.02008032128517E-3</v>
      </c>
    </row>
    <row r="25" spans="1:11" x14ac:dyDescent="0.2">
      <c r="A25" t="s">
        <v>28</v>
      </c>
      <c r="C25">
        <v>2</v>
      </c>
      <c r="D25">
        <v>1</v>
      </c>
      <c r="E25">
        <v>1</v>
      </c>
      <c r="G25">
        <v>1</v>
      </c>
      <c r="H25">
        <v>1</v>
      </c>
      <c r="I25">
        <f t="shared" si="0"/>
        <v>5.0645161290322607</v>
      </c>
      <c r="J25">
        <f t="shared" si="1"/>
        <v>0.76964013050003843</v>
      </c>
      <c r="K25">
        <f t="shared" si="2"/>
        <v>0.31526104417670697</v>
      </c>
    </row>
    <row r="26" spans="1:11" x14ac:dyDescent="0.2">
      <c r="A26" t="s">
        <v>29</v>
      </c>
      <c r="F26">
        <v>2</v>
      </c>
      <c r="H26">
        <v>1</v>
      </c>
      <c r="I26">
        <f t="shared" si="0"/>
        <v>0.65483870967741942</v>
      </c>
      <c r="J26">
        <f t="shared" si="1"/>
        <v>9.9513978657011296E-2</v>
      </c>
      <c r="K26">
        <f t="shared" si="2"/>
        <v>4.0763052208835339E-2</v>
      </c>
    </row>
    <row r="27" spans="1:11" x14ac:dyDescent="0.2">
      <c r="A27" t="s">
        <v>30</v>
      </c>
      <c r="C27">
        <v>-1</v>
      </c>
      <c r="I27">
        <f t="shared" si="0"/>
        <v>-1.7709677419354843</v>
      </c>
      <c r="J27">
        <f t="shared" si="1"/>
        <v>-0.26912893735319809</v>
      </c>
      <c r="K27">
        <f t="shared" si="2"/>
        <v>-0.1102409638554217</v>
      </c>
    </row>
    <row r="28" spans="1:11" x14ac:dyDescent="0.2">
      <c r="A28" t="s">
        <v>36</v>
      </c>
      <c r="B28">
        <v>-2</v>
      </c>
      <c r="C28">
        <v>-1</v>
      </c>
      <c r="H28">
        <v>1</v>
      </c>
      <c r="I28">
        <f t="shared" si="0"/>
        <v>-12.948387096774193</v>
      </c>
      <c r="J28">
        <f t="shared" si="1"/>
        <v>-1.967729607533218</v>
      </c>
      <c r="K28">
        <f t="shared" si="2"/>
        <v>-0.80602409638554195</v>
      </c>
    </row>
    <row r="29" spans="1:11" x14ac:dyDescent="0.2">
      <c r="A29" t="s">
        <v>31</v>
      </c>
      <c r="C29">
        <v>-2</v>
      </c>
      <c r="E29">
        <v>-1</v>
      </c>
      <c r="I29">
        <f t="shared" si="0"/>
        <v>-3.938709677419356</v>
      </c>
      <c r="J29">
        <f t="shared" si="1"/>
        <v>-0.59855452187295966</v>
      </c>
      <c r="K29">
        <f t="shared" si="2"/>
        <v>-0.24518072289156628</v>
      </c>
    </row>
    <row r="30" spans="1:11" x14ac:dyDescent="0.2">
      <c r="A30" t="s">
        <v>32</v>
      </c>
      <c r="C30">
        <v>-1</v>
      </c>
      <c r="E30">
        <v>1</v>
      </c>
      <c r="F30">
        <v>-1</v>
      </c>
      <c r="H30">
        <v>-1</v>
      </c>
      <c r="I30">
        <f t="shared" si="0"/>
        <v>-1.7806451612903227</v>
      </c>
      <c r="J30">
        <f t="shared" si="1"/>
        <v>-0.27059958728408984</v>
      </c>
      <c r="K30">
        <f t="shared" si="2"/>
        <v>-0.1108433734939759</v>
      </c>
    </row>
    <row r="31" spans="1:11" x14ac:dyDescent="0.2">
      <c r="A31" t="s">
        <v>33</v>
      </c>
      <c r="C31">
        <v>-1</v>
      </c>
      <c r="D31">
        <v>1</v>
      </c>
      <c r="E31">
        <v>-2</v>
      </c>
      <c r="I31">
        <f t="shared" si="0"/>
        <v>-1.7967741935483881</v>
      </c>
      <c r="J31">
        <f t="shared" si="1"/>
        <v>-0.27305067050224291</v>
      </c>
      <c r="K31">
        <f t="shared" si="2"/>
        <v>-0.11184738955823297</v>
      </c>
    </row>
    <row r="32" spans="1:11" x14ac:dyDescent="0.2">
      <c r="A32" t="s">
        <v>35</v>
      </c>
      <c r="C32">
        <v>-1</v>
      </c>
      <c r="E32">
        <v>-1</v>
      </c>
      <c r="F32">
        <v>1</v>
      </c>
      <c r="G32">
        <v>-1</v>
      </c>
      <c r="I32">
        <f t="shared" si="0"/>
        <v>-2.1193548387096781</v>
      </c>
      <c r="J32">
        <f t="shared" si="1"/>
        <v>-0.32207233486530262</v>
      </c>
      <c r="K32">
        <f t="shared" si="2"/>
        <v>-0.13192771084337351</v>
      </c>
    </row>
    <row r="33" spans="1:11" x14ac:dyDescent="0.2">
      <c r="A33" t="s">
        <v>34</v>
      </c>
      <c r="C33">
        <v>-1</v>
      </c>
      <c r="D33">
        <v>-1</v>
      </c>
      <c r="G33">
        <v>-1</v>
      </c>
      <c r="I33">
        <f t="shared" si="0"/>
        <v>-2.7387096774193558</v>
      </c>
      <c r="J33">
        <f t="shared" si="1"/>
        <v>-0.4161939304423774</v>
      </c>
      <c r="K33">
        <f t="shared" si="2"/>
        <v>-0.17048192771084342</v>
      </c>
    </row>
    <row r="36" spans="1:11" x14ac:dyDescent="0.2">
      <c r="A36" t="s">
        <v>53</v>
      </c>
      <c r="B36">
        <v>5.6677419354838703</v>
      </c>
      <c r="C36">
        <v>1.7709677419354843</v>
      </c>
      <c r="D36">
        <v>0.76774193548387137</v>
      </c>
      <c r="E36">
        <v>0.39677419354838744</v>
      </c>
      <c r="F36">
        <v>0.2483870967741936</v>
      </c>
      <c r="G36">
        <v>0.20000000000000009</v>
      </c>
      <c r="H36">
        <v>0.15806451612903219</v>
      </c>
    </row>
    <row r="38" spans="1:11" x14ac:dyDescent="0.2">
      <c r="H38" t="s">
        <v>44</v>
      </c>
      <c r="I38">
        <f>STDEV(I2:I33)</f>
        <v>6.5803690950234408</v>
      </c>
    </row>
    <row r="39" spans="1:11" x14ac:dyDescent="0.2">
      <c r="I39">
        <f>_xlfn.VAR.S(I4:I33)</f>
        <v>39.459304412309969</v>
      </c>
    </row>
  </sheetData>
  <conditionalFormatting sqref="I2:I33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2:J33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1A436-301B-314A-B209-D158223CC45D}">
  <dimension ref="A1:G37"/>
  <sheetViews>
    <sheetView workbookViewId="0">
      <selection activeCell="G1" sqref="G1"/>
    </sheetView>
  </sheetViews>
  <sheetFormatPr baseColWidth="10" defaultRowHeight="16" x14ac:dyDescent="0.2"/>
  <cols>
    <col min="2" max="2" width="14.6640625" customWidth="1"/>
    <col min="4" max="4" width="17.1640625" customWidth="1"/>
  </cols>
  <sheetData>
    <row r="1" spans="1:7" x14ac:dyDescent="0.2">
      <c r="A1" t="s">
        <v>0</v>
      </c>
      <c r="B1" t="s">
        <v>57</v>
      </c>
      <c r="C1" t="s">
        <v>58</v>
      </c>
      <c r="D1" t="s">
        <v>59</v>
      </c>
      <c r="E1" t="s">
        <v>43</v>
      </c>
      <c r="F1" t="s">
        <v>45</v>
      </c>
      <c r="G1" t="s">
        <v>84</v>
      </c>
    </row>
    <row r="2" spans="1:7" x14ac:dyDescent="0.2">
      <c r="A2" t="s">
        <v>5</v>
      </c>
      <c r="B2">
        <v>8</v>
      </c>
      <c r="C2">
        <v>3</v>
      </c>
      <c r="D2">
        <v>6</v>
      </c>
      <c r="E2">
        <f>AVERAGE(B2:D2)</f>
        <v>5.666666666666667</v>
      </c>
      <c r="F2">
        <f>-(E2-$E$35)/$E$36</f>
        <v>1.2059738117723147</v>
      </c>
      <c r="G2">
        <f>F2/MAXA($F$2:$F$33)</f>
        <v>0.69892473118279563</v>
      </c>
    </row>
    <row r="3" spans="1:7" x14ac:dyDescent="0.2">
      <c r="A3" t="s">
        <v>6</v>
      </c>
      <c r="B3">
        <v>9</v>
      </c>
      <c r="C3">
        <v>8</v>
      </c>
      <c r="D3">
        <v>9</v>
      </c>
      <c r="E3">
        <f t="shared" ref="E3:E33" si="0">AVERAGE(B3:D3)</f>
        <v>8.6666666666666661</v>
      </c>
      <c r="F3">
        <f t="shared" ref="F3:F33" si="1">-(E3-$E$35)/$E$36</f>
        <v>0.87201183312767394</v>
      </c>
      <c r="G3">
        <f t="shared" ref="G3:G33" si="2">F3/MAXA($F$2:$F$33)</f>
        <v>0.50537634408602161</v>
      </c>
    </row>
    <row r="4" spans="1:7" x14ac:dyDescent="0.2">
      <c r="A4" t="s">
        <v>7</v>
      </c>
      <c r="B4">
        <v>30</v>
      </c>
      <c r="C4">
        <v>29</v>
      </c>
      <c r="D4">
        <v>32</v>
      </c>
      <c r="E4">
        <f t="shared" si="0"/>
        <v>30.333333333333332</v>
      </c>
      <c r="F4">
        <f t="shared" si="1"/>
        <v>-1.5399357904169548</v>
      </c>
      <c r="G4">
        <f t="shared" si="2"/>
        <v>-0.89247311827956943</v>
      </c>
    </row>
    <row r="5" spans="1:7" x14ac:dyDescent="0.2">
      <c r="A5" t="s">
        <v>8</v>
      </c>
      <c r="B5">
        <v>6</v>
      </c>
      <c r="C5">
        <v>5</v>
      </c>
      <c r="D5">
        <v>7</v>
      </c>
      <c r="E5">
        <f t="shared" si="0"/>
        <v>6</v>
      </c>
      <c r="F5">
        <f t="shared" si="1"/>
        <v>1.1688669252562436</v>
      </c>
      <c r="G5">
        <f t="shared" si="2"/>
        <v>0.67741935483870974</v>
      </c>
    </row>
    <row r="6" spans="1:7" x14ac:dyDescent="0.2">
      <c r="A6" t="s">
        <v>9</v>
      </c>
      <c r="B6">
        <v>12</v>
      </c>
      <c r="C6">
        <v>15</v>
      </c>
      <c r="D6">
        <v>12</v>
      </c>
      <c r="E6">
        <f t="shared" si="0"/>
        <v>13</v>
      </c>
      <c r="F6">
        <f t="shared" si="1"/>
        <v>0.38962230841874812</v>
      </c>
      <c r="G6">
        <f t="shared" si="2"/>
        <v>0.22580645161290339</v>
      </c>
    </row>
    <row r="7" spans="1:7" x14ac:dyDescent="0.2">
      <c r="A7" t="s">
        <v>10</v>
      </c>
      <c r="B7">
        <v>3</v>
      </c>
      <c r="C7">
        <v>6</v>
      </c>
      <c r="D7">
        <v>2</v>
      </c>
      <c r="E7">
        <f t="shared" si="0"/>
        <v>3.6666666666666665</v>
      </c>
      <c r="F7">
        <f t="shared" si="1"/>
        <v>1.4286151308687423</v>
      </c>
      <c r="G7">
        <f t="shared" si="2"/>
        <v>0.82795698924731198</v>
      </c>
    </row>
    <row r="8" spans="1:7" x14ac:dyDescent="0.2">
      <c r="A8" t="s">
        <v>11</v>
      </c>
      <c r="B8">
        <v>20</v>
      </c>
      <c r="C8">
        <v>7</v>
      </c>
      <c r="D8">
        <v>19</v>
      </c>
      <c r="E8">
        <f t="shared" si="0"/>
        <v>15.333333333333334</v>
      </c>
      <c r="F8">
        <f t="shared" si="1"/>
        <v>0.12987410280624959</v>
      </c>
      <c r="G8">
        <f t="shared" si="2"/>
        <v>7.5268817204301258E-2</v>
      </c>
    </row>
    <row r="9" spans="1:7" x14ac:dyDescent="0.2">
      <c r="A9" t="s">
        <v>12</v>
      </c>
      <c r="B9">
        <v>5</v>
      </c>
      <c r="C9">
        <v>10</v>
      </c>
      <c r="D9">
        <v>18</v>
      </c>
      <c r="E9">
        <f t="shared" si="0"/>
        <v>11</v>
      </c>
      <c r="F9">
        <f t="shared" si="1"/>
        <v>0.61226362751517538</v>
      </c>
      <c r="G9">
        <f t="shared" si="2"/>
        <v>0.35483870967741948</v>
      </c>
    </row>
    <row r="10" spans="1:7" x14ac:dyDescent="0.2">
      <c r="A10" t="s">
        <v>13</v>
      </c>
      <c r="B10">
        <v>32</v>
      </c>
      <c r="C10">
        <v>31</v>
      </c>
      <c r="D10">
        <v>24</v>
      </c>
      <c r="E10">
        <f t="shared" si="0"/>
        <v>29</v>
      </c>
      <c r="F10">
        <f t="shared" si="1"/>
        <v>-1.3915082443526701</v>
      </c>
      <c r="G10">
        <f t="shared" si="2"/>
        <v>-0.80645161290322542</v>
      </c>
    </row>
    <row r="11" spans="1:7" x14ac:dyDescent="0.2">
      <c r="A11" t="s">
        <v>14</v>
      </c>
      <c r="B11">
        <v>16</v>
      </c>
      <c r="C11">
        <v>11</v>
      </c>
      <c r="D11">
        <v>15</v>
      </c>
      <c r="E11">
        <f t="shared" si="0"/>
        <v>14</v>
      </c>
      <c r="F11">
        <f t="shared" si="1"/>
        <v>0.27830164887053449</v>
      </c>
      <c r="G11">
        <f t="shared" si="2"/>
        <v>0.16129032258064535</v>
      </c>
    </row>
    <row r="12" spans="1:7" x14ac:dyDescent="0.2">
      <c r="A12" t="s">
        <v>15</v>
      </c>
      <c r="B12">
        <v>4</v>
      </c>
      <c r="C12">
        <v>4</v>
      </c>
      <c r="D12">
        <v>3</v>
      </c>
      <c r="E12">
        <f t="shared" si="0"/>
        <v>3.6666666666666665</v>
      </c>
      <c r="F12">
        <f t="shared" si="1"/>
        <v>1.4286151308687423</v>
      </c>
      <c r="G12">
        <f t="shared" si="2"/>
        <v>0.82795698924731198</v>
      </c>
    </row>
    <row r="13" spans="1:7" x14ac:dyDescent="0.2">
      <c r="A13" t="s">
        <v>16</v>
      </c>
      <c r="B13">
        <v>21</v>
      </c>
      <c r="C13">
        <v>20</v>
      </c>
      <c r="D13">
        <v>23</v>
      </c>
      <c r="E13">
        <f t="shared" si="0"/>
        <v>21.333333333333332</v>
      </c>
      <c r="F13">
        <f t="shared" si="1"/>
        <v>-0.53804985448303211</v>
      </c>
      <c r="G13">
        <f t="shared" si="2"/>
        <v>-0.31182795698924698</v>
      </c>
    </row>
    <row r="14" spans="1:7" x14ac:dyDescent="0.2">
      <c r="A14" t="s">
        <v>17</v>
      </c>
      <c r="B14">
        <v>26</v>
      </c>
      <c r="C14">
        <v>26</v>
      </c>
      <c r="D14">
        <v>21</v>
      </c>
      <c r="E14">
        <f t="shared" si="0"/>
        <v>24.333333333333332</v>
      </c>
      <c r="F14">
        <f t="shared" si="1"/>
        <v>-0.87201183312767305</v>
      </c>
      <c r="G14">
        <f t="shared" si="2"/>
        <v>-0.50537634408602117</v>
      </c>
    </row>
    <row r="15" spans="1:7" x14ac:dyDescent="0.2">
      <c r="A15" t="s">
        <v>18</v>
      </c>
      <c r="B15">
        <v>7</v>
      </c>
      <c r="C15">
        <v>14</v>
      </c>
      <c r="D15">
        <v>4</v>
      </c>
      <c r="E15">
        <f t="shared" si="0"/>
        <v>8.3333333333333339</v>
      </c>
      <c r="F15">
        <f t="shared" si="1"/>
        <v>0.90911871964374502</v>
      </c>
      <c r="G15">
        <f t="shared" si="2"/>
        <v>0.52688172043010761</v>
      </c>
    </row>
    <row r="16" spans="1:7" x14ac:dyDescent="0.2">
      <c r="A16" t="s">
        <v>19</v>
      </c>
      <c r="B16">
        <v>1</v>
      </c>
      <c r="C16">
        <v>1</v>
      </c>
      <c r="D16">
        <v>1</v>
      </c>
      <c r="E16">
        <f t="shared" si="0"/>
        <v>1</v>
      </c>
      <c r="F16">
        <f t="shared" si="1"/>
        <v>1.7254702229973118</v>
      </c>
      <c r="G16">
        <f t="shared" si="2"/>
        <v>1</v>
      </c>
    </row>
    <row r="17" spans="1:7" x14ac:dyDescent="0.2">
      <c r="A17" t="s">
        <v>20</v>
      </c>
      <c r="B17">
        <v>11</v>
      </c>
      <c r="C17">
        <v>12</v>
      </c>
      <c r="D17">
        <v>8</v>
      </c>
      <c r="E17">
        <f t="shared" si="0"/>
        <v>10.333333333333334</v>
      </c>
      <c r="F17">
        <f t="shared" si="1"/>
        <v>0.68647740054731776</v>
      </c>
      <c r="G17">
        <f t="shared" si="2"/>
        <v>0.39784946236559149</v>
      </c>
    </row>
    <row r="18" spans="1:7" x14ac:dyDescent="0.2">
      <c r="A18" t="s">
        <v>21</v>
      </c>
      <c r="B18">
        <v>2</v>
      </c>
      <c r="C18">
        <v>2</v>
      </c>
      <c r="D18">
        <v>5</v>
      </c>
      <c r="E18">
        <f t="shared" si="0"/>
        <v>3</v>
      </c>
      <c r="F18">
        <f t="shared" si="1"/>
        <v>1.5028289039008846</v>
      </c>
      <c r="G18">
        <f t="shared" si="2"/>
        <v>0.87096774193548399</v>
      </c>
    </row>
    <row r="19" spans="1:7" x14ac:dyDescent="0.2">
      <c r="A19" t="s">
        <v>22</v>
      </c>
      <c r="B19">
        <v>10</v>
      </c>
      <c r="C19">
        <v>13</v>
      </c>
      <c r="D19">
        <v>14</v>
      </c>
      <c r="E19">
        <f t="shared" si="0"/>
        <v>12.333333333333334</v>
      </c>
      <c r="F19">
        <f t="shared" si="1"/>
        <v>0.4638360814508905</v>
      </c>
      <c r="G19">
        <f t="shared" si="2"/>
        <v>0.26881720430107542</v>
      </c>
    </row>
    <row r="20" spans="1:7" x14ac:dyDescent="0.2">
      <c r="A20" t="s">
        <v>23</v>
      </c>
      <c r="B20">
        <v>27</v>
      </c>
      <c r="C20">
        <v>27</v>
      </c>
      <c r="D20">
        <v>31</v>
      </c>
      <c r="E20">
        <f t="shared" si="0"/>
        <v>28.333333333333332</v>
      </c>
      <c r="F20">
        <f t="shared" si="1"/>
        <v>-1.3172944713205275</v>
      </c>
      <c r="G20">
        <f t="shared" si="2"/>
        <v>-0.7634408602150532</v>
      </c>
    </row>
    <row r="21" spans="1:7" x14ac:dyDescent="0.2">
      <c r="A21" t="s">
        <v>24</v>
      </c>
      <c r="B21">
        <v>22</v>
      </c>
      <c r="C21">
        <v>21</v>
      </c>
      <c r="D21">
        <v>22</v>
      </c>
      <c r="E21">
        <f t="shared" si="0"/>
        <v>21.666666666666668</v>
      </c>
      <c r="F21">
        <f t="shared" si="1"/>
        <v>-0.57515674099910352</v>
      </c>
      <c r="G21">
        <f t="shared" si="2"/>
        <v>-0.33333333333333309</v>
      </c>
    </row>
    <row r="22" spans="1:7" x14ac:dyDescent="0.2">
      <c r="A22" t="s">
        <v>25</v>
      </c>
      <c r="B22">
        <v>24</v>
      </c>
      <c r="C22">
        <v>22</v>
      </c>
      <c r="D22">
        <v>29</v>
      </c>
      <c r="E22">
        <f t="shared" si="0"/>
        <v>25</v>
      </c>
      <c r="F22">
        <f t="shared" si="1"/>
        <v>-0.94622560615981555</v>
      </c>
      <c r="G22">
        <f t="shared" si="2"/>
        <v>-0.54838709677419317</v>
      </c>
    </row>
    <row r="23" spans="1:7" x14ac:dyDescent="0.2">
      <c r="A23" t="s">
        <v>26</v>
      </c>
      <c r="B23">
        <v>14</v>
      </c>
      <c r="C23">
        <v>24</v>
      </c>
      <c r="D23">
        <v>10</v>
      </c>
      <c r="E23">
        <f t="shared" si="0"/>
        <v>16</v>
      </c>
      <c r="F23">
        <f t="shared" si="1"/>
        <v>5.5660329774107217E-2</v>
      </c>
      <c r="G23">
        <f t="shared" si="2"/>
        <v>3.2258064516129253E-2</v>
      </c>
    </row>
    <row r="24" spans="1:7" x14ac:dyDescent="0.2">
      <c r="A24" t="s">
        <v>27</v>
      </c>
      <c r="B24">
        <v>29</v>
      </c>
      <c r="C24">
        <v>28</v>
      </c>
      <c r="D24">
        <v>30</v>
      </c>
      <c r="E24">
        <f t="shared" si="0"/>
        <v>29</v>
      </c>
      <c r="F24">
        <f t="shared" si="1"/>
        <v>-1.3915082443526701</v>
      </c>
      <c r="G24">
        <f t="shared" si="2"/>
        <v>-0.80645161290322542</v>
      </c>
    </row>
    <row r="25" spans="1:7" x14ac:dyDescent="0.2">
      <c r="A25" t="s">
        <v>28</v>
      </c>
      <c r="B25">
        <v>15</v>
      </c>
      <c r="C25">
        <v>16</v>
      </c>
      <c r="D25">
        <v>16</v>
      </c>
      <c r="E25">
        <f t="shared" si="0"/>
        <v>15.666666666666666</v>
      </c>
      <c r="F25">
        <f t="shared" si="1"/>
        <v>9.2767216290178492E-2</v>
      </c>
      <c r="G25">
        <f t="shared" si="2"/>
        <v>5.3763440860215311E-2</v>
      </c>
    </row>
    <row r="26" spans="1:7" x14ac:dyDescent="0.2">
      <c r="A26" t="s">
        <v>29</v>
      </c>
      <c r="B26">
        <v>17</v>
      </c>
      <c r="C26">
        <v>17</v>
      </c>
      <c r="D26">
        <v>13</v>
      </c>
      <c r="E26">
        <f t="shared" si="0"/>
        <v>15.666666666666666</v>
      </c>
      <c r="F26">
        <f t="shared" si="1"/>
        <v>9.2767216290178492E-2</v>
      </c>
      <c r="G26">
        <f t="shared" si="2"/>
        <v>5.3763440860215311E-2</v>
      </c>
    </row>
    <row r="27" spans="1:7" x14ac:dyDescent="0.2">
      <c r="A27" t="s">
        <v>30</v>
      </c>
      <c r="B27">
        <v>19</v>
      </c>
      <c r="C27">
        <v>18</v>
      </c>
      <c r="D27">
        <v>25</v>
      </c>
      <c r="E27">
        <f t="shared" si="0"/>
        <v>20.666666666666668</v>
      </c>
      <c r="F27">
        <f t="shared" si="1"/>
        <v>-0.46383608145088989</v>
      </c>
      <c r="G27">
        <f t="shared" si="2"/>
        <v>-0.26881720430107503</v>
      </c>
    </row>
    <row r="28" spans="1:7" x14ac:dyDescent="0.2">
      <c r="A28" t="s">
        <v>36</v>
      </c>
      <c r="B28">
        <v>31</v>
      </c>
      <c r="C28">
        <v>32</v>
      </c>
      <c r="D28">
        <v>26</v>
      </c>
      <c r="E28">
        <f t="shared" si="0"/>
        <v>29.666666666666668</v>
      </c>
      <c r="F28">
        <f t="shared" si="1"/>
        <v>-1.4657220173848127</v>
      </c>
      <c r="G28">
        <f t="shared" si="2"/>
        <v>-0.84946236559139754</v>
      </c>
    </row>
    <row r="29" spans="1:7" x14ac:dyDescent="0.2">
      <c r="A29" t="s">
        <v>31</v>
      </c>
      <c r="B29">
        <v>18</v>
      </c>
      <c r="C29">
        <v>19</v>
      </c>
      <c r="D29">
        <v>11</v>
      </c>
      <c r="E29">
        <f t="shared" si="0"/>
        <v>16</v>
      </c>
      <c r="F29">
        <f t="shared" si="1"/>
        <v>5.5660329774107217E-2</v>
      </c>
      <c r="G29">
        <f t="shared" si="2"/>
        <v>3.2258064516129253E-2</v>
      </c>
    </row>
    <row r="30" spans="1:7" x14ac:dyDescent="0.2">
      <c r="A30" t="s">
        <v>32</v>
      </c>
      <c r="B30">
        <v>28</v>
      </c>
      <c r="C30">
        <v>30</v>
      </c>
      <c r="D30">
        <v>27</v>
      </c>
      <c r="E30">
        <f t="shared" si="0"/>
        <v>28.333333333333332</v>
      </c>
      <c r="F30">
        <f t="shared" si="1"/>
        <v>-1.3172944713205275</v>
      </c>
      <c r="G30">
        <f t="shared" si="2"/>
        <v>-0.7634408602150532</v>
      </c>
    </row>
    <row r="31" spans="1:7" x14ac:dyDescent="0.2">
      <c r="A31" t="s">
        <v>33</v>
      </c>
      <c r="B31">
        <v>23</v>
      </c>
      <c r="C31">
        <v>25</v>
      </c>
      <c r="D31">
        <v>20</v>
      </c>
      <c r="E31">
        <f t="shared" si="0"/>
        <v>22.666666666666668</v>
      </c>
      <c r="F31">
        <f t="shared" si="1"/>
        <v>-0.68647740054731721</v>
      </c>
      <c r="G31">
        <f t="shared" si="2"/>
        <v>-0.39784946236559116</v>
      </c>
    </row>
    <row r="32" spans="1:7" x14ac:dyDescent="0.2">
      <c r="A32" t="s">
        <v>35</v>
      </c>
      <c r="B32">
        <v>13</v>
      </c>
      <c r="C32">
        <v>9</v>
      </c>
      <c r="D32">
        <v>17</v>
      </c>
      <c r="E32">
        <f t="shared" si="0"/>
        <v>13</v>
      </c>
      <c r="F32">
        <f t="shared" si="1"/>
        <v>0.38962230841874812</v>
      </c>
      <c r="G32">
        <f t="shared" si="2"/>
        <v>0.22580645161290339</v>
      </c>
    </row>
    <row r="33" spans="1:7" x14ac:dyDescent="0.2">
      <c r="A33" t="s">
        <v>34</v>
      </c>
      <c r="B33">
        <v>25</v>
      </c>
      <c r="C33">
        <v>23</v>
      </c>
      <c r="D33">
        <v>28</v>
      </c>
      <c r="E33">
        <f t="shared" si="0"/>
        <v>25.333333333333332</v>
      </c>
      <c r="F33">
        <f t="shared" si="1"/>
        <v>-0.98333249267588663</v>
      </c>
      <c r="G33">
        <f t="shared" si="2"/>
        <v>-0.56989247311827917</v>
      </c>
    </row>
    <row r="35" spans="1:7" x14ac:dyDescent="0.2">
      <c r="E35">
        <f>AVERAGE(E2:E33)</f>
        <v>16.500000000000004</v>
      </c>
    </row>
    <row r="36" spans="1:7" x14ac:dyDescent="0.2">
      <c r="E36">
        <f>STDEV(E2:E33)</f>
        <v>8.9830585271271595</v>
      </c>
    </row>
    <row r="37" spans="1:7" x14ac:dyDescent="0.2">
      <c r="E37">
        <f>VARA(E2:E33)</f>
        <v>80.695340501791975</v>
      </c>
    </row>
  </sheetData>
  <conditionalFormatting sqref="E2:E33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2:F33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90437-BB9F-FE4C-A3D1-95CADDD769B3}">
  <dimension ref="A1:M38"/>
  <sheetViews>
    <sheetView tabSelected="1" topLeftCell="C1" workbookViewId="0">
      <selection activeCell="M2" sqref="M2"/>
    </sheetView>
  </sheetViews>
  <sheetFormatPr baseColWidth="10" defaultRowHeight="16" x14ac:dyDescent="0.2"/>
  <cols>
    <col min="2" max="2" width="20" customWidth="1"/>
    <col min="3" max="3" width="20.83203125" customWidth="1"/>
    <col min="4" max="4" width="20.1640625" customWidth="1"/>
    <col min="5" max="5" width="20.33203125" customWidth="1"/>
    <col min="6" max="6" width="20.1640625" customWidth="1"/>
    <col min="7" max="7" width="19.1640625" customWidth="1"/>
    <col min="8" max="8" width="19.5" customWidth="1"/>
    <col min="9" max="9" width="20.83203125" customWidth="1"/>
    <col min="10" max="10" width="20.1640625" customWidth="1"/>
    <col min="11" max="11" width="23.1640625" customWidth="1"/>
  </cols>
  <sheetData>
    <row r="1" spans="1:13" x14ac:dyDescent="0.2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t="s">
        <v>37</v>
      </c>
      <c r="G1" t="s">
        <v>38</v>
      </c>
      <c r="H1" t="s">
        <v>39</v>
      </c>
      <c r="I1" t="s">
        <v>40</v>
      </c>
      <c r="J1" t="s">
        <v>41</v>
      </c>
      <c r="K1" t="s">
        <v>42</v>
      </c>
      <c r="L1" t="s">
        <v>45</v>
      </c>
      <c r="M1" t="s">
        <v>84</v>
      </c>
    </row>
    <row r="2" spans="1:13" x14ac:dyDescent="0.2">
      <c r="A2" t="s">
        <v>5</v>
      </c>
      <c r="B2" s="3">
        <v>68062572</v>
      </c>
      <c r="C2" s="3">
        <v>40706667</v>
      </c>
      <c r="D2" s="3">
        <v>22444167</v>
      </c>
      <c r="E2" s="3">
        <v>17900000</v>
      </c>
      <c r="F2" s="3">
        <v>11400000</v>
      </c>
      <c r="G2" s="2"/>
      <c r="H2" s="2"/>
      <c r="I2" s="2"/>
      <c r="J2" s="2"/>
      <c r="K2" s="2">
        <f>SUM(B2:J2)</f>
        <v>160513406</v>
      </c>
      <c r="L2" s="4">
        <f>-(K2-$K$36)/$K$37</f>
        <v>1.7233099655883983</v>
      </c>
      <c r="M2">
        <f>L2/MAXA($L$2:$L$33)</f>
        <v>1</v>
      </c>
    </row>
    <row r="3" spans="1:13" x14ac:dyDescent="0.2">
      <c r="A3" t="s">
        <v>6</v>
      </c>
      <c r="B3" s="3">
        <v>64947669</v>
      </c>
      <c r="C3" s="3">
        <v>44912501</v>
      </c>
      <c r="D3" s="3">
        <v>27459167</v>
      </c>
      <c r="E3" s="3">
        <v>18290000</v>
      </c>
      <c r="F3" s="3">
        <v>12440000</v>
      </c>
      <c r="G3" s="3">
        <v>7150000</v>
      </c>
      <c r="H3" s="2"/>
      <c r="I3" s="2"/>
      <c r="J3" s="2"/>
      <c r="K3" s="2">
        <f t="shared" ref="K3:K33" si="0">SUM(B3:J3)</f>
        <v>175199337</v>
      </c>
      <c r="L3" s="4">
        <f t="shared" ref="L3:L33" si="1">-(K3-$K$36)/$K$37</f>
        <v>1.5219019418948532</v>
      </c>
      <c r="M3">
        <f t="shared" ref="M3:M33" si="2">L3/MAXA($L$2:$L$33)</f>
        <v>0.88312722161693213</v>
      </c>
    </row>
    <row r="4" spans="1:13" x14ac:dyDescent="0.2">
      <c r="A4" t="s">
        <v>7</v>
      </c>
      <c r="B4" s="3">
        <v>83831527</v>
      </c>
      <c r="C4" s="3">
        <v>56912500</v>
      </c>
      <c r="D4" s="3">
        <v>42475000</v>
      </c>
      <c r="E4" s="3">
        <v>25350000</v>
      </c>
      <c r="F4" s="3">
        <v>20100000</v>
      </c>
      <c r="G4" s="3">
        <v>16000000</v>
      </c>
      <c r="H4" s="3">
        <v>16000000</v>
      </c>
      <c r="I4" s="3">
        <v>16000000</v>
      </c>
      <c r="J4" s="2"/>
      <c r="K4" s="2">
        <f t="shared" si="0"/>
        <v>276669027</v>
      </c>
      <c r="L4" s="4">
        <f t="shared" si="1"/>
        <v>0.13031092000480879</v>
      </c>
      <c r="M4">
        <f t="shared" si="2"/>
        <v>7.5616646225518738E-2</v>
      </c>
    </row>
    <row r="5" spans="1:13" x14ac:dyDescent="0.2">
      <c r="A5" t="s">
        <v>8</v>
      </c>
      <c r="B5" s="3">
        <v>65061667</v>
      </c>
      <c r="C5" s="3">
        <v>51665237</v>
      </c>
      <c r="D5" s="3">
        <v>26897737</v>
      </c>
      <c r="E5" s="3">
        <v>25178571</v>
      </c>
      <c r="F5" s="3">
        <v>20428571</v>
      </c>
      <c r="G5" s="3">
        <v>11428571</v>
      </c>
      <c r="H5" s="3">
        <v>11428571</v>
      </c>
      <c r="I5" s="3">
        <v>11428571</v>
      </c>
      <c r="J5" s="2"/>
      <c r="K5" s="2">
        <f t="shared" si="0"/>
        <v>223517496</v>
      </c>
      <c r="L5" s="4">
        <f t="shared" si="1"/>
        <v>0.85924971285329765</v>
      </c>
      <c r="M5">
        <f t="shared" si="2"/>
        <v>0.49860427317840045</v>
      </c>
    </row>
    <row r="6" spans="1:13" x14ac:dyDescent="0.2">
      <c r="A6" t="s">
        <v>9</v>
      </c>
      <c r="B6" s="3">
        <v>86593264</v>
      </c>
      <c r="C6" s="3">
        <v>56429417</v>
      </c>
      <c r="D6" s="3">
        <v>25150000</v>
      </c>
      <c r="E6" s="3">
        <v>14570000</v>
      </c>
      <c r="F6" s="3">
        <v>14570000</v>
      </c>
      <c r="G6" s="3">
        <v>12570000</v>
      </c>
      <c r="H6" s="3">
        <v>12570000</v>
      </c>
      <c r="I6" s="3">
        <v>4820000</v>
      </c>
      <c r="J6" s="2"/>
      <c r="K6" s="2">
        <f t="shared" si="0"/>
        <v>227272681</v>
      </c>
      <c r="L6" s="4">
        <f t="shared" si="1"/>
        <v>0.80774978483010007</v>
      </c>
      <c r="M6">
        <f t="shared" si="2"/>
        <v>0.46871996388316944</v>
      </c>
    </row>
    <row r="7" spans="1:13" x14ac:dyDescent="0.2">
      <c r="A7" t="s">
        <v>10</v>
      </c>
      <c r="B7" s="3">
        <v>85110000</v>
      </c>
      <c r="C7" s="3">
        <v>73095833</v>
      </c>
      <c r="D7" s="3">
        <v>50975000</v>
      </c>
      <c r="E7" s="3">
        <v>44825000</v>
      </c>
      <c r="F7" s="3">
        <v>24733333</v>
      </c>
      <c r="G7" s="3">
        <v>19333333</v>
      </c>
      <c r="H7" s="3">
        <v>9750000</v>
      </c>
      <c r="I7" s="2"/>
      <c r="J7" s="2"/>
      <c r="K7" s="2">
        <f t="shared" si="0"/>
        <v>307822499</v>
      </c>
      <c r="L7" s="4">
        <f t="shared" si="1"/>
        <v>-0.29693875362583783</v>
      </c>
      <c r="M7">
        <f t="shared" si="2"/>
        <v>-0.17230722247024929</v>
      </c>
    </row>
    <row r="8" spans="1:13" x14ac:dyDescent="0.2">
      <c r="A8" t="s">
        <v>11</v>
      </c>
      <c r="B8" s="3">
        <v>81810270</v>
      </c>
      <c r="C8" s="3">
        <v>82475000</v>
      </c>
      <c r="D8" s="3">
        <v>47200000</v>
      </c>
      <c r="E8" s="3">
        <v>39200000</v>
      </c>
      <c r="F8" s="3">
        <v>28650000</v>
      </c>
      <c r="G8" s="3">
        <v>23750000</v>
      </c>
      <c r="H8" s="3">
        <v>23750000</v>
      </c>
      <c r="I8" s="3">
        <v>16750000</v>
      </c>
      <c r="J8" s="3">
        <v>23750000</v>
      </c>
      <c r="K8" s="2">
        <f t="shared" si="0"/>
        <v>367335270</v>
      </c>
      <c r="L8" s="4">
        <f t="shared" si="1"/>
        <v>-1.1131178294799002</v>
      </c>
      <c r="M8">
        <f t="shared" si="2"/>
        <v>-0.64591852406531103</v>
      </c>
    </row>
    <row r="9" spans="1:13" x14ac:dyDescent="0.2">
      <c r="A9" t="s">
        <v>12</v>
      </c>
      <c r="B9" s="3">
        <v>76515435</v>
      </c>
      <c r="C9" s="3">
        <v>39889290</v>
      </c>
      <c r="D9" s="3">
        <v>18759167</v>
      </c>
      <c r="E9" s="3">
        <v>13900000</v>
      </c>
      <c r="F9" s="3">
        <v>9500000</v>
      </c>
      <c r="G9" s="3">
        <v>9500000</v>
      </c>
      <c r="H9" s="3">
        <v>9500000</v>
      </c>
      <c r="I9" s="2"/>
      <c r="J9" s="2"/>
      <c r="K9" s="2">
        <f t="shared" si="0"/>
        <v>177563892</v>
      </c>
      <c r="L9" s="4">
        <f t="shared" si="1"/>
        <v>1.4894736028631166</v>
      </c>
      <c r="M9">
        <f t="shared" si="2"/>
        <v>0.86430974845233843</v>
      </c>
    </row>
    <row r="10" spans="1:13" x14ac:dyDescent="0.2">
      <c r="A10" t="s">
        <v>13</v>
      </c>
      <c r="B10" s="3">
        <v>82801325</v>
      </c>
      <c r="C10" s="3">
        <v>70275000</v>
      </c>
      <c r="D10" s="3">
        <v>62425000</v>
      </c>
      <c r="E10" s="3">
        <v>48725000</v>
      </c>
      <c r="F10" s="3">
        <v>44225000</v>
      </c>
      <c r="G10" s="3">
        <v>25725000</v>
      </c>
      <c r="H10" s="3">
        <v>25725000</v>
      </c>
      <c r="I10" s="3">
        <v>18725000</v>
      </c>
      <c r="J10" s="3">
        <v>12600000</v>
      </c>
      <c r="K10" s="2">
        <f t="shared" si="0"/>
        <v>391226325</v>
      </c>
      <c r="L10" s="4">
        <f t="shared" si="1"/>
        <v>-1.4407681617267147</v>
      </c>
      <c r="M10">
        <f t="shared" si="2"/>
        <v>-0.83604702026706268</v>
      </c>
    </row>
    <row r="11" spans="1:13" x14ac:dyDescent="0.2">
      <c r="A11" t="s">
        <v>14</v>
      </c>
      <c r="B11" s="3">
        <v>82262252</v>
      </c>
      <c r="C11" s="3">
        <v>62919167</v>
      </c>
      <c r="D11" s="3">
        <v>57644167</v>
      </c>
      <c r="E11" s="3">
        <v>30550000</v>
      </c>
      <c r="F11" s="3">
        <v>18300000</v>
      </c>
      <c r="G11" s="3">
        <v>8450000</v>
      </c>
      <c r="H11" s="3">
        <v>8450000</v>
      </c>
      <c r="I11" s="2"/>
      <c r="J11" s="2"/>
      <c r="K11" s="2">
        <f t="shared" si="0"/>
        <v>268575586</v>
      </c>
      <c r="L11" s="4">
        <f t="shared" si="1"/>
        <v>0.24130721684770626</v>
      </c>
      <c r="M11">
        <f t="shared" si="2"/>
        <v>0.14002542877729807</v>
      </c>
    </row>
    <row r="12" spans="1:13" x14ac:dyDescent="0.2">
      <c r="A12" t="s">
        <v>15</v>
      </c>
      <c r="B12" s="3">
        <v>78240646</v>
      </c>
      <c r="C12" s="3">
        <v>43957222</v>
      </c>
      <c r="D12" s="3">
        <v>22883889</v>
      </c>
      <c r="E12" s="3">
        <v>11430556</v>
      </c>
      <c r="F12" s="3">
        <v>5625000</v>
      </c>
      <c r="G12" s="3">
        <v>0</v>
      </c>
      <c r="H12" s="2"/>
      <c r="I12" s="2"/>
      <c r="J12" s="2"/>
      <c r="K12" s="2">
        <f t="shared" si="0"/>
        <v>162137313</v>
      </c>
      <c r="L12" s="4">
        <f t="shared" si="1"/>
        <v>1.7010391337608408</v>
      </c>
      <c r="M12">
        <f t="shared" si="2"/>
        <v>0.9870767115189556</v>
      </c>
    </row>
    <row r="13" spans="1:13" x14ac:dyDescent="0.2">
      <c r="A13" t="s">
        <v>16</v>
      </c>
      <c r="B13" s="3">
        <v>91862788</v>
      </c>
      <c r="C13" s="3">
        <v>71817500</v>
      </c>
      <c r="D13" s="3">
        <v>58916667</v>
      </c>
      <c r="E13" s="3">
        <v>45250000</v>
      </c>
      <c r="F13" s="3">
        <v>24875000</v>
      </c>
      <c r="G13" s="3">
        <v>19875000</v>
      </c>
      <c r="H13" s="3">
        <v>14375000</v>
      </c>
      <c r="I13" s="3">
        <v>9250000</v>
      </c>
      <c r="J13" s="2"/>
      <c r="K13" s="2">
        <f t="shared" si="0"/>
        <v>336221955</v>
      </c>
      <c r="L13" s="4">
        <f t="shared" si="1"/>
        <v>-0.68641888307297971</v>
      </c>
      <c r="M13">
        <f t="shared" si="2"/>
        <v>-0.39831423062572047</v>
      </c>
    </row>
    <row r="14" spans="1:13" x14ac:dyDescent="0.2">
      <c r="A14" t="s">
        <v>17</v>
      </c>
      <c r="B14" s="3">
        <v>85265406</v>
      </c>
      <c r="C14" s="3">
        <v>71325001</v>
      </c>
      <c r="D14" s="3">
        <v>51333334</v>
      </c>
      <c r="E14" s="3">
        <v>34000000</v>
      </c>
      <c r="F14" s="3">
        <v>19500000</v>
      </c>
      <c r="G14" s="3">
        <v>19500000</v>
      </c>
      <c r="H14" s="3">
        <v>19500000</v>
      </c>
      <c r="I14" s="3">
        <v>19500000</v>
      </c>
      <c r="J14" s="2"/>
      <c r="K14" s="2">
        <f t="shared" si="0"/>
        <v>319923741</v>
      </c>
      <c r="L14" s="4">
        <f t="shared" si="1"/>
        <v>-0.46289944317676407</v>
      </c>
      <c r="M14">
        <f t="shared" si="2"/>
        <v>-0.26861066924702315</v>
      </c>
    </row>
    <row r="15" spans="1:13" x14ac:dyDescent="0.2">
      <c r="A15" t="s">
        <v>18</v>
      </c>
      <c r="B15" s="3">
        <v>81371222</v>
      </c>
      <c r="C15" s="3">
        <v>66088334</v>
      </c>
      <c r="D15" s="3">
        <v>40469167</v>
      </c>
      <c r="E15" s="3">
        <v>30475000</v>
      </c>
      <c r="F15" s="3">
        <v>24975000</v>
      </c>
      <c r="G15" s="3">
        <v>8475000</v>
      </c>
      <c r="H15" s="3">
        <v>7875000</v>
      </c>
      <c r="I15" s="2"/>
      <c r="J15" s="2"/>
      <c r="K15" s="2">
        <f t="shared" si="0"/>
        <v>259728723</v>
      </c>
      <c r="L15" s="4">
        <f t="shared" si="1"/>
        <v>0.36263620802419672</v>
      </c>
      <c r="M15">
        <f t="shared" si="2"/>
        <v>0.21043005336557666</v>
      </c>
    </row>
    <row r="16" spans="1:13" x14ac:dyDescent="0.2">
      <c r="A16" t="s">
        <v>19</v>
      </c>
      <c r="B16" s="3">
        <v>79683448</v>
      </c>
      <c r="C16" s="3">
        <v>68791088</v>
      </c>
      <c r="D16" s="3">
        <v>50928588</v>
      </c>
      <c r="E16" s="3">
        <v>29491666</v>
      </c>
      <c r="F16" s="3">
        <v>20491666</v>
      </c>
      <c r="G16" s="3">
        <v>12916666</v>
      </c>
      <c r="H16" s="3">
        <v>5250000</v>
      </c>
      <c r="I16" s="2"/>
      <c r="J16" s="2"/>
      <c r="K16" s="2">
        <f t="shared" si="0"/>
        <v>267553122</v>
      </c>
      <c r="L16" s="4">
        <f t="shared" si="1"/>
        <v>0.25532964780818107</v>
      </c>
      <c r="M16">
        <f t="shared" si="2"/>
        <v>0.14816234624454377</v>
      </c>
    </row>
    <row r="17" spans="1:13" x14ac:dyDescent="0.2">
      <c r="A17" t="s">
        <v>20</v>
      </c>
      <c r="B17" s="3">
        <v>92654337</v>
      </c>
      <c r="C17" s="3">
        <v>69516666</v>
      </c>
      <c r="D17" s="3">
        <v>58092500</v>
      </c>
      <c r="E17" s="3">
        <v>38612500</v>
      </c>
      <c r="F17" s="3">
        <v>19875000</v>
      </c>
      <c r="G17" s="3">
        <v>7875000</v>
      </c>
      <c r="H17" s="3">
        <v>7875000</v>
      </c>
      <c r="I17" s="3">
        <v>7875000</v>
      </c>
      <c r="J17" s="2"/>
      <c r="K17" s="2">
        <f t="shared" si="0"/>
        <v>302376003</v>
      </c>
      <c r="L17" s="4">
        <f t="shared" si="1"/>
        <v>-0.22224359160888441</v>
      </c>
      <c r="M17">
        <f t="shared" si="2"/>
        <v>-0.12896321384238191</v>
      </c>
    </row>
    <row r="18" spans="1:13" x14ac:dyDescent="0.2">
      <c r="A18" t="s">
        <v>21</v>
      </c>
      <c r="B18" s="3">
        <v>82897215</v>
      </c>
      <c r="C18" s="3">
        <v>47632500</v>
      </c>
      <c r="D18" s="3">
        <v>41700000</v>
      </c>
      <c r="E18" s="3">
        <v>38050000</v>
      </c>
      <c r="F18" s="3">
        <v>38050000</v>
      </c>
      <c r="G18" s="3">
        <v>20400000</v>
      </c>
      <c r="H18" s="3">
        <v>8000000</v>
      </c>
      <c r="I18" s="3">
        <v>8000000</v>
      </c>
      <c r="J18" s="2"/>
      <c r="K18" s="2">
        <f t="shared" si="0"/>
        <v>284729715</v>
      </c>
      <c r="L18" s="4">
        <f t="shared" si="1"/>
        <v>1.9763809325187925E-2</v>
      </c>
      <c r="M18">
        <f t="shared" si="2"/>
        <v>1.1468516819282635E-2</v>
      </c>
    </row>
    <row r="19" spans="1:13" x14ac:dyDescent="0.2">
      <c r="A19" t="s">
        <v>22</v>
      </c>
      <c r="B19" s="3">
        <v>80974290</v>
      </c>
      <c r="C19" s="3">
        <v>71416976</v>
      </c>
      <c r="D19" s="3">
        <v>63416143</v>
      </c>
      <c r="E19" s="3">
        <v>45416143</v>
      </c>
      <c r="F19" s="3">
        <v>19559000</v>
      </c>
      <c r="G19" s="3">
        <v>19559000</v>
      </c>
      <c r="H19" s="3">
        <v>8500000</v>
      </c>
      <c r="I19" s="3">
        <v>8500000</v>
      </c>
      <c r="J19" s="2"/>
      <c r="K19" s="2">
        <f t="shared" si="0"/>
        <v>317341552</v>
      </c>
      <c r="L19" s="4">
        <f t="shared" si="1"/>
        <v>-0.42748639491355139</v>
      </c>
      <c r="M19">
        <f t="shared" si="2"/>
        <v>-0.24806123300493568</v>
      </c>
    </row>
    <row r="20" spans="1:13" x14ac:dyDescent="0.2">
      <c r="A20" t="s">
        <v>23</v>
      </c>
      <c r="B20" s="3">
        <v>79501413</v>
      </c>
      <c r="C20" s="3">
        <v>73038333</v>
      </c>
      <c r="D20" s="3">
        <v>54150000</v>
      </c>
      <c r="E20" s="3">
        <v>36650000</v>
      </c>
      <c r="F20" s="3">
        <v>23550000</v>
      </c>
      <c r="G20" s="3">
        <v>21050000</v>
      </c>
      <c r="H20" s="3">
        <v>21050000</v>
      </c>
      <c r="I20" s="3">
        <v>15300000</v>
      </c>
      <c r="J20" s="3">
        <v>9150000</v>
      </c>
      <c r="K20" s="2">
        <f t="shared" si="0"/>
        <v>333439746</v>
      </c>
      <c r="L20" s="4">
        <f t="shared" si="1"/>
        <v>-0.64826269017023519</v>
      </c>
      <c r="M20">
        <f t="shared" si="2"/>
        <v>-0.37617300608419313</v>
      </c>
    </row>
    <row r="21" spans="1:13" x14ac:dyDescent="0.2">
      <c r="A21" t="s">
        <v>24</v>
      </c>
      <c r="B21" s="3">
        <v>80982955</v>
      </c>
      <c r="C21" s="3">
        <v>65101191</v>
      </c>
      <c r="D21" s="3">
        <v>59076191</v>
      </c>
      <c r="E21" s="3">
        <v>53409524</v>
      </c>
      <c r="F21" s="3">
        <v>33766667</v>
      </c>
      <c r="G21" s="3">
        <v>23625000</v>
      </c>
      <c r="H21" s="3">
        <v>23625000</v>
      </c>
      <c r="I21" s="3">
        <v>8500000</v>
      </c>
      <c r="J21" s="2"/>
      <c r="K21" s="2">
        <f t="shared" si="0"/>
        <v>348086528</v>
      </c>
      <c r="L21" s="4">
        <f t="shared" si="1"/>
        <v>-0.84913381070663096</v>
      </c>
      <c r="M21">
        <f t="shared" si="2"/>
        <v>-0.49273423102193165</v>
      </c>
    </row>
    <row r="22" spans="1:13" x14ac:dyDescent="0.2">
      <c r="A22" t="s">
        <v>25</v>
      </c>
      <c r="B22" s="3">
        <v>79015962</v>
      </c>
      <c r="C22" s="3">
        <v>61437380</v>
      </c>
      <c r="D22" s="3">
        <v>49890714</v>
      </c>
      <c r="E22" s="3">
        <v>41305714</v>
      </c>
      <c r="F22" s="3">
        <v>38355714</v>
      </c>
      <c r="G22" s="3">
        <v>33380714</v>
      </c>
      <c r="H22" s="3">
        <v>16300000</v>
      </c>
      <c r="I22" s="3">
        <v>16300000</v>
      </c>
      <c r="J22" s="3">
        <v>8350000</v>
      </c>
      <c r="K22" s="2">
        <f t="shared" si="0"/>
        <v>344336198</v>
      </c>
      <c r="L22" s="4">
        <f t="shared" si="1"/>
        <v>-0.79770046586124033</v>
      </c>
      <c r="M22">
        <f t="shared" si="2"/>
        <v>-0.46288855852398991</v>
      </c>
    </row>
    <row r="23" spans="1:13" x14ac:dyDescent="0.2">
      <c r="A23" t="s">
        <v>26</v>
      </c>
      <c r="B23" s="3">
        <v>87125374</v>
      </c>
      <c r="C23" s="3">
        <v>75536024</v>
      </c>
      <c r="D23" s="3">
        <v>60367857</v>
      </c>
      <c r="E23" s="3">
        <v>42242857</v>
      </c>
      <c r="F23" s="3">
        <v>30350000</v>
      </c>
      <c r="G23" s="3">
        <v>19000000</v>
      </c>
      <c r="H23" s="3">
        <v>14000000</v>
      </c>
      <c r="I23" s="3">
        <v>14000000</v>
      </c>
      <c r="J23" s="3">
        <v>6250000</v>
      </c>
      <c r="K23" s="2">
        <f t="shared" si="0"/>
        <v>348872112</v>
      </c>
      <c r="L23" s="4">
        <f t="shared" si="1"/>
        <v>-0.85990758602160899</v>
      </c>
      <c r="M23">
        <f t="shared" si="2"/>
        <v>-0.49898602293987576</v>
      </c>
    </row>
    <row r="24" spans="1:13" x14ac:dyDescent="0.2">
      <c r="A24" t="s">
        <v>27</v>
      </c>
      <c r="B24" s="3">
        <v>82599558</v>
      </c>
      <c r="C24" s="3">
        <v>63466842</v>
      </c>
      <c r="D24" s="3">
        <v>47716842</v>
      </c>
      <c r="E24" s="3">
        <v>23241667</v>
      </c>
      <c r="F24" s="3">
        <v>16225000</v>
      </c>
      <c r="G24" s="3">
        <v>16225000</v>
      </c>
      <c r="H24" s="2"/>
      <c r="I24" s="2"/>
      <c r="J24" s="2"/>
      <c r="K24" s="2">
        <f t="shared" si="0"/>
        <v>249474909</v>
      </c>
      <c r="L24" s="4">
        <f t="shared" si="1"/>
        <v>0.50326062012726358</v>
      </c>
      <c r="M24">
        <f t="shared" si="2"/>
        <v>0.29203139898017871</v>
      </c>
    </row>
    <row r="25" spans="1:13" x14ac:dyDescent="0.2">
      <c r="A25" t="s">
        <v>28</v>
      </c>
      <c r="B25" s="3">
        <v>81547274</v>
      </c>
      <c r="C25" s="3">
        <v>62914166</v>
      </c>
      <c r="D25" s="3">
        <v>45516666</v>
      </c>
      <c r="E25" s="3">
        <v>31900000</v>
      </c>
      <c r="F25" s="3">
        <v>16400000</v>
      </c>
      <c r="G25" s="3">
        <v>0</v>
      </c>
      <c r="H25" s="2"/>
      <c r="I25" s="2"/>
      <c r="J25" s="2"/>
      <c r="K25" s="2">
        <f t="shared" si="0"/>
        <v>238278106</v>
      </c>
      <c r="L25" s="4">
        <f t="shared" si="1"/>
        <v>0.65681751508448205</v>
      </c>
      <c r="M25">
        <f t="shared" si="2"/>
        <v>0.38113718843389938</v>
      </c>
    </row>
    <row r="26" spans="1:13" x14ac:dyDescent="0.2">
      <c r="A26" t="s">
        <v>29</v>
      </c>
      <c r="B26" s="3">
        <v>82946726</v>
      </c>
      <c r="C26" s="3">
        <v>67205001</v>
      </c>
      <c r="D26" s="3">
        <v>45524167</v>
      </c>
      <c r="E26" s="3">
        <v>40804167</v>
      </c>
      <c r="F26" s="3">
        <v>29304167</v>
      </c>
      <c r="G26" s="3">
        <v>8137500</v>
      </c>
      <c r="H26" s="3">
        <v>8137500</v>
      </c>
      <c r="I26" s="3">
        <v>8137500</v>
      </c>
      <c r="J26" s="2"/>
      <c r="K26" s="2">
        <f t="shared" si="0"/>
        <v>290196728</v>
      </c>
      <c r="L26" s="4">
        <f t="shared" si="1"/>
        <v>-5.5212730046876358E-2</v>
      </c>
      <c r="M26">
        <f t="shared" si="2"/>
        <v>-3.2038769083555317E-2</v>
      </c>
    </row>
    <row r="27" spans="1:13" x14ac:dyDescent="0.2">
      <c r="A27" t="s">
        <v>30</v>
      </c>
      <c r="B27" s="3">
        <v>84910352</v>
      </c>
      <c r="C27" s="3">
        <v>70718334</v>
      </c>
      <c r="D27" s="3">
        <v>63376667</v>
      </c>
      <c r="E27" s="3">
        <v>56750000</v>
      </c>
      <c r="F27" s="3">
        <v>48250000</v>
      </c>
      <c r="G27" s="3">
        <v>29250000</v>
      </c>
      <c r="H27" s="3">
        <v>22750000</v>
      </c>
      <c r="I27" s="3">
        <v>22750000</v>
      </c>
      <c r="J27" s="3">
        <v>16250000</v>
      </c>
      <c r="K27" s="2">
        <f t="shared" si="0"/>
        <v>415005353</v>
      </c>
      <c r="L27" s="4">
        <f t="shared" si="1"/>
        <v>-1.7668821162886335</v>
      </c>
      <c r="M27">
        <f t="shared" si="2"/>
        <v>-1.0252839892824261</v>
      </c>
    </row>
    <row r="28" spans="1:13" x14ac:dyDescent="0.2">
      <c r="A28" t="s">
        <v>36</v>
      </c>
      <c r="B28" s="3">
        <v>91848553</v>
      </c>
      <c r="C28" s="3">
        <v>81120833</v>
      </c>
      <c r="D28" s="3">
        <v>59475000</v>
      </c>
      <c r="E28" s="3">
        <v>51600000</v>
      </c>
      <c r="F28" s="3">
        <v>51600000</v>
      </c>
      <c r="G28" s="3">
        <v>42100000</v>
      </c>
      <c r="H28" s="3">
        <v>32600000</v>
      </c>
      <c r="I28" s="3">
        <v>29450000</v>
      </c>
      <c r="J28" s="3">
        <v>19950000</v>
      </c>
      <c r="K28" s="2">
        <f t="shared" si="0"/>
        <v>459744386</v>
      </c>
      <c r="L28" s="4">
        <f t="shared" si="1"/>
        <v>-2.3804489523639423</v>
      </c>
      <c r="M28">
        <f t="shared" si="2"/>
        <v>-1.381323731596465</v>
      </c>
    </row>
    <row r="29" spans="1:13" x14ac:dyDescent="0.2">
      <c r="A29" t="s">
        <v>31</v>
      </c>
      <c r="B29" s="3">
        <v>88963969</v>
      </c>
      <c r="C29" s="3">
        <v>70739783</v>
      </c>
      <c r="D29" s="3">
        <v>31503000</v>
      </c>
      <c r="E29" s="3">
        <v>9600000</v>
      </c>
      <c r="F29" s="3">
        <v>7500000</v>
      </c>
      <c r="G29" s="3">
        <v>7500000</v>
      </c>
      <c r="H29" s="3">
        <v>7500000</v>
      </c>
      <c r="I29" s="3">
        <v>7500000</v>
      </c>
      <c r="J29" s="2"/>
      <c r="K29" s="2">
        <f t="shared" si="0"/>
        <v>230806752</v>
      </c>
      <c r="L29" s="4">
        <f t="shared" si="1"/>
        <v>0.75928229198251207</v>
      </c>
      <c r="M29">
        <f t="shared" si="2"/>
        <v>0.44059531201240776</v>
      </c>
    </row>
    <row r="30" spans="1:13" x14ac:dyDescent="0.2">
      <c r="A30" t="s">
        <v>32</v>
      </c>
      <c r="B30" s="3">
        <v>88101257</v>
      </c>
      <c r="C30" s="3">
        <v>71681250</v>
      </c>
      <c r="D30" s="3">
        <v>47960000</v>
      </c>
      <c r="E30" s="3">
        <v>37810000</v>
      </c>
      <c r="F30" s="3">
        <v>23110000</v>
      </c>
      <c r="G30" s="3">
        <v>8000000</v>
      </c>
      <c r="H30" s="3">
        <v>8000000</v>
      </c>
      <c r="I30" s="3">
        <v>8000000</v>
      </c>
      <c r="J30" s="2"/>
      <c r="K30" s="2">
        <f t="shared" si="0"/>
        <v>292662507</v>
      </c>
      <c r="L30" s="4">
        <f t="shared" si="1"/>
        <v>-8.9029290621418497E-2</v>
      </c>
      <c r="M30">
        <f t="shared" si="2"/>
        <v>-5.166179758672769E-2</v>
      </c>
    </row>
    <row r="31" spans="1:13" x14ac:dyDescent="0.2">
      <c r="A31" t="s">
        <v>33</v>
      </c>
      <c r="B31" s="3">
        <v>95620641</v>
      </c>
      <c r="C31" s="3">
        <v>87872127</v>
      </c>
      <c r="D31" s="3">
        <v>71859627</v>
      </c>
      <c r="E31" s="3">
        <v>48582143</v>
      </c>
      <c r="F31" s="3">
        <v>29950000</v>
      </c>
      <c r="G31" s="3">
        <v>2750000</v>
      </c>
      <c r="H31" s="2"/>
      <c r="I31" s="2"/>
      <c r="J31" s="2"/>
      <c r="K31" s="2">
        <f t="shared" si="0"/>
        <v>336634538</v>
      </c>
      <c r="L31" s="4">
        <f t="shared" si="1"/>
        <v>-0.69207719146619995</v>
      </c>
      <c r="M31">
        <f t="shared" si="2"/>
        <v>-0.40159762624589745</v>
      </c>
    </row>
    <row r="32" spans="1:13" x14ac:dyDescent="0.2">
      <c r="A32" t="s">
        <v>35</v>
      </c>
      <c r="B32" s="3">
        <v>81193388</v>
      </c>
      <c r="C32" s="3">
        <v>68221190</v>
      </c>
      <c r="D32" s="3">
        <v>36634524</v>
      </c>
      <c r="E32" s="3">
        <v>16642857</v>
      </c>
      <c r="F32" s="3">
        <v>6250000</v>
      </c>
      <c r="G32" s="3">
        <v>6250000</v>
      </c>
      <c r="H32" s="2"/>
      <c r="I32" s="2"/>
      <c r="J32" s="2"/>
      <c r="K32" s="2">
        <f t="shared" si="0"/>
        <v>215191959</v>
      </c>
      <c r="L32" s="4">
        <f t="shared" si="1"/>
        <v>0.97342905588286022</v>
      </c>
      <c r="M32">
        <f t="shared" si="2"/>
        <v>0.56486010951053567</v>
      </c>
    </row>
    <row r="33" spans="1:13" x14ac:dyDescent="0.2">
      <c r="A33" t="s">
        <v>34</v>
      </c>
      <c r="B33" s="3">
        <v>92010414</v>
      </c>
      <c r="C33" s="3">
        <v>61118334</v>
      </c>
      <c r="D33" s="3">
        <v>47900000</v>
      </c>
      <c r="E33" s="3">
        <v>22750000</v>
      </c>
      <c r="F33" s="3">
        <v>5250000</v>
      </c>
      <c r="G33" s="3">
        <v>0</v>
      </c>
      <c r="H33" s="2"/>
      <c r="I33" s="2"/>
      <c r="J33" s="2"/>
      <c r="K33" s="2">
        <f t="shared" si="0"/>
        <v>229028748</v>
      </c>
      <c r="L33" s="4">
        <f t="shared" si="1"/>
        <v>0.78366646427361286</v>
      </c>
      <c r="M33">
        <f t="shared" si="2"/>
        <v>0.45474492686870854</v>
      </c>
    </row>
    <row r="34" spans="1:13" x14ac:dyDescent="0.2">
      <c r="B34" s="2"/>
      <c r="C34" s="2"/>
      <c r="D34" s="2"/>
      <c r="E34" s="2"/>
      <c r="F34" s="2"/>
      <c r="G34" s="2"/>
      <c r="H34" s="2"/>
      <c r="I34" s="2"/>
      <c r="J34" s="2"/>
      <c r="K34" s="2"/>
    </row>
    <row r="36" spans="1:13" x14ac:dyDescent="0.2">
      <c r="J36" t="s">
        <v>43</v>
      </c>
      <c r="K36" s="2">
        <f>AVERAGE(K2:K33)</f>
        <v>286170819.15625</v>
      </c>
    </row>
    <row r="37" spans="1:13" x14ac:dyDescent="0.2">
      <c r="J37" t="s">
        <v>44</v>
      </c>
      <c r="K37" s="2">
        <f>STDEV(K2:K33)</f>
        <v>72916315.500645384</v>
      </c>
    </row>
    <row r="38" spans="1:13" x14ac:dyDescent="0.2">
      <c r="K38">
        <f>VARA(K3:K34)</f>
        <v>4950710921733769</v>
      </c>
    </row>
  </sheetData>
  <conditionalFormatting sqref="K2:K33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L2:L33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76E4B-9004-7343-B815-EEDA7677CFDA}">
  <dimension ref="A1:P37"/>
  <sheetViews>
    <sheetView workbookViewId="0">
      <selection activeCell="P1" sqref="P1"/>
    </sheetView>
  </sheetViews>
  <sheetFormatPr baseColWidth="10" defaultRowHeight="16" x14ac:dyDescent="0.2"/>
  <sheetData>
    <row r="1" spans="1:16" x14ac:dyDescent="0.2">
      <c r="A1" t="s">
        <v>0</v>
      </c>
      <c r="N1" t="s">
        <v>55</v>
      </c>
      <c r="O1" t="s">
        <v>45</v>
      </c>
      <c r="P1" t="s">
        <v>84</v>
      </c>
    </row>
    <row r="2" spans="1:16" x14ac:dyDescent="0.2">
      <c r="A2" t="s">
        <v>5</v>
      </c>
      <c r="B2">
        <v>1.5</v>
      </c>
      <c r="C2">
        <v>2.1</v>
      </c>
      <c r="D2">
        <v>1.9</v>
      </c>
      <c r="E2">
        <v>0.5</v>
      </c>
      <c r="F2">
        <v>1.6</v>
      </c>
      <c r="G2">
        <v>0.7</v>
      </c>
      <c r="H2">
        <v>-0.3</v>
      </c>
      <c r="I2">
        <v>1</v>
      </c>
      <c r="J2">
        <v>0</v>
      </c>
      <c r="K2">
        <v>-0.4</v>
      </c>
      <c r="L2">
        <v>-0.2</v>
      </c>
      <c r="M2">
        <v>0</v>
      </c>
      <c r="N2">
        <f>SUM(B2:M2)</f>
        <v>8.4</v>
      </c>
      <c r="O2">
        <f>(N2-$N$35)/$N$36</f>
        <v>-0.94762336737210684</v>
      </c>
      <c r="P2">
        <f>O2/MAXA($O$2:$O$33)</f>
        <v>-0.51231135822081042</v>
      </c>
    </row>
    <row r="3" spans="1:16" x14ac:dyDescent="0.2">
      <c r="A3" t="s">
        <v>6</v>
      </c>
      <c r="B3">
        <v>1.8</v>
      </c>
      <c r="C3">
        <v>0.4</v>
      </c>
      <c r="D3">
        <v>1.8</v>
      </c>
      <c r="E3">
        <v>0.4</v>
      </c>
      <c r="F3">
        <v>0.6</v>
      </c>
      <c r="G3">
        <v>0.2</v>
      </c>
      <c r="H3">
        <v>0</v>
      </c>
      <c r="I3">
        <v>0.6</v>
      </c>
      <c r="J3">
        <v>-0.7</v>
      </c>
      <c r="K3">
        <v>-0.5</v>
      </c>
      <c r="L3">
        <v>0.2</v>
      </c>
      <c r="M3">
        <v>0</v>
      </c>
      <c r="N3">
        <f t="shared" ref="N3:N33" si="0">SUM(B3:M3)</f>
        <v>4.8</v>
      </c>
      <c r="O3">
        <f t="shared" ref="O3:O33" si="1">(N3-$N$35)/$N$36</f>
        <v>-1.793873072188128</v>
      </c>
      <c r="P3">
        <f t="shared" ref="P3:P33" si="2">O3/MAXA($O$2:$O$33)</f>
        <v>-0.96981731532962723</v>
      </c>
    </row>
    <row r="4" spans="1:16" x14ac:dyDescent="0.2">
      <c r="A4" t="s">
        <v>7</v>
      </c>
      <c r="B4">
        <v>4.5999999999999996</v>
      </c>
      <c r="C4">
        <v>4</v>
      </c>
      <c r="D4">
        <v>1.1000000000000001</v>
      </c>
      <c r="E4">
        <v>2.1</v>
      </c>
      <c r="F4">
        <v>1.2</v>
      </c>
      <c r="G4">
        <v>4.3</v>
      </c>
      <c r="H4">
        <v>0.5</v>
      </c>
      <c r="I4">
        <v>0.4</v>
      </c>
      <c r="J4">
        <v>1.4</v>
      </c>
      <c r="K4">
        <v>-0.5</v>
      </c>
      <c r="L4">
        <v>0</v>
      </c>
      <c r="M4">
        <v>0</v>
      </c>
      <c r="N4">
        <f t="shared" si="0"/>
        <v>19.099999999999994</v>
      </c>
      <c r="O4">
        <f t="shared" si="1"/>
        <v>1.5676188108310651</v>
      </c>
      <c r="P4">
        <f t="shared" si="2"/>
        <v>0.84749801429706073</v>
      </c>
    </row>
    <row r="5" spans="1:16" x14ac:dyDescent="0.2">
      <c r="A5" t="s">
        <v>8</v>
      </c>
      <c r="B5">
        <v>1.2</v>
      </c>
      <c r="C5">
        <v>1.5</v>
      </c>
      <c r="D5">
        <v>0.6</v>
      </c>
      <c r="E5">
        <v>-0.6</v>
      </c>
      <c r="F5">
        <v>0.3</v>
      </c>
      <c r="G5">
        <v>1.9</v>
      </c>
      <c r="H5">
        <v>0.4</v>
      </c>
      <c r="I5">
        <v>0.4</v>
      </c>
      <c r="J5">
        <v>0.8</v>
      </c>
      <c r="K5">
        <v>0.3</v>
      </c>
      <c r="L5">
        <v>0</v>
      </c>
      <c r="M5">
        <v>0.3</v>
      </c>
      <c r="N5">
        <f t="shared" si="0"/>
        <v>7.1000000000000005</v>
      </c>
      <c r="O5">
        <f t="shared" si="1"/>
        <v>-1.25321353855567</v>
      </c>
      <c r="P5">
        <f t="shared" si="2"/>
        <v>-0.67752184273232752</v>
      </c>
    </row>
    <row r="6" spans="1:16" x14ac:dyDescent="0.2">
      <c r="A6" t="s">
        <v>9</v>
      </c>
      <c r="B6">
        <v>3.1</v>
      </c>
      <c r="C6">
        <v>3.2</v>
      </c>
      <c r="D6">
        <v>2.1</v>
      </c>
      <c r="E6">
        <v>2.6</v>
      </c>
      <c r="F6">
        <v>0.5</v>
      </c>
      <c r="G6">
        <v>2.2999999999999998</v>
      </c>
      <c r="H6">
        <v>0.8</v>
      </c>
      <c r="I6">
        <v>1.1000000000000001</v>
      </c>
      <c r="J6">
        <v>0.8</v>
      </c>
      <c r="K6">
        <v>-0.2</v>
      </c>
      <c r="L6">
        <v>0.1</v>
      </c>
      <c r="M6">
        <v>0.5</v>
      </c>
      <c r="N6">
        <f t="shared" si="0"/>
        <v>16.900000000000002</v>
      </c>
      <c r="O6">
        <f t="shared" si="1"/>
        <v>1.0504662134434988</v>
      </c>
      <c r="P6">
        <f t="shared" si="2"/>
        <v>0.56791104050834051</v>
      </c>
    </row>
    <row r="7" spans="1:16" x14ac:dyDescent="0.2">
      <c r="A7" t="s">
        <v>10</v>
      </c>
      <c r="B7">
        <v>4.3</v>
      </c>
      <c r="C7">
        <v>0.3</v>
      </c>
      <c r="D7">
        <v>0.9</v>
      </c>
      <c r="E7">
        <v>0.2</v>
      </c>
      <c r="F7">
        <v>0.7</v>
      </c>
      <c r="G7">
        <v>1</v>
      </c>
      <c r="H7">
        <v>0.7</v>
      </c>
      <c r="I7">
        <v>0.5</v>
      </c>
      <c r="J7">
        <v>0.3</v>
      </c>
      <c r="K7">
        <v>0.1</v>
      </c>
      <c r="L7">
        <v>-0.4</v>
      </c>
      <c r="M7">
        <v>-0.6</v>
      </c>
      <c r="N7">
        <f t="shared" si="0"/>
        <v>8</v>
      </c>
      <c r="O7">
        <f t="shared" si="1"/>
        <v>-1.0416511123516647</v>
      </c>
      <c r="P7">
        <f t="shared" si="2"/>
        <v>-0.5631453534551234</v>
      </c>
    </row>
    <row r="8" spans="1:16" x14ac:dyDescent="0.2">
      <c r="A8" t="s">
        <v>11</v>
      </c>
      <c r="B8">
        <v>3.1</v>
      </c>
      <c r="C8">
        <v>3.1</v>
      </c>
      <c r="D8">
        <v>1.6</v>
      </c>
      <c r="E8">
        <v>2.2000000000000002</v>
      </c>
      <c r="F8">
        <v>2.6</v>
      </c>
      <c r="G8">
        <v>1.3</v>
      </c>
      <c r="H8">
        <v>-0.5</v>
      </c>
      <c r="I8">
        <v>1.1000000000000001</v>
      </c>
      <c r="J8">
        <v>0.6</v>
      </c>
      <c r="K8">
        <v>-0.4</v>
      </c>
      <c r="L8">
        <v>-0.8</v>
      </c>
      <c r="M8">
        <v>-0.5</v>
      </c>
      <c r="N8">
        <f t="shared" si="0"/>
        <v>13.399999999999999</v>
      </c>
      <c r="O8">
        <f t="shared" si="1"/>
        <v>0.22772344487236634</v>
      </c>
      <c r="P8">
        <f t="shared" si="2"/>
        <v>0.12311358220810149</v>
      </c>
    </row>
    <row r="9" spans="1:16" x14ac:dyDescent="0.2">
      <c r="A9" t="s">
        <v>12</v>
      </c>
      <c r="B9">
        <v>0.3</v>
      </c>
      <c r="C9">
        <v>1.3</v>
      </c>
      <c r="D9">
        <v>2.7</v>
      </c>
      <c r="E9">
        <v>1.1000000000000001</v>
      </c>
      <c r="F9">
        <v>0.8</v>
      </c>
      <c r="G9">
        <v>0.6</v>
      </c>
      <c r="H9">
        <v>-0.1</v>
      </c>
      <c r="I9">
        <v>-0.6</v>
      </c>
      <c r="J9">
        <v>0.4</v>
      </c>
      <c r="K9">
        <v>0</v>
      </c>
      <c r="L9">
        <v>-0.1</v>
      </c>
      <c r="M9">
        <v>0.8</v>
      </c>
      <c r="N9">
        <f t="shared" si="0"/>
        <v>7.2000000000000011</v>
      </c>
      <c r="O9">
        <f t="shared" si="1"/>
        <v>-1.2297066023107803</v>
      </c>
      <c r="P9">
        <f t="shared" si="2"/>
        <v>-0.66481334392374924</v>
      </c>
    </row>
    <row r="10" spans="1:16" x14ac:dyDescent="0.2">
      <c r="A10" t="s">
        <v>13</v>
      </c>
      <c r="B10">
        <v>1.1000000000000001</v>
      </c>
      <c r="C10">
        <v>4.4000000000000004</v>
      </c>
      <c r="D10">
        <v>4.4000000000000004</v>
      </c>
      <c r="E10">
        <v>3.1</v>
      </c>
      <c r="F10">
        <v>1.1000000000000001</v>
      </c>
      <c r="G10">
        <v>2.2999999999999998</v>
      </c>
      <c r="H10">
        <v>0.9</v>
      </c>
      <c r="I10">
        <v>0.5</v>
      </c>
      <c r="J10">
        <v>0.3</v>
      </c>
      <c r="K10">
        <v>-0.6</v>
      </c>
      <c r="L10">
        <v>-0.5</v>
      </c>
      <c r="M10">
        <v>-0.4</v>
      </c>
      <c r="N10">
        <f t="shared" si="0"/>
        <v>16.599999999999998</v>
      </c>
      <c r="O10">
        <f t="shared" si="1"/>
        <v>0.97994540470882929</v>
      </c>
      <c r="P10">
        <f t="shared" si="2"/>
        <v>0.52978554408260514</v>
      </c>
    </row>
    <row r="11" spans="1:16" x14ac:dyDescent="0.2">
      <c r="A11" t="s">
        <v>14</v>
      </c>
      <c r="B11">
        <v>4.0999999999999996</v>
      </c>
      <c r="C11">
        <v>3.5</v>
      </c>
      <c r="D11">
        <v>2.9</v>
      </c>
      <c r="E11">
        <v>2.7</v>
      </c>
      <c r="F11">
        <v>0.9</v>
      </c>
      <c r="G11">
        <v>1</v>
      </c>
      <c r="H11">
        <v>-0.2</v>
      </c>
      <c r="I11">
        <v>-0.7</v>
      </c>
      <c r="J11">
        <v>-0.4</v>
      </c>
      <c r="K11">
        <v>0.1</v>
      </c>
      <c r="L11">
        <v>0.3</v>
      </c>
      <c r="M11">
        <v>0.5</v>
      </c>
      <c r="N11">
        <f t="shared" si="0"/>
        <v>14.700000000000001</v>
      </c>
      <c r="O11">
        <f t="shared" si="1"/>
        <v>0.53331361605593008</v>
      </c>
      <c r="P11">
        <f t="shared" si="2"/>
        <v>0.28832406671961897</v>
      </c>
    </row>
    <row r="12" spans="1:16" x14ac:dyDescent="0.2">
      <c r="A12" t="s">
        <v>15</v>
      </c>
      <c r="B12">
        <v>2</v>
      </c>
      <c r="C12">
        <v>1.6</v>
      </c>
      <c r="D12">
        <v>1.5</v>
      </c>
      <c r="E12">
        <v>1.8</v>
      </c>
      <c r="F12">
        <v>1.2</v>
      </c>
      <c r="G12">
        <v>1.9</v>
      </c>
      <c r="H12">
        <v>0.7</v>
      </c>
      <c r="I12">
        <v>0.2</v>
      </c>
      <c r="J12">
        <v>-0.1</v>
      </c>
      <c r="K12">
        <v>-0.4</v>
      </c>
      <c r="L12">
        <v>0</v>
      </c>
      <c r="M12">
        <v>-0.2</v>
      </c>
      <c r="N12">
        <f t="shared" si="0"/>
        <v>10.199999999999999</v>
      </c>
      <c r="O12">
        <f t="shared" si="1"/>
        <v>-0.52449851496409661</v>
      </c>
      <c r="P12">
        <f t="shared" si="2"/>
        <v>-0.28355837966640218</v>
      </c>
    </row>
    <row r="13" spans="1:16" x14ac:dyDescent="0.2">
      <c r="A13" t="s">
        <v>16</v>
      </c>
      <c r="B13">
        <v>1.8</v>
      </c>
      <c r="C13">
        <v>5.7</v>
      </c>
      <c r="D13">
        <v>0.7</v>
      </c>
      <c r="E13">
        <v>1.8</v>
      </c>
      <c r="F13">
        <v>3.8</v>
      </c>
      <c r="G13">
        <v>1.6</v>
      </c>
      <c r="H13">
        <v>-0.2</v>
      </c>
      <c r="I13">
        <v>1.2</v>
      </c>
      <c r="J13">
        <v>0.4</v>
      </c>
      <c r="K13">
        <v>-0.2</v>
      </c>
      <c r="L13">
        <v>0.2</v>
      </c>
      <c r="M13">
        <v>0.3</v>
      </c>
      <c r="N13">
        <f t="shared" si="0"/>
        <v>17.100000000000001</v>
      </c>
      <c r="O13">
        <f t="shared" si="1"/>
        <v>1.0974800859332774</v>
      </c>
      <c r="P13">
        <f t="shared" si="2"/>
        <v>0.59332803812549673</v>
      </c>
    </row>
    <row r="14" spans="1:16" x14ac:dyDescent="0.2">
      <c r="A14" t="s">
        <v>17</v>
      </c>
      <c r="B14">
        <v>2.1</v>
      </c>
      <c r="C14">
        <v>3.7</v>
      </c>
      <c r="D14">
        <v>2.5</v>
      </c>
      <c r="E14">
        <v>4.5</v>
      </c>
      <c r="F14">
        <v>1.6</v>
      </c>
      <c r="G14">
        <v>1.7</v>
      </c>
      <c r="H14">
        <v>0.2</v>
      </c>
      <c r="I14">
        <v>2.2999999999999998</v>
      </c>
      <c r="J14">
        <v>0.6</v>
      </c>
      <c r="K14">
        <v>0.1</v>
      </c>
      <c r="L14">
        <v>0</v>
      </c>
      <c r="M14">
        <v>0.9</v>
      </c>
      <c r="N14">
        <f t="shared" si="0"/>
        <v>20.200000000000003</v>
      </c>
      <c r="O14">
        <f t="shared" si="1"/>
        <v>1.8261951095248514</v>
      </c>
      <c r="P14">
        <f t="shared" si="2"/>
        <v>0.9872915011914225</v>
      </c>
    </row>
    <row r="15" spans="1:16" x14ac:dyDescent="0.2">
      <c r="A15" t="s">
        <v>18</v>
      </c>
      <c r="B15">
        <v>0.7</v>
      </c>
      <c r="C15">
        <v>1.8</v>
      </c>
      <c r="D15">
        <v>3.1</v>
      </c>
      <c r="E15">
        <v>1</v>
      </c>
      <c r="F15">
        <v>1.5</v>
      </c>
      <c r="G15">
        <v>1.9</v>
      </c>
      <c r="H15">
        <v>0.8</v>
      </c>
      <c r="I15">
        <v>0.1</v>
      </c>
      <c r="J15">
        <v>0.9</v>
      </c>
      <c r="K15">
        <v>-0.1</v>
      </c>
      <c r="L15">
        <v>0.1</v>
      </c>
      <c r="M15">
        <v>0</v>
      </c>
      <c r="N15">
        <f t="shared" si="0"/>
        <v>11.8</v>
      </c>
      <c r="O15">
        <f t="shared" si="1"/>
        <v>-0.14838753504586472</v>
      </c>
      <c r="P15">
        <f t="shared" si="2"/>
        <v>-8.0222398729150116E-2</v>
      </c>
    </row>
    <row r="16" spans="1:16" x14ac:dyDescent="0.2">
      <c r="A16" t="s">
        <v>19</v>
      </c>
      <c r="B16">
        <v>4.0999999999999996</v>
      </c>
      <c r="C16">
        <v>1.7</v>
      </c>
      <c r="D16">
        <v>2.5</v>
      </c>
      <c r="E16">
        <v>1.1000000000000001</v>
      </c>
      <c r="F16">
        <v>2.1</v>
      </c>
      <c r="G16">
        <v>1.7</v>
      </c>
      <c r="H16">
        <v>-0.2</v>
      </c>
      <c r="I16">
        <v>0.9</v>
      </c>
      <c r="J16">
        <v>2.8</v>
      </c>
      <c r="K16">
        <v>0</v>
      </c>
      <c r="L16">
        <v>0.2</v>
      </c>
      <c r="M16">
        <v>-0.1</v>
      </c>
      <c r="N16">
        <f t="shared" si="0"/>
        <v>16.799999999999997</v>
      </c>
      <c r="O16">
        <f t="shared" si="1"/>
        <v>1.026959277198608</v>
      </c>
      <c r="P16">
        <f t="shared" si="2"/>
        <v>0.55520254169976158</v>
      </c>
    </row>
    <row r="17" spans="1:16" x14ac:dyDescent="0.2">
      <c r="A17" t="s">
        <v>20</v>
      </c>
      <c r="B17">
        <v>1.3</v>
      </c>
      <c r="C17">
        <v>1</v>
      </c>
      <c r="D17">
        <v>0.2</v>
      </c>
      <c r="E17">
        <v>0.2</v>
      </c>
      <c r="F17">
        <v>0.7</v>
      </c>
      <c r="G17">
        <v>0.2</v>
      </c>
      <c r="H17">
        <v>1.1000000000000001</v>
      </c>
      <c r="I17">
        <v>0.3</v>
      </c>
      <c r="J17">
        <v>1.6</v>
      </c>
      <c r="K17">
        <v>0.1</v>
      </c>
      <c r="L17">
        <v>0.5</v>
      </c>
      <c r="M17">
        <v>-0.1</v>
      </c>
      <c r="N17">
        <f t="shared" si="0"/>
        <v>7.1000000000000014</v>
      </c>
      <c r="O17">
        <f t="shared" si="1"/>
        <v>-1.2532135385556697</v>
      </c>
      <c r="P17">
        <f t="shared" si="2"/>
        <v>-0.67752184273232741</v>
      </c>
    </row>
    <row r="18" spans="1:16" x14ac:dyDescent="0.2">
      <c r="A18" t="s">
        <v>21</v>
      </c>
      <c r="B18">
        <v>1.7</v>
      </c>
      <c r="C18">
        <v>1.9</v>
      </c>
      <c r="D18">
        <v>2.4</v>
      </c>
      <c r="E18">
        <v>1.1000000000000001</v>
      </c>
      <c r="F18">
        <v>1.9</v>
      </c>
      <c r="G18">
        <v>0.9</v>
      </c>
      <c r="H18">
        <v>0.5</v>
      </c>
      <c r="I18">
        <v>0.8</v>
      </c>
      <c r="J18">
        <v>0.9</v>
      </c>
      <c r="K18">
        <v>0.1</v>
      </c>
      <c r="L18">
        <v>-0.1</v>
      </c>
      <c r="M18">
        <v>0.4</v>
      </c>
      <c r="N18">
        <f t="shared" si="0"/>
        <v>12.500000000000002</v>
      </c>
      <c r="O18">
        <f t="shared" si="1"/>
        <v>1.6161018668361844E-2</v>
      </c>
      <c r="P18">
        <f t="shared" si="2"/>
        <v>8.7370929308977219E-3</v>
      </c>
    </row>
    <row r="19" spans="1:16" x14ac:dyDescent="0.2">
      <c r="A19" t="s">
        <v>22</v>
      </c>
      <c r="B19">
        <v>3.1</v>
      </c>
      <c r="C19">
        <v>0.9</v>
      </c>
      <c r="D19">
        <v>2.7</v>
      </c>
      <c r="E19">
        <v>0.6</v>
      </c>
      <c r="F19">
        <v>0.9</v>
      </c>
      <c r="G19">
        <v>2</v>
      </c>
      <c r="H19">
        <v>0.7</v>
      </c>
      <c r="I19">
        <v>-0.3</v>
      </c>
      <c r="J19">
        <v>0</v>
      </c>
      <c r="K19">
        <v>0.2</v>
      </c>
      <c r="L19">
        <v>-0.1</v>
      </c>
      <c r="M19">
        <v>1</v>
      </c>
      <c r="N19">
        <f t="shared" si="0"/>
        <v>11.699999999999998</v>
      </c>
      <c r="O19">
        <f t="shared" si="1"/>
        <v>-0.17189447129075494</v>
      </c>
      <c r="P19">
        <f t="shared" si="2"/>
        <v>-9.2930897537728763E-2</v>
      </c>
    </row>
    <row r="20" spans="1:16" x14ac:dyDescent="0.2">
      <c r="A20" t="s">
        <v>23</v>
      </c>
      <c r="B20">
        <v>1.2</v>
      </c>
      <c r="C20">
        <v>1.7</v>
      </c>
      <c r="D20">
        <v>0.5</v>
      </c>
      <c r="E20">
        <v>0.5</v>
      </c>
      <c r="F20">
        <v>1.8</v>
      </c>
      <c r="G20">
        <v>1</v>
      </c>
      <c r="H20">
        <v>0.6</v>
      </c>
      <c r="I20">
        <v>0.9</v>
      </c>
      <c r="J20">
        <v>0.7</v>
      </c>
      <c r="K20">
        <v>-0.4</v>
      </c>
      <c r="L20">
        <v>0</v>
      </c>
      <c r="M20">
        <v>-0.2</v>
      </c>
      <c r="N20">
        <f t="shared" si="0"/>
        <v>8.2999999999999989</v>
      </c>
      <c r="O20">
        <f t="shared" si="1"/>
        <v>-0.97113030361699659</v>
      </c>
      <c r="P20">
        <f t="shared" si="2"/>
        <v>-0.5250198570293888</v>
      </c>
    </row>
    <row r="21" spans="1:16" x14ac:dyDescent="0.2">
      <c r="A21" t="s">
        <v>24</v>
      </c>
      <c r="B21">
        <v>2.2999999999999998</v>
      </c>
      <c r="C21">
        <v>2.8</v>
      </c>
      <c r="D21">
        <v>0.4</v>
      </c>
      <c r="E21">
        <v>3.3</v>
      </c>
      <c r="F21">
        <v>1.7</v>
      </c>
      <c r="G21">
        <v>-0.1</v>
      </c>
      <c r="H21">
        <v>0.9</v>
      </c>
      <c r="I21">
        <v>0.5</v>
      </c>
      <c r="J21">
        <v>0.3</v>
      </c>
      <c r="K21">
        <v>-0.1</v>
      </c>
      <c r="L21">
        <v>0</v>
      </c>
      <c r="M21">
        <v>-0.9</v>
      </c>
      <c r="N21">
        <f t="shared" si="0"/>
        <v>11.100000000000001</v>
      </c>
      <c r="O21">
        <f t="shared" si="1"/>
        <v>-0.31293608876009082</v>
      </c>
      <c r="P21">
        <f t="shared" si="2"/>
        <v>-0.1691818903891977</v>
      </c>
    </row>
    <row r="22" spans="1:16" x14ac:dyDescent="0.2">
      <c r="A22" t="s">
        <v>25</v>
      </c>
      <c r="B22">
        <v>2</v>
      </c>
      <c r="C22">
        <v>1.9</v>
      </c>
      <c r="D22">
        <v>1.7</v>
      </c>
      <c r="E22">
        <v>2.6</v>
      </c>
      <c r="F22">
        <v>1.7</v>
      </c>
      <c r="G22">
        <v>1.9</v>
      </c>
      <c r="H22">
        <v>0</v>
      </c>
      <c r="I22">
        <v>0.6</v>
      </c>
      <c r="J22">
        <v>0.8</v>
      </c>
      <c r="K22">
        <v>0.1</v>
      </c>
      <c r="L22">
        <v>-0.9</v>
      </c>
      <c r="M22">
        <v>-0.3</v>
      </c>
      <c r="N22">
        <f t="shared" si="0"/>
        <v>12.099999999999998</v>
      </c>
      <c r="O22">
        <f t="shared" si="1"/>
        <v>-7.7866726311196954E-2</v>
      </c>
      <c r="P22">
        <f t="shared" si="2"/>
        <v>-4.2096902303415742E-2</v>
      </c>
    </row>
    <row r="23" spans="1:16" x14ac:dyDescent="0.2">
      <c r="A23" t="s">
        <v>26</v>
      </c>
      <c r="B23">
        <v>1.5</v>
      </c>
      <c r="C23">
        <v>0.5</v>
      </c>
      <c r="D23">
        <v>1.2</v>
      </c>
      <c r="E23">
        <v>1.9</v>
      </c>
      <c r="F23">
        <v>0.3</v>
      </c>
      <c r="G23">
        <v>1.1000000000000001</v>
      </c>
      <c r="H23">
        <v>1</v>
      </c>
      <c r="I23">
        <v>-0.1</v>
      </c>
      <c r="J23">
        <v>0.2</v>
      </c>
      <c r="K23">
        <v>-0.6</v>
      </c>
      <c r="L23">
        <v>-0.5</v>
      </c>
      <c r="M23">
        <v>-0.9</v>
      </c>
      <c r="N23">
        <f t="shared" si="0"/>
        <v>5.6000000000000005</v>
      </c>
      <c r="O23">
        <f t="shared" si="1"/>
        <v>-1.6058175822290119</v>
      </c>
      <c r="P23">
        <f t="shared" si="2"/>
        <v>-0.86814932486100116</v>
      </c>
    </row>
    <row r="24" spans="1:16" x14ac:dyDescent="0.2">
      <c r="A24" t="s">
        <v>27</v>
      </c>
      <c r="B24">
        <v>3.1</v>
      </c>
      <c r="C24">
        <v>3.3</v>
      </c>
      <c r="D24">
        <v>2.2000000000000002</v>
      </c>
      <c r="E24">
        <v>0.7</v>
      </c>
      <c r="F24">
        <v>2.5</v>
      </c>
      <c r="G24">
        <v>1.1000000000000001</v>
      </c>
      <c r="H24">
        <v>0</v>
      </c>
      <c r="I24">
        <v>0.4</v>
      </c>
      <c r="J24">
        <v>0.7</v>
      </c>
      <c r="K24">
        <v>0.1</v>
      </c>
      <c r="L24">
        <v>0.6</v>
      </c>
      <c r="M24">
        <v>0.8</v>
      </c>
      <c r="N24">
        <f t="shared" si="0"/>
        <v>15.5</v>
      </c>
      <c r="O24">
        <f t="shared" si="1"/>
        <v>0.72136910601504556</v>
      </c>
      <c r="P24">
        <f t="shared" si="2"/>
        <v>0.38999205718824476</v>
      </c>
    </row>
    <row r="25" spans="1:16" x14ac:dyDescent="0.2">
      <c r="A25" t="s">
        <v>28</v>
      </c>
      <c r="B25">
        <v>1</v>
      </c>
      <c r="C25">
        <v>2.1</v>
      </c>
      <c r="D25">
        <v>1.1000000000000001</v>
      </c>
      <c r="E25">
        <v>1.6</v>
      </c>
      <c r="F25">
        <v>0.1</v>
      </c>
      <c r="G25">
        <v>2</v>
      </c>
      <c r="H25">
        <v>0.7</v>
      </c>
      <c r="I25">
        <v>1.3</v>
      </c>
      <c r="J25">
        <v>1.5</v>
      </c>
      <c r="K25">
        <v>0.5</v>
      </c>
      <c r="L25">
        <v>0.6</v>
      </c>
      <c r="M25">
        <v>0.1</v>
      </c>
      <c r="N25">
        <f t="shared" si="0"/>
        <v>12.6</v>
      </c>
      <c r="O25">
        <f t="shared" si="1"/>
        <v>3.9667954913250814E-2</v>
      </c>
      <c r="P25">
        <f t="shared" si="2"/>
        <v>2.1445591739475692E-2</v>
      </c>
    </row>
    <row r="26" spans="1:16" x14ac:dyDescent="0.2">
      <c r="A26" t="s">
        <v>29</v>
      </c>
      <c r="B26">
        <v>2.8</v>
      </c>
      <c r="C26">
        <v>2.2000000000000002</v>
      </c>
      <c r="D26">
        <v>0.7</v>
      </c>
      <c r="E26">
        <v>0.7</v>
      </c>
      <c r="F26">
        <v>1.4</v>
      </c>
      <c r="G26">
        <v>0</v>
      </c>
      <c r="H26">
        <v>0.1</v>
      </c>
      <c r="I26">
        <v>0.5</v>
      </c>
      <c r="J26">
        <v>-0.3</v>
      </c>
      <c r="K26">
        <v>-0.2</v>
      </c>
      <c r="L26">
        <v>0.2</v>
      </c>
      <c r="M26">
        <v>-0.1</v>
      </c>
      <c r="N26">
        <f t="shared" si="0"/>
        <v>8</v>
      </c>
      <c r="O26">
        <f t="shared" si="1"/>
        <v>-1.0416511123516647</v>
      </c>
      <c r="P26">
        <f t="shared" si="2"/>
        <v>-0.5631453534551234</v>
      </c>
    </row>
    <row r="27" spans="1:16" x14ac:dyDescent="0.2">
      <c r="A27" t="s">
        <v>30</v>
      </c>
      <c r="B27">
        <v>2.6</v>
      </c>
      <c r="C27">
        <v>2.4</v>
      </c>
      <c r="D27">
        <v>2.1</v>
      </c>
      <c r="E27">
        <v>1.1000000000000001</v>
      </c>
      <c r="F27">
        <v>2</v>
      </c>
      <c r="G27">
        <v>2.2999999999999998</v>
      </c>
      <c r="H27">
        <v>0.3</v>
      </c>
      <c r="I27">
        <v>1.2</v>
      </c>
      <c r="J27">
        <v>0.4</v>
      </c>
      <c r="K27">
        <v>0.5</v>
      </c>
      <c r="L27">
        <v>-0.1</v>
      </c>
      <c r="M27">
        <v>0</v>
      </c>
      <c r="N27">
        <f t="shared" si="0"/>
        <v>14.8</v>
      </c>
      <c r="O27">
        <f t="shared" si="1"/>
        <v>0.55682055230081939</v>
      </c>
      <c r="P27">
        <f t="shared" si="2"/>
        <v>0.30103256552819713</v>
      </c>
    </row>
    <row r="28" spans="1:16" x14ac:dyDescent="0.2">
      <c r="A28" t="s">
        <v>36</v>
      </c>
      <c r="B28">
        <v>3.5</v>
      </c>
      <c r="C28">
        <v>2.8</v>
      </c>
      <c r="D28">
        <v>3.8</v>
      </c>
      <c r="E28">
        <v>1.1000000000000001</v>
      </c>
      <c r="F28">
        <v>1.4</v>
      </c>
      <c r="G28">
        <v>0.8</v>
      </c>
      <c r="H28">
        <v>0.3</v>
      </c>
      <c r="I28">
        <v>1.4</v>
      </c>
      <c r="J28">
        <v>0.4</v>
      </c>
      <c r="K28">
        <v>0.3</v>
      </c>
      <c r="L28">
        <v>0</v>
      </c>
      <c r="M28">
        <v>0.7</v>
      </c>
      <c r="N28">
        <f t="shared" si="0"/>
        <v>16.500000000000004</v>
      </c>
      <c r="O28">
        <f t="shared" si="1"/>
        <v>0.95643846846394109</v>
      </c>
      <c r="P28">
        <f t="shared" si="2"/>
        <v>0.51707704527402765</v>
      </c>
    </row>
    <row r="29" spans="1:16" x14ac:dyDescent="0.2">
      <c r="A29" t="s">
        <v>31</v>
      </c>
      <c r="B29">
        <v>2.8</v>
      </c>
      <c r="C29">
        <v>6.2</v>
      </c>
      <c r="D29">
        <v>4.5999999999999996</v>
      </c>
      <c r="E29">
        <v>1.1000000000000001</v>
      </c>
      <c r="F29">
        <v>2.9</v>
      </c>
      <c r="G29">
        <v>2.6</v>
      </c>
      <c r="H29">
        <v>0.7</v>
      </c>
      <c r="I29">
        <v>-0.1</v>
      </c>
      <c r="J29">
        <v>0.3</v>
      </c>
      <c r="K29">
        <v>-0.5</v>
      </c>
      <c r="L29">
        <v>-0.3</v>
      </c>
      <c r="M29">
        <v>0</v>
      </c>
      <c r="N29">
        <f t="shared" si="0"/>
        <v>20.299999999999997</v>
      </c>
      <c r="O29">
        <f t="shared" si="1"/>
        <v>1.8497020457697395</v>
      </c>
      <c r="P29">
        <f t="shared" si="2"/>
        <v>1</v>
      </c>
    </row>
    <row r="30" spans="1:16" x14ac:dyDescent="0.2">
      <c r="A30" t="s">
        <v>32</v>
      </c>
      <c r="B30">
        <v>0.8</v>
      </c>
      <c r="C30">
        <v>2.4</v>
      </c>
      <c r="D30">
        <v>2.2000000000000002</v>
      </c>
      <c r="E30">
        <v>0.6</v>
      </c>
      <c r="F30">
        <v>1.4</v>
      </c>
      <c r="G30">
        <v>1.6</v>
      </c>
      <c r="H30">
        <v>0.4</v>
      </c>
      <c r="I30">
        <v>2.5</v>
      </c>
      <c r="J30">
        <v>1.3</v>
      </c>
      <c r="K30">
        <v>0.6</v>
      </c>
      <c r="L30">
        <v>0</v>
      </c>
      <c r="M30">
        <v>-0.5</v>
      </c>
      <c r="N30">
        <f t="shared" si="0"/>
        <v>13.3</v>
      </c>
      <c r="O30">
        <f t="shared" si="1"/>
        <v>0.20421650862747737</v>
      </c>
      <c r="P30">
        <f t="shared" si="2"/>
        <v>0.11040508339952353</v>
      </c>
    </row>
    <row r="31" spans="1:16" x14ac:dyDescent="0.2">
      <c r="A31" t="s">
        <v>33</v>
      </c>
      <c r="B31">
        <v>2.1</v>
      </c>
      <c r="C31">
        <v>1.2</v>
      </c>
      <c r="D31">
        <v>3</v>
      </c>
      <c r="E31">
        <v>1.3</v>
      </c>
      <c r="F31">
        <v>2.4</v>
      </c>
      <c r="G31">
        <v>0</v>
      </c>
      <c r="H31">
        <v>0.2</v>
      </c>
      <c r="I31">
        <v>1.5</v>
      </c>
      <c r="J31">
        <v>0.2</v>
      </c>
      <c r="K31">
        <v>0.5</v>
      </c>
      <c r="L31">
        <v>0.6</v>
      </c>
      <c r="M31">
        <v>-0.1</v>
      </c>
      <c r="N31">
        <f t="shared" si="0"/>
        <v>12.899999999999999</v>
      </c>
      <c r="O31">
        <f t="shared" si="1"/>
        <v>0.11018876364791898</v>
      </c>
      <c r="P31">
        <f t="shared" si="2"/>
        <v>5.9571088165210284E-2</v>
      </c>
    </row>
    <row r="32" spans="1:16" x14ac:dyDescent="0.2">
      <c r="A32" t="s">
        <v>35</v>
      </c>
      <c r="B32">
        <v>2.2000000000000002</v>
      </c>
      <c r="C32">
        <v>1.9</v>
      </c>
      <c r="D32">
        <v>1</v>
      </c>
      <c r="E32">
        <v>1.1000000000000001</v>
      </c>
      <c r="F32">
        <v>1.7</v>
      </c>
      <c r="G32">
        <v>3.1</v>
      </c>
      <c r="H32">
        <v>-0.4</v>
      </c>
      <c r="I32">
        <v>0</v>
      </c>
      <c r="J32">
        <v>0</v>
      </c>
      <c r="K32">
        <v>-0.3</v>
      </c>
      <c r="L32">
        <v>-0.3</v>
      </c>
      <c r="M32">
        <v>-0.2</v>
      </c>
      <c r="N32">
        <f t="shared" si="0"/>
        <v>9.7999999999999989</v>
      </c>
      <c r="O32">
        <f t="shared" si="1"/>
        <v>-0.61852625994365451</v>
      </c>
      <c r="P32">
        <f t="shared" si="2"/>
        <v>-0.33439237490071516</v>
      </c>
    </row>
    <row r="33" spans="1:16" x14ac:dyDescent="0.2">
      <c r="A33" t="s">
        <v>34</v>
      </c>
      <c r="B33">
        <v>2.7</v>
      </c>
      <c r="C33">
        <v>1.9</v>
      </c>
      <c r="D33">
        <v>1.4</v>
      </c>
      <c r="E33">
        <v>1.4</v>
      </c>
      <c r="F33">
        <v>1.3</v>
      </c>
      <c r="G33">
        <v>1.5</v>
      </c>
      <c r="H33">
        <v>0.6</v>
      </c>
      <c r="I33">
        <v>0.4</v>
      </c>
      <c r="J33">
        <v>0.4</v>
      </c>
      <c r="K33">
        <v>0.6</v>
      </c>
      <c r="L33">
        <v>0.4</v>
      </c>
      <c r="M33">
        <v>0.8</v>
      </c>
      <c r="N33">
        <f t="shared" si="0"/>
        <v>13.400000000000002</v>
      </c>
      <c r="O33">
        <f t="shared" si="1"/>
        <v>0.22772344487236718</v>
      </c>
      <c r="P33">
        <f t="shared" si="2"/>
        <v>0.12311358220810195</v>
      </c>
    </row>
    <row r="35" spans="1:16" x14ac:dyDescent="0.2">
      <c r="N35">
        <f>AVERAGE(N2:N33)</f>
        <v>12.43125</v>
      </c>
    </row>
    <row r="36" spans="1:16" x14ac:dyDescent="0.2">
      <c r="N36">
        <f>STDEV(N2:N33)</f>
        <v>4.2540635222823013</v>
      </c>
    </row>
    <row r="37" spans="1:16" x14ac:dyDescent="0.2">
      <c r="N37">
        <f>VARA(N2:N33)</f>
        <v>18.097056451612904</v>
      </c>
    </row>
  </sheetData>
  <conditionalFormatting sqref="N2:N33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O2:O33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FED6D-A742-B048-A1CA-878C0F309992}">
  <dimension ref="A1:J37"/>
  <sheetViews>
    <sheetView workbookViewId="0">
      <selection activeCell="J1" sqref="J1"/>
    </sheetView>
  </sheetViews>
  <sheetFormatPr baseColWidth="10" defaultRowHeight="16" x14ac:dyDescent="0.2"/>
  <sheetData>
    <row r="1" spans="1:10" x14ac:dyDescent="0.2">
      <c r="A1" t="s">
        <v>0</v>
      </c>
      <c r="H1" t="s">
        <v>55</v>
      </c>
      <c r="I1" t="s">
        <v>45</v>
      </c>
      <c r="J1" t="s">
        <v>84</v>
      </c>
    </row>
    <row r="2" spans="1:10" x14ac:dyDescent="0.2">
      <c r="A2" t="s">
        <v>5</v>
      </c>
      <c r="B2">
        <v>1.2</v>
      </c>
      <c r="C2">
        <v>1.3</v>
      </c>
      <c r="D2">
        <v>-1.2</v>
      </c>
      <c r="E2">
        <v>0.1</v>
      </c>
      <c r="F2">
        <v>-0.1</v>
      </c>
      <c r="G2">
        <v>0.2</v>
      </c>
      <c r="H2">
        <f>SUM(B2:G2)</f>
        <v>1.5</v>
      </c>
      <c r="I2">
        <f>(H2-$H$35)/$H$36</f>
        <v>-1.1658700331360625</v>
      </c>
      <c r="J2">
        <f>I2/MAXA($I$2:$I$33)</f>
        <v>-0.61910176236498038</v>
      </c>
    </row>
    <row r="3" spans="1:10" x14ac:dyDescent="0.2">
      <c r="A3" t="s">
        <v>6</v>
      </c>
      <c r="B3">
        <v>0.6</v>
      </c>
      <c r="C3">
        <v>-1.5</v>
      </c>
      <c r="D3">
        <v>1.4</v>
      </c>
      <c r="E3">
        <v>0.3</v>
      </c>
      <c r="F3">
        <v>-1</v>
      </c>
      <c r="G3">
        <v>-0.7</v>
      </c>
      <c r="H3">
        <f t="shared" ref="H3:H33" si="0">SUM(B3:G3)</f>
        <v>-0.90000000000000013</v>
      </c>
      <c r="I3">
        <f t="shared" ref="I3:I33" si="1">(H3-$H$35)/$H$36</f>
        <v>-1.9880814063670045</v>
      </c>
      <c r="J3">
        <f t="shared" ref="J3:J33" si="2">I3/MAXA($I$2:$I$33)</f>
        <v>-1.0557134735645257</v>
      </c>
    </row>
    <row r="4" spans="1:10" x14ac:dyDescent="0.2">
      <c r="A4" t="s">
        <v>7</v>
      </c>
      <c r="B4">
        <v>0.7</v>
      </c>
      <c r="C4">
        <v>4.0999999999999996</v>
      </c>
      <c r="D4">
        <v>2.4</v>
      </c>
      <c r="E4">
        <v>0.5</v>
      </c>
      <c r="F4">
        <v>1</v>
      </c>
      <c r="G4">
        <v>-0.1</v>
      </c>
      <c r="H4">
        <f t="shared" si="0"/>
        <v>8.6</v>
      </c>
      <c r="I4">
        <f t="shared" si="1"/>
        <v>1.2665052793388072</v>
      </c>
      <c r="J4">
        <f t="shared" si="2"/>
        <v>0.67254121660034094</v>
      </c>
    </row>
    <row r="5" spans="1:10" x14ac:dyDescent="0.2">
      <c r="A5" t="s">
        <v>8</v>
      </c>
      <c r="B5">
        <v>0.3</v>
      </c>
      <c r="C5">
        <v>1</v>
      </c>
      <c r="D5">
        <v>1.7</v>
      </c>
      <c r="E5">
        <v>-0.6</v>
      </c>
      <c r="F5">
        <v>0</v>
      </c>
      <c r="G5">
        <v>0.1</v>
      </c>
      <c r="H5">
        <f t="shared" si="0"/>
        <v>2.5</v>
      </c>
      <c r="I5">
        <f t="shared" si="1"/>
        <v>-0.82328196095650341</v>
      </c>
      <c r="J5">
        <f t="shared" si="2"/>
        <v>-0.43718021603183654</v>
      </c>
    </row>
    <row r="6" spans="1:10" x14ac:dyDescent="0.2">
      <c r="A6" t="s">
        <v>9</v>
      </c>
      <c r="B6">
        <v>2.7</v>
      </c>
      <c r="C6">
        <v>1.6</v>
      </c>
      <c r="D6">
        <v>1</v>
      </c>
      <c r="E6">
        <v>1.3</v>
      </c>
      <c r="F6">
        <v>0.3</v>
      </c>
      <c r="G6">
        <v>-0.1</v>
      </c>
      <c r="H6">
        <f t="shared" si="0"/>
        <v>6.8000000000000007</v>
      </c>
      <c r="I6">
        <f t="shared" si="1"/>
        <v>0.64984674941560105</v>
      </c>
      <c r="J6">
        <f t="shared" si="2"/>
        <v>0.34508243320068216</v>
      </c>
    </row>
    <row r="7" spans="1:10" x14ac:dyDescent="0.2">
      <c r="A7" t="s">
        <v>10</v>
      </c>
      <c r="B7">
        <v>1.3</v>
      </c>
      <c r="C7">
        <v>0.4</v>
      </c>
      <c r="D7">
        <v>-0.1</v>
      </c>
      <c r="E7">
        <v>-0.1</v>
      </c>
      <c r="F7">
        <v>-0.5</v>
      </c>
      <c r="G7">
        <v>-0.6</v>
      </c>
      <c r="H7">
        <f t="shared" si="0"/>
        <v>0.4</v>
      </c>
      <c r="I7">
        <f t="shared" si="1"/>
        <v>-1.5427169125335773</v>
      </c>
      <c r="J7">
        <f t="shared" si="2"/>
        <v>-0.81921546333143858</v>
      </c>
    </row>
    <row r="8" spans="1:10" x14ac:dyDescent="0.2">
      <c r="A8" t="s">
        <v>11</v>
      </c>
      <c r="B8">
        <v>2.2000000000000002</v>
      </c>
      <c r="C8">
        <v>2.1</v>
      </c>
      <c r="D8">
        <v>2.6</v>
      </c>
      <c r="E8">
        <v>1.5</v>
      </c>
      <c r="F8">
        <v>1.5</v>
      </c>
      <c r="G8">
        <v>0.3</v>
      </c>
      <c r="H8">
        <f t="shared" si="0"/>
        <v>10.200000000000001</v>
      </c>
      <c r="I8">
        <f t="shared" si="1"/>
        <v>1.8146461948261021</v>
      </c>
      <c r="J8">
        <f t="shared" si="2"/>
        <v>0.96361569073337128</v>
      </c>
    </row>
    <row r="9" spans="1:10" x14ac:dyDescent="0.2">
      <c r="A9" t="s">
        <v>12</v>
      </c>
      <c r="B9">
        <v>0.7</v>
      </c>
      <c r="C9">
        <v>1.3</v>
      </c>
      <c r="D9">
        <v>0.1</v>
      </c>
      <c r="E9">
        <v>0.3</v>
      </c>
      <c r="F9">
        <v>-0.8</v>
      </c>
      <c r="G9">
        <v>0.6</v>
      </c>
      <c r="H9">
        <f t="shared" si="0"/>
        <v>2.1999999999999997</v>
      </c>
      <c r="I9">
        <f t="shared" si="1"/>
        <v>-0.92605838261037121</v>
      </c>
      <c r="J9">
        <f t="shared" si="2"/>
        <v>-0.49175667993177974</v>
      </c>
    </row>
    <row r="10" spans="1:10" x14ac:dyDescent="0.2">
      <c r="A10" t="s">
        <v>13</v>
      </c>
      <c r="B10">
        <v>3.2</v>
      </c>
      <c r="C10">
        <v>4.8</v>
      </c>
      <c r="D10">
        <v>0.9</v>
      </c>
      <c r="E10">
        <v>0</v>
      </c>
      <c r="F10">
        <v>1.1000000000000001</v>
      </c>
      <c r="G10">
        <v>0.4</v>
      </c>
      <c r="H10">
        <f t="shared" si="0"/>
        <v>10.4</v>
      </c>
      <c r="I10">
        <f t="shared" si="1"/>
        <v>1.8831638092620138</v>
      </c>
      <c r="J10">
        <f t="shared" si="2"/>
        <v>1</v>
      </c>
    </row>
    <row r="11" spans="1:10" x14ac:dyDescent="0.2">
      <c r="A11" t="s">
        <v>14</v>
      </c>
      <c r="B11">
        <v>0.9</v>
      </c>
      <c r="C11">
        <v>3</v>
      </c>
      <c r="D11">
        <v>0.9</v>
      </c>
      <c r="E11">
        <v>-0.1</v>
      </c>
      <c r="F11">
        <v>0.6</v>
      </c>
      <c r="G11">
        <v>0</v>
      </c>
      <c r="H11">
        <f t="shared" si="0"/>
        <v>5.3</v>
      </c>
      <c r="I11">
        <f t="shared" si="1"/>
        <v>0.13596464114626211</v>
      </c>
      <c r="J11">
        <f t="shared" si="2"/>
        <v>7.2200113700966254E-2</v>
      </c>
    </row>
    <row r="12" spans="1:10" x14ac:dyDescent="0.2">
      <c r="A12" t="s">
        <v>15</v>
      </c>
      <c r="B12">
        <v>-0.3</v>
      </c>
      <c r="C12">
        <v>2.1</v>
      </c>
      <c r="D12">
        <v>0.1</v>
      </c>
      <c r="E12">
        <v>0.2</v>
      </c>
      <c r="F12">
        <v>-0.6</v>
      </c>
      <c r="G12">
        <v>-0.3</v>
      </c>
      <c r="H12">
        <f t="shared" si="0"/>
        <v>1.2</v>
      </c>
      <c r="I12">
        <f t="shared" si="1"/>
        <v>-1.2686464547899301</v>
      </c>
      <c r="J12">
        <f t="shared" si="2"/>
        <v>-0.67367822626492346</v>
      </c>
    </row>
    <row r="13" spans="1:10" x14ac:dyDescent="0.2">
      <c r="A13" t="s">
        <v>16</v>
      </c>
      <c r="B13">
        <v>1.4</v>
      </c>
      <c r="C13">
        <v>0.5</v>
      </c>
      <c r="D13">
        <v>0.5</v>
      </c>
      <c r="E13">
        <v>1.9</v>
      </c>
      <c r="F13">
        <v>-0.4</v>
      </c>
      <c r="G13">
        <v>0.9</v>
      </c>
      <c r="H13">
        <f t="shared" si="0"/>
        <v>4.8</v>
      </c>
      <c r="I13">
        <f t="shared" si="1"/>
        <v>-3.5329394943517459E-2</v>
      </c>
      <c r="J13">
        <f t="shared" si="2"/>
        <v>-1.8760659465605685E-2</v>
      </c>
    </row>
    <row r="14" spans="1:10" x14ac:dyDescent="0.2">
      <c r="A14" t="s">
        <v>17</v>
      </c>
      <c r="B14">
        <v>2</v>
      </c>
      <c r="C14">
        <v>3.6</v>
      </c>
      <c r="D14">
        <v>-0.4</v>
      </c>
      <c r="E14">
        <v>0.8</v>
      </c>
      <c r="F14">
        <v>-0.2</v>
      </c>
      <c r="G14">
        <v>0.8</v>
      </c>
      <c r="H14">
        <f t="shared" si="0"/>
        <v>6.5999999999999988</v>
      </c>
      <c r="I14">
        <f t="shared" si="1"/>
        <v>0.58132913497968863</v>
      </c>
      <c r="J14">
        <f t="shared" si="2"/>
        <v>0.3086981239340531</v>
      </c>
    </row>
    <row r="15" spans="1:10" x14ac:dyDescent="0.2">
      <c r="A15" t="s">
        <v>18</v>
      </c>
      <c r="B15">
        <v>0.4</v>
      </c>
      <c r="C15">
        <v>1.8</v>
      </c>
      <c r="D15">
        <v>1</v>
      </c>
      <c r="E15">
        <v>1.1000000000000001</v>
      </c>
      <c r="F15">
        <v>0.5</v>
      </c>
      <c r="G15">
        <v>0.7</v>
      </c>
      <c r="H15">
        <f t="shared" si="0"/>
        <v>5.5000000000000009</v>
      </c>
      <c r="I15">
        <f t="shared" si="1"/>
        <v>0.20448225558217428</v>
      </c>
      <c r="J15">
        <f t="shared" si="2"/>
        <v>0.1085844229675952</v>
      </c>
    </row>
    <row r="16" spans="1:10" x14ac:dyDescent="0.2">
      <c r="A16" t="s">
        <v>19</v>
      </c>
      <c r="B16">
        <v>0.5</v>
      </c>
      <c r="C16">
        <v>2.2999999999999998</v>
      </c>
      <c r="D16">
        <v>1.7</v>
      </c>
      <c r="E16">
        <v>1.1000000000000001</v>
      </c>
      <c r="F16">
        <v>1</v>
      </c>
      <c r="G16">
        <v>1.3</v>
      </c>
      <c r="H16">
        <f t="shared" si="0"/>
        <v>7.8999999999999995</v>
      </c>
      <c r="I16">
        <f t="shared" si="1"/>
        <v>1.0266936288131157</v>
      </c>
      <c r="J16">
        <f t="shared" si="2"/>
        <v>0.54519613416714019</v>
      </c>
    </row>
    <row r="17" spans="1:10" x14ac:dyDescent="0.2">
      <c r="A17" t="s">
        <v>20</v>
      </c>
      <c r="B17">
        <v>-0.1</v>
      </c>
      <c r="C17">
        <v>-0.8</v>
      </c>
      <c r="D17">
        <v>1.9</v>
      </c>
      <c r="E17">
        <v>0.2</v>
      </c>
      <c r="F17">
        <v>0.2</v>
      </c>
      <c r="G17">
        <v>0.5</v>
      </c>
      <c r="H17">
        <f t="shared" si="0"/>
        <v>1.9</v>
      </c>
      <c r="I17">
        <f t="shared" si="1"/>
        <v>-1.0288348042642388</v>
      </c>
      <c r="J17">
        <f t="shared" si="2"/>
        <v>-0.54633314383172282</v>
      </c>
    </row>
    <row r="18" spans="1:10" x14ac:dyDescent="0.2">
      <c r="A18" t="s">
        <v>21</v>
      </c>
      <c r="B18">
        <v>0.9</v>
      </c>
      <c r="C18">
        <v>1.1000000000000001</v>
      </c>
      <c r="D18">
        <v>1</v>
      </c>
      <c r="E18">
        <v>2.2000000000000002</v>
      </c>
      <c r="F18">
        <v>-0.2</v>
      </c>
      <c r="G18">
        <v>0.6</v>
      </c>
      <c r="H18">
        <f t="shared" si="0"/>
        <v>5.6</v>
      </c>
      <c r="I18">
        <f t="shared" si="1"/>
        <v>0.23874106280012977</v>
      </c>
      <c r="J18">
        <f t="shared" si="2"/>
        <v>0.12677657760090938</v>
      </c>
    </row>
    <row r="19" spans="1:10" x14ac:dyDescent="0.2">
      <c r="A19" t="s">
        <v>22</v>
      </c>
      <c r="B19">
        <v>3.6</v>
      </c>
      <c r="C19">
        <v>0.8</v>
      </c>
      <c r="D19">
        <v>1</v>
      </c>
      <c r="E19">
        <v>0.9</v>
      </c>
      <c r="F19">
        <v>1.1000000000000001</v>
      </c>
      <c r="G19">
        <v>-0.2</v>
      </c>
      <c r="H19">
        <f t="shared" si="0"/>
        <v>7.2</v>
      </c>
      <c r="I19">
        <f t="shared" si="1"/>
        <v>0.78688197828742457</v>
      </c>
      <c r="J19">
        <f t="shared" si="2"/>
        <v>0.41785105173393966</v>
      </c>
    </row>
    <row r="20" spans="1:10" x14ac:dyDescent="0.2">
      <c r="A20" t="s">
        <v>23</v>
      </c>
      <c r="B20">
        <v>1.7</v>
      </c>
      <c r="C20">
        <v>1.8</v>
      </c>
      <c r="D20">
        <v>-0.3</v>
      </c>
      <c r="E20">
        <v>1.9</v>
      </c>
      <c r="F20">
        <v>-0.1</v>
      </c>
      <c r="G20">
        <v>0.5</v>
      </c>
      <c r="H20">
        <f t="shared" si="0"/>
        <v>5.5</v>
      </c>
      <c r="I20">
        <f t="shared" si="1"/>
        <v>0.20448225558217398</v>
      </c>
      <c r="J20">
        <f t="shared" si="2"/>
        <v>0.10858442296759505</v>
      </c>
    </row>
    <row r="21" spans="1:10" x14ac:dyDescent="0.2">
      <c r="A21" t="s">
        <v>24</v>
      </c>
      <c r="B21">
        <v>1</v>
      </c>
      <c r="C21">
        <v>3.6</v>
      </c>
      <c r="D21">
        <v>0.6</v>
      </c>
      <c r="E21">
        <v>1.2</v>
      </c>
      <c r="F21">
        <v>-0.7</v>
      </c>
      <c r="G21">
        <v>0.1</v>
      </c>
      <c r="H21">
        <f t="shared" si="0"/>
        <v>5.7999999999999989</v>
      </c>
      <c r="I21">
        <f t="shared" si="1"/>
        <v>0.30725867723604133</v>
      </c>
      <c r="J21">
        <f t="shared" si="2"/>
        <v>0.16316088686753799</v>
      </c>
    </row>
    <row r="22" spans="1:10" x14ac:dyDescent="0.2">
      <c r="A22" t="s">
        <v>25</v>
      </c>
      <c r="B22">
        <v>1.9</v>
      </c>
      <c r="C22">
        <v>0.4</v>
      </c>
      <c r="D22">
        <v>1.2</v>
      </c>
      <c r="E22">
        <v>-0.2</v>
      </c>
      <c r="F22">
        <v>-0.3</v>
      </c>
      <c r="G22">
        <v>0.2</v>
      </c>
      <c r="H22">
        <f t="shared" si="0"/>
        <v>3.2</v>
      </c>
      <c r="I22">
        <f t="shared" si="1"/>
        <v>-0.58347031043081188</v>
      </c>
      <c r="J22">
        <f t="shared" si="2"/>
        <v>-0.30983513359863579</v>
      </c>
    </row>
    <row r="23" spans="1:10" x14ac:dyDescent="0.2">
      <c r="A23" t="s">
        <v>26</v>
      </c>
      <c r="B23">
        <v>0.5</v>
      </c>
      <c r="C23">
        <v>2.5</v>
      </c>
      <c r="D23">
        <v>1.1000000000000001</v>
      </c>
      <c r="E23">
        <v>-0.1</v>
      </c>
      <c r="F23">
        <v>0.3</v>
      </c>
      <c r="G23">
        <v>-0.1</v>
      </c>
      <c r="H23">
        <f t="shared" si="0"/>
        <v>4.2</v>
      </c>
      <c r="I23">
        <f t="shared" si="1"/>
        <v>-0.24088223825125279</v>
      </c>
      <c r="J23">
        <f t="shared" si="2"/>
        <v>-0.12791358726549193</v>
      </c>
    </row>
    <row r="24" spans="1:10" x14ac:dyDescent="0.2">
      <c r="A24" t="s">
        <v>27</v>
      </c>
      <c r="B24">
        <v>0.6</v>
      </c>
      <c r="C24">
        <v>2.5</v>
      </c>
      <c r="D24">
        <v>1.3</v>
      </c>
      <c r="E24">
        <v>1.3</v>
      </c>
      <c r="F24">
        <v>0.6</v>
      </c>
      <c r="G24">
        <v>0.7</v>
      </c>
      <c r="H24">
        <f t="shared" si="0"/>
        <v>7</v>
      </c>
      <c r="I24">
        <f t="shared" si="1"/>
        <v>0.7183643638515127</v>
      </c>
      <c r="J24">
        <f t="shared" si="2"/>
        <v>0.38146674246731083</v>
      </c>
    </row>
    <row r="25" spans="1:10" x14ac:dyDescent="0.2">
      <c r="A25" t="s">
        <v>28</v>
      </c>
      <c r="B25">
        <v>0.8</v>
      </c>
      <c r="C25">
        <v>-0.6</v>
      </c>
      <c r="D25">
        <v>0.8</v>
      </c>
      <c r="E25">
        <v>0.7</v>
      </c>
      <c r="F25">
        <v>0.9</v>
      </c>
      <c r="G25">
        <v>0.7</v>
      </c>
      <c r="H25">
        <f t="shared" si="0"/>
        <v>3.3</v>
      </c>
      <c r="I25">
        <f t="shared" si="1"/>
        <v>-0.54921150321285617</v>
      </c>
      <c r="J25">
        <f t="shared" si="2"/>
        <v>-0.29164297896532149</v>
      </c>
    </row>
    <row r="26" spans="1:10" x14ac:dyDescent="0.2">
      <c r="A26" t="s">
        <v>29</v>
      </c>
      <c r="B26">
        <v>0.1</v>
      </c>
      <c r="C26">
        <v>1.8</v>
      </c>
      <c r="D26">
        <v>-0.7</v>
      </c>
      <c r="E26">
        <v>-0.2</v>
      </c>
      <c r="F26">
        <v>-0.1</v>
      </c>
      <c r="G26">
        <v>-0.1</v>
      </c>
      <c r="H26">
        <f t="shared" si="0"/>
        <v>0.80000000000000027</v>
      </c>
      <c r="I26">
        <f t="shared" si="1"/>
        <v>-1.4056816836617536</v>
      </c>
      <c r="J26">
        <f t="shared" si="2"/>
        <v>-0.74644684479818091</v>
      </c>
    </row>
    <row r="27" spans="1:10" x14ac:dyDescent="0.2">
      <c r="A27" t="s">
        <v>30</v>
      </c>
      <c r="B27">
        <v>-0.2</v>
      </c>
      <c r="C27">
        <v>0.9</v>
      </c>
      <c r="D27">
        <v>1.6</v>
      </c>
      <c r="E27">
        <v>1.4</v>
      </c>
      <c r="F27">
        <v>-0.4</v>
      </c>
      <c r="G27">
        <v>-0.4</v>
      </c>
      <c r="H27">
        <f t="shared" si="0"/>
        <v>2.9</v>
      </c>
      <c r="I27">
        <f t="shared" si="1"/>
        <v>-0.68624673208467979</v>
      </c>
      <c r="J27">
        <f t="shared" si="2"/>
        <v>-0.36441159749857904</v>
      </c>
    </row>
    <row r="28" spans="1:10" x14ac:dyDescent="0.2">
      <c r="A28" t="s">
        <v>36</v>
      </c>
      <c r="B28">
        <v>3.8</v>
      </c>
      <c r="C28">
        <v>0</v>
      </c>
      <c r="D28">
        <v>1.6</v>
      </c>
      <c r="E28">
        <v>1.2</v>
      </c>
      <c r="F28">
        <v>0.8</v>
      </c>
      <c r="G28">
        <v>0.1</v>
      </c>
      <c r="H28">
        <f t="shared" si="0"/>
        <v>7.5</v>
      </c>
      <c r="I28">
        <f t="shared" si="1"/>
        <v>0.88965839994129225</v>
      </c>
      <c r="J28">
        <f t="shared" si="2"/>
        <v>0.4724275156338828</v>
      </c>
    </row>
    <row r="29" spans="1:10" x14ac:dyDescent="0.2">
      <c r="A29" t="s">
        <v>31</v>
      </c>
      <c r="B29">
        <v>2.2999999999999998</v>
      </c>
      <c r="C29">
        <v>1.3</v>
      </c>
      <c r="D29">
        <v>1.1000000000000001</v>
      </c>
      <c r="E29">
        <v>1.6</v>
      </c>
      <c r="F29">
        <v>1.6</v>
      </c>
      <c r="G29">
        <v>0.8</v>
      </c>
      <c r="H29">
        <f t="shared" si="0"/>
        <v>8.6999999999999993</v>
      </c>
      <c r="I29">
        <f t="shared" si="1"/>
        <v>1.3007640865567629</v>
      </c>
      <c r="J29">
        <f t="shared" si="2"/>
        <v>0.6907333712336553</v>
      </c>
    </row>
    <row r="30" spans="1:10" x14ac:dyDescent="0.2">
      <c r="A30" t="s">
        <v>32</v>
      </c>
      <c r="B30">
        <v>0.6</v>
      </c>
      <c r="C30">
        <v>0</v>
      </c>
      <c r="D30">
        <v>2.1</v>
      </c>
      <c r="E30">
        <v>0.2</v>
      </c>
      <c r="F30">
        <v>0.6</v>
      </c>
      <c r="G30">
        <v>-0.1</v>
      </c>
      <c r="H30">
        <f t="shared" si="0"/>
        <v>3.4000000000000004</v>
      </c>
      <c r="I30">
        <f t="shared" si="1"/>
        <v>-0.51495269599490001</v>
      </c>
      <c r="J30">
        <f t="shared" si="2"/>
        <v>-0.27345082433200696</v>
      </c>
    </row>
    <row r="31" spans="1:10" x14ac:dyDescent="0.2">
      <c r="A31" t="s">
        <v>33</v>
      </c>
      <c r="B31">
        <v>1.1000000000000001</v>
      </c>
      <c r="C31">
        <v>1.6</v>
      </c>
      <c r="D31">
        <v>0.4</v>
      </c>
      <c r="E31">
        <v>2.6</v>
      </c>
      <c r="F31">
        <v>0.4</v>
      </c>
      <c r="G31">
        <v>1.4</v>
      </c>
      <c r="H31">
        <f t="shared" si="0"/>
        <v>7.5</v>
      </c>
      <c r="I31">
        <f t="shared" si="1"/>
        <v>0.88965839994129225</v>
      </c>
      <c r="J31">
        <f t="shared" si="2"/>
        <v>0.4724275156338828</v>
      </c>
    </row>
    <row r="32" spans="1:10" x14ac:dyDescent="0.2">
      <c r="A32" t="s">
        <v>35</v>
      </c>
      <c r="B32">
        <v>1.6</v>
      </c>
      <c r="C32">
        <v>0.6</v>
      </c>
      <c r="D32">
        <v>-0.1</v>
      </c>
      <c r="E32">
        <v>0.6</v>
      </c>
      <c r="F32">
        <v>-0.5</v>
      </c>
      <c r="G32">
        <v>0.7</v>
      </c>
      <c r="H32">
        <f t="shared" si="0"/>
        <v>2.9000000000000004</v>
      </c>
      <c r="I32">
        <f t="shared" si="1"/>
        <v>-0.68624673208467957</v>
      </c>
      <c r="J32">
        <f t="shared" si="2"/>
        <v>-0.36441159749857888</v>
      </c>
    </row>
    <row r="33" spans="1:10" x14ac:dyDescent="0.2">
      <c r="A33" t="s">
        <v>34</v>
      </c>
      <c r="B33">
        <v>0</v>
      </c>
      <c r="C33">
        <v>2.9</v>
      </c>
      <c r="D33">
        <v>1.7</v>
      </c>
      <c r="E33">
        <v>1.1000000000000001</v>
      </c>
      <c r="F33">
        <v>0.3</v>
      </c>
      <c r="G33">
        <v>0.5</v>
      </c>
      <c r="H33">
        <f t="shared" si="0"/>
        <v>6.4999999999999991</v>
      </c>
      <c r="I33">
        <f t="shared" si="1"/>
        <v>0.54707032776173281</v>
      </c>
      <c r="J33">
        <f t="shared" si="2"/>
        <v>0.29050596930073874</v>
      </c>
    </row>
    <row r="35" spans="1:10" x14ac:dyDescent="0.2">
      <c r="G35" t="s">
        <v>43</v>
      </c>
      <c r="H35">
        <f>AVERAGE(H2:H33)</f>
        <v>4.9031250000000011</v>
      </c>
    </row>
    <row r="36" spans="1:10" x14ac:dyDescent="0.2">
      <c r="G36" t="s">
        <v>44</v>
      </c>
      <c r="H36">
        <f>STDEV(H2:H33)</f>
        <v>2.9189574337423942</v>
      </c>
    </row>
    <row r="37" spans="1:10" x14ac:dyDescent="0.2">
      <c r="H37">
        <f>VAR(H2:H33)</f>
        <v>8.5203124999999833</v>
      </c>
    </row>
  </sheetData>
  <conditionalFormatting sqref="H2:H33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2:I33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C30FC-0A55-D14C-898C-5BE54F738530}">
  <dimension ref="A1:F37"/>
  <sheetViews>
    <sheetView workbookViewId="0">
      <selection activeCell="F1" sqref="F1"/>
    </sheetView>
  </sheetViews>
  <sheetFormatPr baseColWidth="10" defaultRowHeight="16" x14ac:dyDescent="0.2"/>
  <sheetData>
    <row r="1" spans="1:6" x14ac:dyDescent="0.2">
      <c r="A1" t="s">
        <v>0</v>
      </c>
      <c r="D1" t="s">
        <v>55</v>
      </c>
      <c r="E1" t="s">
        <v>45</v>
      </c>
      <c r="F1" t="s">
        <v>84</v>
      </c>
    </row>
    <row r="2" spans="1:6" x14ac:dyDescent="0.2">
      <c r="A2" t="s">
        <v>5</v>
      </c>
      <c r="B2">
        <v>2.4</v>
      </c>
      <c r="C2">
        <v>0.5</v>
      </c>
      <c r="D2">
        <f>SUM(B2:C2)</f>
        <v>2.9</v>
      </c>
      <c r="E2">
        <f>(D2-$D$35)/$D$36</f>
        <v>0.53586724243426809</v>
      </c>
      <c r="F2">
        <f>E2/MAXA($E$2:$E$33)</f>
        <v>0.24804177545691905</v>
      </c>
    </row>
    <row r="3" spans="1:6" x14ac:dyDescent="0.2">
      <c r="A3" t="s">
        <v>6</v>
      </c>
      <c r="B3">
        <v>0.5</v>
      </c>
      <c r="C3">
        <v>0</v>
      </c>
      <c r="D3">
        <f t="shared" ref="D3:D33" si="0">SUM(B3:C3)</f>
        <v>0.5</v>
      </c>
      <c r="E3">
        <f t="shared" ref="E3:E33" si="1">(D3-$D$35)/$D$36</f>
        <v>-1.6301645585631945</v>
      </c>
      <c r="F3">
        <f t="shared" ref="F3:F33" si="2">E3/MAXA($E$2:$E$33)</f>
        <v>-0.75456919060052219</v>
      </c>
    </row>
    <row r="4" spans="1:6" x14ac:dyDescent="0.2">
      <c r="A4" t="s">
        <v>7</v>
      </c>
      <c r="B4">
        <v>1</v>
      </c>
      <c r="C4">
        <v>0.7</v>
      </c>
      <c r="D4">
        <f t="shared" si="0"/>
        <v>1.7</v>
      </c>
      <c r="E4">
        <f t="shared" si="1"/>
        <v>-0.54714865806446322</v>
      </c>
      <c r="F4">
        <f t="shared" si="2"/>
        <v>-0.25326370757180156</v>
      </c>
    </row>
    <row r="5" spans="1:6" x14ac:dyDescent="0.2">
      <c r="A5" t="s">
        <v>8</v>
      </c>
      <c r="B5">
        <v>0.6</v>
      </c>
      <c r="C5">
        <v>1</v>
      </c>
      <c r="D5">
        <f t="shared" si="0"/>
        <v>1.6</v>
      </c>
      <c r="E5">
        <f t="shared" si="1"/>
        <v>-0.63739998310602397</v>
      </c>
      <c r="F5">
        <f t="shared" si="2"/>
        <v>-0.29503916449086154</v>
      </c>
    </row>
    <row r="6" spans="1:6" x14ac:dyDescent="0.2">
      <c r="A6" t="s">
        <v>9</v>
      </c>
      <c r="B6">
        <v>2.8</v>
      </c>
      <c r="C6">
        <v>0.7</v>
      </c>
      <c r="D6">
        <f t="shared" si="0"/>
        <v>3.5</v>
      </c>
      <c r="E6">
        <f t="shared" si="1"/>
        <v>1.0773751926836339</v>
      </c>
      <c r="F6">
        <f t="shared" si="2"/>
        <v>0.49869451697127942</v>
      </c>
    </row>
    <row r="7" spans="1:6" x14ac:dyDescent="0.2">
      <c r="A7" t="s">
        <v>10</v>
      </c>
      <c r="B7">
        <v>1.9</v>
      </c>
      <c r="C7">
        <v>-0.4</v>
      </c>
      <c r="D7">
        <f t="shared" si="0"/>
        <v>1.5</v>
      </c>
      <c r="E7">
        <f t="shared" si="1"/>
        <v>-0.72765130814758505</v>
      </c>
      <c r="F7">
        <f t="shared" si="2"/>
        <v>-0.33681462140992163</v>
      </c>
    </row>
    <row r="8" spans="1:6" x14ac:dyDescent="0.2">
      <c r="A8" t="s">
        <v>11</v>
      </c>
      <c r="B8">
        <v>2.8</v>
      </c>
      <c r="C8">
        <v>-0.1</v>
      </c>
      <c r="D8">
        <f t="shared" si="0"/>
        <v>2.6999999999999997</v>
      </c>
      <c r="E8">
        <f t="shared" si="1"/>
        <v>0.35536459235114604</v>
      </c>
      <c r="F8">
        <f t="shared" si="2"/>
        <v>0.16449086161879886</v>
      </c>
    </row>
    <row r="9" spans="1:6" x14ac:dyDescent="0.2">
      <c r="A9" t="s">
        <v>12</v>
      </c>
      <c r="B9">
        <v>0.7</v>
      </c>
      <c r="C9">
        <v>0.1</v>
      </c>
      <c r="D9">
        <f t="shared" si="0"/>
        <v>0.79999999999999993</v>
      </c>
      <c r="E9">
        <f t="shared" si="1"/>
        <v>-1.3594105834385117</v>
      </c>
      <c r="F9">
        <f t="shared" si="2"/>
        <v>-0.62924281984334207</v>
      </c>
    </row>
    <row r="10" spans="1:6" x14ac:dyDescent="0.2">
      <c r="A10" t="s">
        <v>13</v>
      </c>
      <c r="B10">
        <v>1</v>
      </c>
      <c r="C10">
        <v>0.3</v>
      </c>
      <c r="D10">
        <f t="shared" si="0"/>
        <v>1.3</v>
      </c>
      <c r="E10">
        <f t="shared" si="1"/>
        <v>-0.90815395823070688</v>
      </c>
      <c r="F10">
        <f t="shared" si="2"/>
        <v>-0.42036553524804171</v>
      </c>
    </row>
    <row r="11" spans="1:6" x14ac:dyDescent="0.2">
      <c r="A11" t="s">
        <v>14</v>
      </c>
      <c r="B11">
        <v>2</v>
      </c>
      <c r="C11">
        <v>0.4</v>
      </c>
      <c r="D11">
        <f t="shared" si="0"/>
        <v>2.4</v>
      </c>
      <c r="E11">
        <f t="shared" si="1"/>
        <v>8.4610617226463389E-2</v>
      </c>
      <c r="F11">
        <f t="shared" si="2"/>
        <v>3.91644908616188E-2</v>
      </c>
    </row>
    <row r="12" spans="1:6" x14ac:dyDescent="0.2">
      <c r="A12" t="s">
        <v>15</v>
      </c>
      <c r="B12">
        <v>2</v>
      </c>
      <c r="C12">
        <v>1.1000000000000001</v>
      </c>
      <c r="D12">
        <f t="shared" si="0"/>
        <v>3.1</v>
      </c>
      <c r="E12">
        <f t="shared" si="1"/>
        <v>0.71636989251739014</v>
      </c>
      <c r="F12">
        <f t="shared" si="2"/>
        <v>0.33159268929503921</v>
      </c>
    </row>
    <row r="13" spans="1:6" x14ac:dyDescent="0.2">
      <c r="A13" t="s">
        <v>16</v>
      </c>
      <c r="B13">
        <v>1.7</v>
      </c>
      <c r="C13">
        <v>0</v>
      </c>
      <c r="D13">
        <f t="shared" si="0"/>
        <v>1.7</v>
      </c>
      <c r="E13">
        <f t="shared" si="1"/>
        <v>-0.54714865806446322</v>
      </c>
      <c r="F13">
        <f t="shared" si="2"/>
        <v>-0.25326370757180156</v>
      </c>
    </row>
    <row r="14" spans="1:6" x14ac:dyDescent="0.2">
      <c r="A14" t="s">
        <v>17</v>
      </c>
      <c r="B14">
        <v>2</v>
      </c>
      <c r="C14">
        <v>0.4</v>
      </c>
      <c r="D14">
        <f t="shared" si="0"/>
        <v>2.4</v>
      </c>
      <c r="E14">
        <f t="shared" si="1"/>
        <v>8.4610617226463389E-2</v>
      </c>
      <c r="F14">
        <f t="shared" si="2"/>
        <v>3.91644908616188E-2</v>
      </c>
    </row>
    <row r="15" spans="1:6" x14ac:dyDescent="0.2">
      <c r="A15" t="s">
        <v>18</v>
      </c>
      <c r="B15">
        <v>1.9</v>
      </c>
      <c r="C15">
        <v>0.9</v>
      </c>
      <c r="D15">
        <f t="shared" si="0"/>
        <v>2.8</v>
      </c>
      <c r="E15">
        <f t="shared" si="1"/>
        <v>0.44561591739270706</v>
      </c>
      <c r="F15">
        <f t="shared" si="2"/>
        <v>0.20626631853785896</v>
      </c>
    </row>
    <row r="16" spans="1:6" x14ac:dyDescent="0.2">
      <c r="A16" t="s">
        <v>19</v>
      </c>
      <c r="B16">
        <v>2.1</v>
      </c>
      <c r="C16">
        <v>0.1</v>
      </c>
      <c r="D16">
        <f t="shared" si="0"/>
        <v>2.2000000000000002</v>
      </c>
      <c r="E16">
        <f t="shared" si="1"/>
        <v>-9.589203285665826E-2</v>
      </c>
      <c r="F16">
        <f t="shared" si="2"/>
        <v>-4.4386422976501194E-2</v>
      </c>
    </row>
    <row r="17" spans="1:6" x14ac:dyDescent="0.2">
      <c r="A17" t="s">
        <v>20</v>
      </c>
      <c r="B17">
        <v>1.6</v>
      </c>
      <c r="C17">
        <v>-0.1</v>
      </c>
      <c r="D17">
        <f t="shared" si="0"/>
        <v>1.5</v>
      </c>
      <c r="E17">
        <f t="shared" si="1"/>
        <v>-0.72765130814758505</v>
      </c>
      <c r="F17">
        <f t="shared" si="2"/>
        <v>-0.33681462140992163</v>
      </c>
    </row>
    <row r="18" spans="1:6" x14ac:dyDescent="0.2">
      <c r="A18" t="s">
        <v>21</v>
      </c>
      <c r="B18">
        <v>1</v>
      </c>
      <c r="C18">
        <v>0.1</v>
      </c>
      <c r="D18">
        <f t="shared" si="0"/>
        <v>1.1000000000000001</v>
      </c>
      <c r="E18">
        <f t="shared" si="1"/>
        <v>-1.0886566083138287</v>
      </c>
      <c r="F18">
        <f t="shared" si="2"/>
        <v>-0.50391644908616184</v>
      </c>
    </row>
    <row r="19" spans="1:6" x14ac:dyDescent="0.2">
      <c r="A19" t="s">
        <v>22</v>
      </c>
      <c r="B19">
        <v>3.6</v>
      </c>
      <c r="C19">
        <v>-0.2</v>
      </c>
      <c r="D19">
        <f t="shared" si="0"/>
        <v>3.4</v>
      </c>
      <c r="E19">
        <f t="shared" si="1"/>
        <v>0.98712386764207283</v>
      </c>
      <c r="F19">
        <f t="shared" si="2"/>
        <v>0.45691906005221933</v>
      </c>
    </row>
    <row r="20" spans="1:6" x14ac:dyDescent="0.2">
      <c r="A20" t="s">
        <v>23</v>
      </c>
      <c r="B20">
        <v>3.2</v>
      </c>
      <c r="C20">
        <v>1.2</v>
      </c>
      <c r="D20">
        <f t="shared" si="0"/>
        <v>4.4000000000000004</v>
      </c>
      <c r="E20">
        <f t="shared" si="1"/>
        <v>1.8896371180576825</v>
      </c>
      <c r="F20">
        <f t="shared" si="2"/>
        <v>0.87467362924281999</v>
      </c>
    </row>
    <row r="21" spans="1:6" x14ac:dyDescent="0.2">
      <c r="A21" t="s">
        <v>24</v>
      </c>
      <c r="B21">
        <v>4.5</v>
      </c>
      <c r="C21">
        <v>0.2</v>
      </c>
      <c r="D21">
        <f t="shared" si="0"/>
        <v>4.7</v>
      </c>
      <c r="E21">
        <f t="shared" si="1"/>
        <v>2.1603910931823651</v>
      </c>
      <c r="F21">
        <f t="shared" si="2"/>
        <v>1</v>
      </c>
    </row>
    <row r="22" spans="1:6" x14ac:dyDescent="0.2">
      <c r="A22" t="s">
        <v>25</v>
      </c>
      <c r="B22">
        <v>0.9</v>
      </c>
      <c r="C22">
        <v>1.3</v>
      </c>
      <c r="D22">
        <f t="shared" si="0"/>
        <v>2.2000000000000002</v>
      </c>
      <c r="E22">
        <f t="shared" si="1"/>
        <v>-9.589203285665826E-2</v>
      </c>
      <c r="F22">
        <f t="shared" si="2"/>
        <v>-4.4386422976501194E-2</v>
      </c>
    </row>
    <row r="23" spans="1:6" x14ac:dyDescent="0.2">
      <c r="A23" t="s">
        <v>26</v>
      </c>
      <c r="B23">
        <v>0.8</v>
      </c>
      <c r="C23">
        <v>0</v>
      </c>
      <c r="D23">
        <f t="shared" si="0"/>
        <v>0.8</v>
      </c>
      <c r="E23">
        <f t="shared" si="1"/>
        <v>-1.3594105834385115</v>
      </c>
      <c r="F23">
        <f t="shared" si="2"/>
        <v>-0.62924281984334196</v>
      </c>
    </row>
    <row r="24" spans="1:6" x14ac:dyDescent="0.2">
      <c r="A24" t="s">
        <v>27</v>
      </c>
      <c r="B24">
        <v>2.1</v>
      </c>
      <c r="C24">
        <v>0.5</v>
      </c>
      <c r="D24">
        <f t="shared" si="0"/>
        <v>2.6</v>
      </c>
      <c r="E24">
        <f t="shared" si="1"/>
        <v>0.2651132673095854</v>
      </c>
      <c r="F24">
        <f t="shared" si="2"/>
        <v>0.12271540469973896</v>
      </c>
    </row>
    <row r="25" spans="1:6" x14ac:dyDescent="0.2">
      <c r="A25" t="s">
        <v>28</v>
      </c>
      <c r="B25">
        <v>0.8</v>
      </c>
      <c r="C25">
        <v>0.3</v>
      </c>
      <c r="D25">
        <f t="shared" si="0"/>
        <v>1.1000000000000001</v>
      </c>
      <c r="E25">
        <f t="shared" si="1"/>
        <v>-1.0886566083138287</v>
      </c>
      <c r="F25">
        <f t="shared" si="2"/>
        <v>-0.50391644908616184</v>
      </c>
    </row>
    <row r="26" spans="1:6" x14ac:dyDescent="0.2">
      <c r="A26" t="s">
        <v>29</v>
      </c>
      <c r="B26">
        <v>1.8</v>
      </c>
      <c r="C26">
        <v>0.5</v>
      </c>
      <c r="D26">
        <f t="shared" si="0"/>
        <v>2.2999999999999998</v>
      </c>
      <c r="E26">
        <f t="shared" si="1"/>
        <v>-5.6407078150976387E-3</v>
      </c>
      <c r="F26">
        <f t="shared" si="2"/>
        <v>-2.6109660574412902E-3</v>
      </c>
    </row>
    <row r="27" spans="1:6" x14ac:dyDescent="0.2">
      <c r="A27" t="s">
        <v>30</v>
      </c>
      <c r="B27">
        <v>2.1</v>
      </c>
      <c r="C27">
        <v>0</v>
      </c>
      <c r="D27">
        <f t="shared" si="0"/>
        <v>2.1</v>
      </c>
      <c r="E27">
        <f t="shared" si="1"/>
        <v>-0.18614335789821929</v>
      </c>
      <c r="F27">
        <f t="shared" si="2"/>
        <v>-8.6161879895561289E-2</v>
      </c>
    </row>
    <row r="28" spans="1:6" x14ac:dyDescent="0.2">
      <c r="A28" t="s">
        <v>36</v>
      </c>
      <c r="B28">
        <v>3.7</v>
      </c>
      <c r="C28">
        <v>-0.1</v>
      </c>
      <c r="D28">
        <f t="shared" si="0"/>
        <v>3.6</v>
      </c>
      <c r="E28">
        <f t="shared" si="1"/>
        <v>1.1676265177251948</v>
      </c>
      <c r="F28">
        <f t="shared" si="2"/>
        <v>0.54046997389033946</v>
      </c>
    </row>
    <row r="29" spans="1:6" x14ac:dyDescent="0.2">
      <c r="A29" t="s">
        <v>31</v>
      </c>
      <c r="B29">
        <v>0.7</v>
      </c>
      <c r="C29">
        <v>0.2</v>
      </c>
      <c r="D29">
        <f t="shared" si="0"/>
        <v>0.89999999999999991</v>
      </c>
      <c r="E29">
        <f t="shared" si="1"/>
        <v>-1.2691592583969507</v>
      </c>
      <c r="F29">
        <f t="shared" si="2"/>
        <v>-0.58746736292428192</v>
      </c>
    </row>
    <row r="30" spans="1:6" x14ac:dyDescent="0.2">
      <c r="A30" t="s">
        <v>32</v>
      </c>
      <c r="B30">
        <v>3.1</v>
      </c>
      <c r="C30">
        <v>0</v>
      </c>
      <c r="D30">
        <f t="shared" si="0"/>
        <v>3.1</v>
      </c>
      <c r="E30">
        <f t="shared" si="1"/>
        <v>0.71636989251739014</v>
      </c>
      <c r="F30">
        <f t="shared" si="2"/>
        <v>0.33159268929503921</v>
      </c>
    </row>
    <row r="31" spans="1:6" x14ac:dyDescent="0.2">
      <c r="A31" t="s">
        <v>33</v>
      </c>
      <c r="B31">
        <v>0.8</v>
      </c>
      <c r="C31">
        <v>0.8</v>
      </c>
      <c r="D31">
        <f t="shared" si="0"/>
        <v>1.6</v>
      </c>
      <c r="E31">
        <f t="shared" si="1"/>
        <v>-0.63739998310602397</v>
      </c>
      <c r="F31">
        <f t="shared" si="2"/>
        <v>-0.29503916449086154</v>
      </c>
    </row>
    <row r="32" spans="1:6" x14ac:dyDescent="0.2">
      <c r="A32" t="s">
        <v>35</v>
      </c>
      <c r="B32">
        <v>4.5999999999999996</v>
      </c>
      <c r="C32">
        <v>-0.2</v>
      </c>
      <c r="D32">
        <f t="shared" si="0"/>
        <v>4.3999999999999995</v>
      </c>
      <c r="E32">
        <f t="shared" si="1"/>
        <v>1.8896371180576819</v>
      </c>
      <c r="F32">
        <f t="shared" si="2"/>
        <v>0.87467362924281966</v>
      </c>
    </row>
    <row r="33" spans="1:6" x14ac:dyDescent="0.2">
      <c r="A33" t="s">
        <v>34</v>
      </c>
      <c r="B33">
        <v>2.9</v>
      </c>
      <c r="C33">
        <v>0</v>
      </c>
      <c r="D33">
        <f t="shared" si="0"/>
        <v>2.9</v>
      </c>
      <c r="E33">
        <f t="shared" si="1"/>
        <v>0.53586724243426809</v>
      </c>
      <c r="F33">
        <f t="shared" si="2"/>
        <v>0.24804177545691905</v>
      </c>
    </row>
    <row r="35" spans="1:6" x14ac:dyDescent="0.2">
      <c r="C35" t="s">
        <v>56</v>
      </c>
      <c r="D35">
        <f>AVERAGE(D2:D33)</f>
        <v>2.3062499999999999</v>
      </c>
    </row>
    <row r="36" spans="1:6" x14ac:dyDescent="0.2">
      <c r="C36" t="s">
        <v>44</v>
      </c>
      <c r="D36">
        <f>STDEV(D2:D33)</f>
        <v>1.1080169732017759</v>
      </c>
    </row>
    <row r="37" spans="1:6" x14ac:dyDescent="0.2">
      <c r="D37">
        <f>VAR(D2:D33)</f>
        <v>1.227701612903225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4EA35-EA12-6749-8CF4-F51A8A08B206}">
  <dimension ref="A1:B33"/>
  <sheetViews>
    <sheetView workbookViewId="0">
      <selection activeCell="F22" sqref="F22"/>
    </sheetView>
  </sheetViews>
  <sheetFormatPr baseColWidth="10" defaultRowHeight="16" x14ac:dyDescent="0.2"/>
  <sheetData>
    <row r="1" spans="1:2" x14ac:dyDescent="0.2">
      <c r="A1" t="s">
        <v>0</v>
      </c>
    </row>
    <row r="2" spans="1:2" x14ac:dyDescent="0.2">
      <c r="A2" t="s">
        <v>5</v>
      </c>
      <c r="B2" t="s">
        <v>60</v>
      </c>
    </row>
    <row r="3" spans="1:2" x14ac:dyDescent="0.2">
      <c r="A3" t="s">
        <v>6</v>
      </c>
      <c r="B3" t="s">
        <v>61</v>
      </c>
    </row>
    <row r="4" spans="1:2" x14ac:dyDescent="0.2">
      <c r="A4" t="s">
        <v>7</v>
      </c>
      <c r="B4" t="s">
        <v>62</v>
      </c>
    </row>
    <row r="5" spans="1:2" x14ac:dyDescent="0.2">
      <c r="A5" t="s">
        <v>8</v>
      </c>
      <c r="B5" t="s">
        <v>63</v>
      </c>
    </row>
    <row r="6" spans="1:2" x14ac:dyDescent="0.2">
      <c r="A6" t="s">
        <v>9</v>
      </c>
      <c r="B6" t="s">
        <v>65</v>
      </c>
    </row>
    <row r="7" spans="1:2" x14ac:dyDescent="0.2">
      <c r="A7" t="s">
        <v>10</v>
      </c>
      <c r="B7" t="s">
        <v>63</v>
      </c>
    </row>
    <row r="8" spans="1:2" x14ac:dyDescent="0.2">
      <c r="A8" t="s">
        <v>11</v>
      </c>
      <c r="B8" t="s">
        <v>64</v>
      </c>
    </row>
    <row r="9" spans="1:2" x14ac:dyDescent="0.2">
      <c r="A9" t="s">
        <v>12</v>
      </c>
      <c r="B9" t="s">
        <v>64</v>
      </c>
    </row>
    <row r="10" spans="1:2" x14ac:dyDescent="0.2">
      <c r="A10" t="s">
        <v>13</v>
      </c>
      <c r="B10" t="s">
        <v>66</v>
      </c>
    </row>
    <row r="11" spans="1:2" x14ac:dyDescent="0.2">
      <c r="A11" t="s">
        <v>14</v>
      </c>
      <c r="B11" t="s">
        <v>67</v>
      </c>
    </row>
    <row r="12" spans="1:2" x14ac:dyDescent="0.2">
      <c r="A12" t="s">
        <v>15</v>
      </c>
      <c r="B12" t="s">
        <v>64</v>
      </c>
    </row>
    <row r="13" spans="1:2" x14ac:dyDescent="0.2">
      <c r="A13" t="s">
        <v>16</v>
      </c>
      <c r="B13" t="s">
        <v>68</v>
      </c>
    </row>
    <row r="14" spans="1:2" x14ac:dyDescent="0.2">
      <c r="A14" t="s">
        <v>17</v>
      </c>
      <c r="B14" t="s">
        <v>69</v>
      </c>
    </row>
    <row r="15" spans="1:2" x14ac:dyDescent="0.2">
      <c r="A15" t="s">
        <v>18</v>
      </c>
      <c r="B15" t="s">
        <v>70</v>
      </c>
    </row>
    <row r="16" spans="1:2" x14ac:dyDescent="0.2">
      <c r="A16" t="s">
        <v>19</v>
      </c>
      <c r="B16" t="s">
        <v>71</v>
      </c>
    </row>
    <row r="17" spans="1:2" x14ac:dyDescent="0.2">
      <c r="A17" t="s">
        <v>20</v>
      </c>
      <c r="B17" t="s">
        <v>72</v>
      </c>
    </row>
    <row r="18" spans="1:2" x14ac:dyDescent="0.2">
      <c r="A18" t="s">
        <v>21</v>
      </c>
      <c r="B18" t="s">
        <v>64</v>
      </c>
    </row>
    <row r="19" spans="1:2" x14ac:dyDescent="0.2">
      <c r="A19" t="s">
        <v>22</v>
      </c>
      <c r="B19" t="s">
        <v>73</v>
      </c>
    </row>
    <row r="20" spans="1:2" x14ac:dyDescent="0.2">
      <c r="A20" t="s">
        <v>23</v>
      </c>
      <c r="B20" t="s">
        <v>74</v>
      </c>
    </row>
    <row r="21" spans="1:2" x14ac:dyDescent="0.2">
      <c r="A21" t="s">
        <v>24</v>
      </c>
      <c r="B21" t="s">
        <v>75</v>
      </c>
    </row>
    <row r="22" spans="1:2" x14ac:dyDescent="0.2">
      <c r="A22" t="s">
        <v>25</v>
      </c>
      <c r="B22" t="s">
        <v>64</v>
      </c>
    </row>
    <row r="23" spans="1:2" x14ac:dyDescent="0.2">
      <c r="A23" t="s">
        <v>26</v>
      </c>
      <c r="B23" t="s">
        <v>76</v>
      </c>
    </row>
    <row r="24" spans="1:2" x14ac:dyDescent="0.2">
      <c r="A24" t="s">
        <v>27</v>
      </c>
      <c r="B24" t="s">
        <v>62</v>
      </c>
    </row>
    <row r="25" spans="1:2" x14ac:dyDescent="0.2">
      <c r="A25" t="s">
        <v>28</v>
      </c>
      <c r="B25" t="s">
        <v>83</v>
      </c>
    </row>
    <row r="26" spans="1:2" x14ac:dyDescent="0.2">
      <c r="A26" t="s">
        <v>29</v>
      </c>
      <c r="B26" t="s">
        <v>77</v>
      </c>
    </row>
    <row r="27" spans="1:2" x14ac:dyDescent="0.2">
      <c r="A27" t="s">
        <v>30</v>
      </c>
      <c r="B27" t="s">
        <v>78</v>
      </c>
    </row>
    <row r="28" spans="1:2" x14ac:dyDescent="0.2">
      <c r="A28" t="s">
        <v>36</v>
      </c>
      <c r="B28" t="s">
        <v>79</v>
      </c>
    </row>
    <row r="29" spans="1:2" x14ac:dyDescent="0.2">
      <c r="A29" t="s">
        <v>31</v>
      </c>
      <c r="B29" t="s">
        <v>80</v>
      </c>
    </row>
    <row r="30" spans="1:2" x14ac:dyDescent="0.2">
      <c r="A30" t="s">
        <v>32</v>
      </c>
      <c r="B30" t="s">
        <v>81</v>
      </c>
    </row>
    <row r="31" spans="1:2" x14ac:dyDescent="0.2">
      <c r="A31" t="s">
        <v>33</v>
      </c>
      <c r="B31" t="s">
        <v>82</v>
      </c>
    </row>
    <row r="32" spans="1:2" x14ac:dyDescent="0.2">
      <c r="A32" t="s">
        <v>35</v>
      </c>
      <c r="B32" t="s">
        <v>68</v>
      </c>
    </row>
    <row r="33" spans="1:2" x14ac:dyDescent="0.2">
      <c r="A33" t="s">
        <v>34</v>
      </c>
      <c r="B33" t="s">
        <v>68</v>
      </c>
    </row>
  </sheetData>
  <hyperlinks>
    <hyperlink ref="B3" r:id="rId1" display="https://encycolorpedia.com/8c2633" xr:uid="{2C65A0BE-61D3-E248-89C1-5BE2D05B0312}"/>
    <hyperlink ref="B4" r:id="rId2" display="https://encycolorpedia.com/fcb514" xr:uid="{EB293921-1E13-734B-A370-EFB679AB8A35}"/>
    <hyperlink ref="B5" r:id="rId3" display="https://encycolorpedia.com/002654" xr:uid="{64A0AA2E-1A2B-6D4C-96F5-6741069F95DE}"/>
    <hyperlink ref="B6" r:id="rId4" display="https://encycolorpedia.com/cc0000" xr:uid="{12F9206C-E24F-6048-A21C-14074080D691}"/>
    <hyperlink ref="B7" r:id="rId5" display="https://encycolorpedia.com/002654" xr:uid="{EBC0BB36-24D0-C34D-9F94-E2E9A0BFD2D2}"/>
    <hyperlink ref="B8" r:id="rId6" display="https://encycolorpedia.com/ce1126" xr:uid="{73A4CB5B-1D64-AB43-AA4A-A4BA548EF900}"/>
    <hyperlink ref="B9" r:id="rId7" display="https://encycolorpedia.com/ce1126" xr:uid="{3ADB3532-A3B0-C147-B5AE-24902528ABF2}"/>
    <hyperlink ref="B11" r:id="rId8" display="https://encycolorpedia.com/006847" xr:uid="{F388F2F2-A240-EF44-9C2E-E36E29F10754}"/>
    <hyperlink ref="B13" r:id="rId9" display="https://encycolorpedia.com/041e41" xr:uid="{20C42C80-8948-9A4E-B63D-214A6A202FE5}"/>
    <hyperlink ref="B14" r:id="rId10" display="https://encycolorpedia.com/041e42" xr:uid="{FA897B42-470A-4248-BA1B-FA96E65F7891}"/>
    <hyperlink ref="B15" r:id="rId11" display="https://encycolorpedia.com/111111" xr:uid="{68542A83-6E48-9847-9CFB-88B3B00B0932}"/>
    <hyperlink ref="B16" r:id="rId12" display="https://encycolorpedia.com/024930" xr:uid="{D3174774-DC91-A742-B652-7D02AC3BE785}"/>
    <hyperlink ref="B17" r:id="rId13" display="https://encycolorpedia.com/af1e2d" xr:uid="{7F507375-E128-084E-95A7-79DC235C8117}"/>
    <hyperlink ref="B18" r:id="rId14" display="https://encycolorpedia.com/ce1126" xr:uid="{D2082F4D-8C7F-E243-B78B-FBB08840C472}"/>
    <hyperlink ref="B20" r:id="rId15" display="https://encycolorpedia.com/f47d30" xr:uid="{8BC37B93-4942-2A44-9963-475B2CB7540C}"/>
    <hyperlink ref="B22" r:id="rId16" display="https://encycolorpedia.com/ce1126" xr:uid="{042095A4-2B9A-D748-B264-CAB25AA85BD6}"/>
    <hyperlink ref="B23" r:id="rId17" display="https://encycolorpedia.com/f74902" xr:uid="{DA95779D-DA46-BC48-BC0C-1520C0972CA5}"/>
    <hyperlink ref="B24" r:id="rId18" display="https://encycolorpedia.com/fcb514" xr:uid="{A0BF1944-EDD0-7442-A6CD-9207B7B085C1}"/>
    <hyperlink ref="B26" r:id="rId19" display="https://encycolorpedia.com/006d75" xr:uid="{EDFA08C7-531A-3F41-BF59-2C9536DE8F77}"/>
    <hyperlink ref="B27" r:id="rId20" display="https://encycolorpedia.com/002f87" xr:uid="{462E1FAF-849E-EE42-B811-681866653278}"/>
    <hyperlink ref="B28" r:id="rId21" display="https://encycolorpedia.com/002868" xr:uid="{E08154C3-A3ED-4748-9BB6-AFC29C2CF27E}"/>
    <hyperlink ref="B29" r:id="rId22" display="https://encycolorpedia.com/003e7e" xr:uid="{8956350B-B055-BA4F-9BE9-D727F97E47B7}"/>
    <hyperlink ref="B30" r:id="rId23" display="https://encycolorpedia.com/001f5b" xr:uid="{AB0CDA71-C585-6445-B05C-906CE4C91130}"/>
    <hyperlink ref="B31" r:id="rId24" display="https://encycolorpedia.com/b4975a" xr:uid="{A0B65667-4DF6-6C45-926F-FC373BB1D531}"/>
    <hyperlink ref="B33" r:id="rId25" display="https://encycolorpedia.com/041e41" xr:uid="{918232E9-0265-CC4D-AB35-3E023E5A9241}"/>
    <hyperlink ref="B32" r:id="rId26" display="https://encycolorpedia.com/041e41" xr:uid="{5B3A88BC-D887-1544-A4A5-B981008139C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Draft Picks</vt:lpstr>
      <vt:lpstr>Prospects</vt:lpstr>
      <vt:lpstr>Cap Space</vt:lpstr>
      <vt:lpstr>F</vt:lpstr>
      <vt:lpstr>D</vt:lpstr>
      <vt:lpstr>G</vt:lpstr>
      <vt:lpstr>Colors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2022-11-27T03:44:57Z</dcterms:created>
  <dcterms:modified xsi:type="dcterms:W3CDTF">2023-03-13T08:22:04Z</dcterms:modified>
</cp:coreProperties>
</file>