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9160" yWindow="0" windowWidth="19320" windowHeight="17560" tabRatio="500" activeTab="1"/>
  </bookViews>
  <sheets>
    <sheet name="Factory Board" sheetId="1" r:id="rId1"/>
    <sheet name="My Boar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24" i="2"/>
  <c r="F26" i="2"/>
  <c r="F27" i="2"/>
  <c r="B41" i="2"/>
  <c r="B4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" i="2"/>
  <c r="N3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3" i="1"/>
  <c r="B42" i="1"/>
  <c r="B39" i="1"/>
  <c r="B36" i="1"/>
  <c r="B29" i="1"/>
</calcChain>
</file>

<file path=xl/sharedStrings.xml><?xml version="1.0" encoding="utf-8"?>
<sst xmlns="http://schemas.openxmlformats.org/spreadsheetml/2006/main" count="36" uniqueCount="23">
  <si>
    <t>Temp</t>
  </si>
  <si>
    <t>V</t>
  </si>
  <si>
    <t>slope</t>
  </si>
  <si>
    <t>line</t>
  </si>
  <si>
    <t>y - 3.43 = -0.0276471(x - 41)</t>
  </si>
  <si>
    <t>x</t>
  </si>
  <si>
    <t>y</t>
  </si>
  <si>
    <t>y - 3.43 = -0.0276471x + 1.133529412</t>
  </si>
  <si>
    <t>0.0276471x = -y + 3.43 + 1.1335</t>
  </si>
  <si>
    <t>0.0276471x = -y + 4.5635</t>
  </si>
  <si>
    <t>x = (-y + 4.5635) / 0.027647</t>
  </si>
  <si>
    <t>Measured</t>
  </si>
  <si>
    <t>Calculated</t>
  </si>
  <si>
    <t>y=3.43 + -0.0276471(x-41)</t>
  </si>
  <si>
    <t>y = mx + b</t>
  </si>
  <si>
    <t>b</t>
  </si>
  <si>
    <t>b = y - mx</t>
  </si>
  <si>
    <t>T</t>
  </si>
  <si>
    <t>x1</t>
  </si>
  <si>
    <t>y1</t>
  </si>
  <si>
    <t>x2</t>
  </si>
  <si>
    <t>y2</t>
  </si>
  <si>
    <t>x = (y - b) /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</si>
</sst>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165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vs Voltage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'Factory Board'!$B$2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'Factory Board'!$A$3:$A$27</c:f>
              <c:numCache>
                <c:formatCode>General</c:formatCode>
                <c:ptCount val="25"/>
                <c:pt idx="0">
                  <c:v>40.0</c:v>
                </c:pt>
                <c:pt idx="1">
                  <c:v>41.0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53.0</c:v>
                </c:pt>
                <c:pt idx="13">
                  <c:v>54.0</c:v>
                </c:pt>
                <c:pt idx="14">
                  <c:v>55.0</c:v>
                </c:pt>
                <c:pt idx="15">
                  <c:v>56.0</c:v>
                </c:pt>
                <c:pt idx="16">
                  <c:v>57.0</c:v>
                </c:pt>
                <c:pt idx="17">
                  <c:v>58.0</c:v>
                </c:pt>
                <c:pt idx="18">
                  <c:v>59.0</c:v>
                </c:pt>
                <c:pt idx="19">
                  <c:v>60.0</c:v>
                </c:pt>
                <c:pt idx="20">
                  <c:v>61.0</c:v>
                </c:pt>
                <c:pt idx="21">
                  <c:v>62.0</c:v>
                </c:pt>
                <c:pt idx="22">
                  <c:v>63.0</c:v>
                </c:pt>
                <c:pt idx="23">
                  <c:v>64.0</c:v>
                </c:pt>
                <c:pt idx="24">
                  <c:v>65.0</c:v>
                </c:pt>
              </c:numCache>
            </c:numRef>
          </c:cat>
          <c:val>
            <c:numRef>
              <c:f>'Factory Board'!$B$3:$B$27</c:f>
              <c:numCache>
                <c:formatCode>General</c:formatCode>
                <c:ptCount val="25"/>
                <c:pt idx="1">
                  <c:v>3.43</c:v>
                </c:pt>
                <c:pt idx="3">
                  <c:v>3.35</c:v>
                </c:pt>
                <c:pt idx="4">
                  <c:v>3.32</c:v>
                </c:pt>
                <c:pt idx="8">
                  <c:v>3.23</c:v>
                </c:pt>
                <c:pt idx="9">
                  <c:v>3.18</c:v>
                </c:pt>
                <c:pt idx="11">
                  <c:v>3.14</c:v>
                </c:pt>
                <c:pt idx="12">
                  <c:v>3.09</c:v>
                </c:pt>
                <c:pt idx="15">
                  <c:v>3.02</c:v>
                </c:pt>
                <c:pt idx="17">
                  <c:v>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47096"/>
        <c:axId val="-2139443704"/>
      </c:lineChart>
      <c:catAx>
        <c:axId val="-213944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43704"/>
        <c:crosses val="autoZero"/>
        <c:auto val="1"/>
        <c:lblAlgn val="ctr"/>
        <c:lblOffset val="100"/>
        <c:noMultiLvlLbl val="0"/>
      </c:catAx>
      <c:valAx>
        <c:axId val="-213944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4709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vs Voltage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'My Board'!$B$2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'My Board'!$A$3:$A$38</c:f>
              <c:numCache>
                <c:formatCode>General</c:formatCode>
                <c:ptCount val="36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</c:numCache>
            </c:numRef>
          </c:cat>
          <c:val>
            <c:numRef>
              <c:f>'My Board'!$B$3:$B$38</c:f>
              <c:numCache>
                <c:formatCode>General</c:formatCode>
                <c:ptCount val="36"/>
                <c:pt idx="4">
                  <c:v>3.43</c:v>
                </c:pt>
                <c:pt idx="21">
                  <c:v>3.09</c:v>
                </c:pt>
                <c:pt idx="23">
                  <c:v>3.06</c:v>
                </c:pt>
                <c:pt idx="27">
                  <c:v>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55192"/>
        <c:axId val="-2129201144"/>
      </c:lineChart>
      <c:catAx>
        <c:axId val="-212925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01144"/>
        <c:crosses val="autoZero"/>
        <c:auto val="1"/>
        <c:lblAlgn val="ctr"/>
        <c:lblOffset val="100"/>
        <c:noMultiLvlLbl val="0"/>
      </c:catAx>
      <c:valAx>
        <c:axId val="-212920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551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31750</xdr:rowOff>
    </xdr:from>
    <xdr:to>
      <xdr:col>11</xdr:col>
      <xdr:colOff>0</xdr:colOff>
      <xdr:row>16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4</xdr:row>
      <xdr:rowOff>6350</xdr:rowOff>
    </xdr:from>
    <xdr:to>
      <xdr:col>11</xdr:col>
      <xdr:colOff>241300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E28" sqref="E28"/>
    </sheetView>
  </sheetViews>
  <sheetFormatPr baseColWidth="10" defaultRowHeight="15" x14ac:dyDescent="0"/>
  <sheetData>
    <row r="1" spans="1:14">
      <c r="A1" t="s">
        <v>11</v>
      </c>
      <c r="M1" t="s">
        <v>12</v>
      </c>
    </row>
    <row r="2" spans="1:14">
      <c r="A2" s="1" t="s">
        <v>0</v>
      </c>
      <c r="B2" s="1" t="s">
        <v>1</v>
      </c>
      <c r="M2" s="1" t="s">
        <v>0</v>
      </c>
      <c r="N2" s="1" t="s">
        <v>1</v>
      </c>
    </row>
    <row r="3" spans="1:14">
      <c r="A3">
        <v>40</v>
      </c>
      <c r="M3">
        <v>30</v>
      </c>
      <c r="N3" s="4">
        <f t="shared" ref="N3:N12" si="0">3.43 + ( -0.0276471 * (M3-41))</f>
        <v>3.7341181000000003</v>
      </c>
    </row>
    <row r="4" spans="1:14">
      <c r="A4">
        <v>41</v>
      </c>
      <c r="B4">
        <v>3.43</v>
      </c>
      <c r="M4">
        <v>31</v>
      </c>
      <c r="N4" s="4">
        <f t="shared" si="0"/>
        <v>3.7064710000000001</v>
      </c>
    </row>
    <row r="5" spans="1:14">
      <c r="A5">
        <v>43</v>
      </c>
      <c r="M5">
        <v>32</v>
      </c>
      <c r="N5" s="4">
        <f t="shared" si="0"/>
        <v>3.6788239000000003</v>
      </c>
    </row>
    <row r="6" spans="1:14">
      <c r="A6">
        <v>44</v>
      </c>
      <c r="B6">
        <v>3.35</v>
      </c>
      <c r="M6">
        <v>33</v>
      </c>
      <c r="N6" s="4">
        <f t="shared" si="0"/>
        <v>3.6511768</v>
      </c>
    </row>
    <row r="7" spans="1:14">
      <c r="A7">
        <v>45</v>
      </c>
      <c r="B7">
        <v>3.32</v>
      </c>
      <c r="M7">
        <v>34</v>
      </c>
      <c r="N7" s="4">
        <f t="shared" si="0"/>
        <v>3.6235297000000002</v>
      </c>
    </row>
    <row r="8" spans="1:14">
      <c r="A8">
        <v>46</v>
      </c>
      <c r="M8">
        <v>35</v>
      </c>
      <c r="N8" s="4">
        <f t="shared" si="0"/>
        <v>3.5958826000000004</v>
      </c>
    </row>
    <row r="9" spans="1:14">
      <c r="A9">
        <v>47</v>
      </c>
      <c r="M9">
        <v>36</v>
      </c>
      <c r="N9" s="4">
        <f t="shared" si="0"/>
        <v>3.5682355000000001</v>
      </c>
    </row>
    <row r="10" spans="1:14">
      <c r="A10">
        <v>48</v>
      </c>
      <c r="M10">
        <v>37</v>
      </c>
      <c r="N10" s="4">
        <f t="shared" si="0"/>
        <v>3.5405884000000003</v>
      </c>
    </row>
    <row r="11" spans="1:14">
      <c r="A11">
        <v>49</v>
      </c>
      <c r="B11">
        <v>3.23</v>
      </c>
      <c r="M11">
        <v>38</v>
      </c>
      <c r="N11" s="4">
        <f t="shared" si="0"/>
        <v>3.5129413</v>
      </c>
    </row>
    <row r="12" spans="1:14">
      <c r="A12">
        <v>50</v>
      </c>
      <c r="B12">
        <v>3.18</v>
      </c>
      <c r="M12">
        <v>39</v>
      </c>
      <c r="N12" s="4">
        <f t="shared" si="0"/>
        <v>3.4852942000000002</v>
      </c>
    </row>
    <row r="13" spans="1:14">
      <c r="A13">
        <v>51</v>
      </c>
      <c r="M13">
        <v>40</v>
      </c>
      <c r="N13" s="4">
        <f>3.43 + ( -0.0276471 * (M13-41))</f>
        <v>3.4576471</v>
      </c>
    </row>
    <row r="14" spans="1:14">
      <c r="A14">
        <v>52</v>
      </c>
      <c r="B14">
        <v>3.14</v>
      </c>
      <c r="M14">
        <v>41</v>
      </c>
      <c r="N14" s="4">
        <f t="shared" ref="N14:N37" si="1">3.43 + ( -0.0276471 * (M14-41))</f>
        <v>3.43</v>
      </c>
    </row>
    <row r="15" spans="1:14">
      <c r="A15">
        <v>53</v>
      </c>
      <c r="B15">
        <v>3.09</v>
      </c>
      <c r="M15">
        <v>43</v>
      </c>
      <c r="N15" s="4">
        <f t="shared" si="1"/>
        <v>3.3747058000000001</v>
      </c>
    </row>
    <row r="16" spans="1:14">
      <c r="A16">
        <v>54</v>
      </c>
      <c r="M16">
        <v>44</v>
      </c>
      <c r="N16" s="4">
        <f t="shared" si="1"/>
        <v>3.3470587000000003</v>
      </c>
    </row>
    <row r="17" spans="1:14">
      <c r="A17">
        <v>55</v>
      </c>
      <c r="M17">
        <v>45</v>
      </c>
      <c r="N17" s="4">
        <f t="shared" si="1"/>
        <v>3.3194116</v>
      </c>
    </row>
    <row r="18" spans="1:14">
      <c r="A18">
        <v>56</v>
      </c>
      <c r="B18">
        <v>3.02</v>
      </c>
      <c r="M18">
        <v>46</v>
      </c>
      <c r="N18" s="4">
        <f t="shared" si="1"/>
        <v>3.2917645000000002</v>
      </c>
    </row>
    <row r="19" spans="1:14">
      <c r="A19">
        <v>57</v>
      </c>
      <c r="M19">
        <v>47</v>
      </c>
      <c r="N19" s="4">
        <f t="shared" si="1"/>
        <v>3.2641173999999999</v>
      </c>
    </row>
    <row r="20" spans="1:14">
      <c r="A20">
        <v>58</v>
      </c>
      <c r="B20">
        <v>2.96</v>
      </c>
      <c r="M20">
        <v>48</v>
      </c>
      <c r="N20" s="4">
        <f t="shared" si="1"/>
        <v>3.2364703000000001</v>
      </c>
    </row>
    <row r="21" spans="1:14">
      <c r="A21">
        <v>59</v>
      </c>
      <c r="M21">
        <v>49</v>
      </c>
      <c r="N21" s="4">
        <f t="shared" si="1"/>
        <v>3.2088232000000003</v>
      </c>
    </row>
    <row r="22" spans="1:14">
      <c r="A22">
        <v>60</v>
      </c>
      <c r="M22">
        <v>50</v>
      </c>
      <c r="N22" s="4">
        <f t="shared" si="1"/>
        <v>3.1811761000000001</v>
      </c>
    </row>
    <row r="23" spans="1:14">
      <c r="A23">
        <v>61</v>
      </c>
      <c r="M23">
        <v>51</v>
      </c>
      <c r="N23" s="4">
        <f t="shared" si="1"/>
        <v>3.1535290000000002</v>
      </c>
    </row>
    <row r="24" spans="1:14">
      <c r="A24">
        <v>62</v>
      </c>
      <c r="M24">
        <v>52</v>
      </c>
      <c r="N24" s="4">
        <f t="shared" si="1"/>
        <v>3.1258819</v>
      </c>
    </row>
    <row r="25" spans="1:14">
      <c r="A25">
        <v>63</v>
      </c>
      <c r="M25">
        <v>53</v>
      </c>
      <c r="N25" s="4">
        <f t="shared" si="1"/>
        <v>3.0982348000000002</v>
      </c>
    </row>
    <row r="26" spans="1:14">
      <c r="A26">
        <v>64</v>
      </c>
      <c r="M26">
        <v>54</v>
      </c>
      <c r="N26" s="4">
        <f t="shared" si="1"/>
        <v>3.0705876999999999</v>
      </c>
    </row>
    <row r="27" spans="1:14">
      <c r="A27">
        <v>65</v>
      </c>
      <c r="M27">
        <v>55</v>
      </c>
      <c r="N27" s="4">
        <f t="shared" si="1"/>
        <v>3.0429406000000001</v>
      </c>
    </row>
    <row r="28" spans="1:14">
      <c r="M28">
        <v>56</v>
      </c>
      <c r="N28" s="4">
        <f t="shared" si="1"/>
        <v>3.0152935000000003</v>
      </c>
    </row>
    <row r="29" spans="1:14">
      <c r="A29" t="s">
        <v>2</v>
      </c>
      <c r="B29">
        <f>(B20-B4)/(A20-A4)</f>
        <v>-2.7647058823529424E-2</v>
      </c>
      <c r="M29">
        <v>57</v>
      </c>
      <c r="N29" s="4">
        <f t="shared" si="1"/>
        <v>2.9876464</v>
      </c>
    </row>
    <row r="30" spans="1:14">
      <c r="A30" t="s">
        <v>3</v>
      </c>
      <c r="B30" t="s">
        <v>4</v>
      </c>
      <c r="M30">
        <v>58</v>
      </c>
      <c r="N30" s="4">
        <f t="shared" si="1"/>
        <v>2.9599993000000002</v>
      </c>
    </row>
    <row r="31" spans="1:14">
      <c r="B31" t="s">
        <v>7</v>
      </c>
      <c r="F31" t="s">
        <v>13</v>
      </c>
      <c r="M31">
        <v>59</v>
      </c>
      <c r="N31" s="4">
        <f t="shared" si="1"/>
        <v>2.9323522</v>
      </c>
    </row>
    <row r="32" spans="1:14">
      <c r="B32" t="s">
        <v>8</v>
      </c>
      <c r="M32">
        <v>60</v>
      </c>
      <c r="N32" s="4">
        <f t="shared" si="1"/>
        <v>2.9047051000000002</v>
      </c>
    </row>
    <row r="33" spans="1:14">
      <c r="B33" t="s">
        <v>9</v>
      </c>
      <c r="M33">
        <v>61</v>
      </c>
      <c r="N33" s="4">
        <f t="shared" si="1"/>
        <v>2.8770579999999999</v>
      </c>
    </row>
    <row r="34" spans="1:14">
      <c r="B34" s="2" t="s">
        <v>10</v>
      </c>
      <c r="C34" s="2"/>
      <c r="D34" s="2"/>
      <c r="M34">
        <v>62</v>
      </c>
      <c r="N34" s="4">
        <f t="shared" si="1"/>
        <v>2.8494109000000001</v>
      </c>
    </row>
    <row r="35" spans="1:14">
      <c r="M35">
        <v>63</v>
      </c>
      <c r="N35" s="4">
        <f t="shared" si="1"/>
        <v>2.8217638000000003</v>
      </c>
    </row>
    <row r="36" spans="1:14">
      <c r="A36" t="s">
        <v>5</v>
      </c>
      <c r="B36" s="3">
        <f>(-B37 + 4.5635) / 0.027647</f>
        <v>50.041595833182626</v>
      </c>
      <c r="M36">
        <v>64</v>
      </c>
      <c r="N36" s="4">
        <f t="shared" si="1"/>
        <v>2.7941167</v>
      </c>
    </row>
    <row r="37" spans="1:14">
      <c r="A37" t="s">
        <v>6</v>
      </c>
      <c r="B37">
        <v>3.18</v>
      </c>
      <c r="M37">
        <v>65</v>
      </c>
      <c r="N37" s="4">
        <f t="shared" si="1"/>
        <v>2.7664696000000002</v>
      </c>
    </row>
    <row r="39" spans="1:14">
      <c r="A39" t="s">
        <v>5</v>
      </c>
      <c r="B39" s="3">
        <f>(-B40 + 4.5635) / 0.027647</f>
        <v>55.828842189025941</v>
      </c>
    </row>
    <row r="40" spans="1:14">
      <c r="A40" t="s">
        <v>6</v>
      </c>
      <c r="B40">
        <v>3.02</v>
      </c>
    </row>
    <row r="42" spans="1:14">
      <c r="A42" t="s">
        <v>5</v>
      </c>
      <c r="B42" s="3">
        <f>(-B43 + 4.5635) / 0.027647</f>
        <v>57.999059572467189</v>
      </c>
    </row>
    <row r="43" spans="1:14">
      <c r="A43" t="s">
        <v>6</v>
      </c>
      <c r="B43">
        <v>2.96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F34" sqref="F34"/>
    </sheetView>
  </sheetViews>
  <sheetFormatPr baseColWidth="10" defaultRowHeight="15" x14ac:dyDescent="0"/>
  <cols>
    <col min="6" max="6" width="13" customWidth="1"/>
    <col min="9" max="9" width="6.6640625" customWidth="1"/>
  </cols>
  <sheetData>
    <row r="1" spans="1:16">
      <c r="A1" t="s">
        <v>11</v>
      </c>
      <c r="L1" t="s">
        <v>12</v>
      </c>
    </row>
    <row r="2" spans="1:16">
      <c r="A2" s="1" t="s">
        <v>0</v>
      </c>
      <c r="B2" s="1" t="s">
        <v>1</v>
      </c>
      <c r="L2" s="1" t="s">
        <v>0</v>
      </c>
      <c r="M2" t="s">
        <v>1</v>
      </c>
      <c r="N2" t="s">
        <v>17</v>
      </c>
      <c r="O2" s="1"/>
      <c r="P2" s="1"/>
    </row>
    <row r="3" spans="1:16">
      <c r="A3" s="1">
        <v>30</v>
      </c>
      <c r="B3" s="1"/>
      <c r="L3" s="1">
        <v>30</v>
      </c>
      <c r="M3" s="4">
        <f>$B$41*L3+$B$42</f>
        <v>3.5100000000000007</v>
      </c>
      <c r="O3" s="1"/>
      <c r="P3" s="1"/>
    </row>
    <row r="4" spans="1:16">
      <c r="A4" s="1">
        <v>31</v>
      </c>
      <c r="B4" s="1"/>
      <c r="L4" s="1">
        <v>31</v>
      </c>
      <c r="M4" s="4">
        <f t="shared" ref="M4:M38" si="0">$B$41*L4+$B$42</f>
        <v>3.49</v>
      </c>
      <c r="O4" s="1"/>
      <c r="P4" s="1"/>
    </row>
    <row r="5" spans="1:16">
      <c r="A5" s="1">
        <v>32</v>
      </c>
      <c r="B5" s="1"/>
      <c r="L5" s="1">
        <v>32</v>
      </c>
      <c r="M5" s="4">
        <f t="shared" si="0"/>
        <v>3.4700000000000006</v>
      </c>
      <c r="O5" s="1"/>
      <c r="P5" s="1"/>
    </row>
    <row r="6" spans="1:16">
      <c r="A6" s="1">
        <v>33</v>
      </c>
      <c r="B6" s="1"/>
      <c r="L6" s="1">
        <v>33</v>
      </c>
      <c r="M6" s="4">
        <f t="shared" si="0"/>
        <v>3.45</v>
      </c>
      <c r="O6" s="1"/>
      <c r="P6" s="1"/>
    </row>
    <row r="7" spans="1:16">
      <c r="A7" s="1">
        <v>34</v>
      </c>
      <c r="B7" s="1">
        <v>3.43</v>
      </c>
      <c r="L7" s="1">
        <v>34</v>
      </c>
      <c r="M7" s="4">
        <f t="shared" si="0"/>
        <v>3.4300000000000006</v>
      </c>
      <c r="O7" s="1"/>
      <c r="P7" s="1"/>
    </row>
    <row r="8" spans="1:16">
      <c r="A8" s="1">
        <v>35</v>
      </c>
      <c r="B8" s="1"/>
      <c r="L8" s="1">
        <v>35</v>
      </c>
      <c r="M8" s="4">
        <f t="shared" si="0"/>
        <v>3.4100000000000006</v>
      </c>
      <c r="O8" s="1"/>
      <c r="P8" s="1"/>
    </row>
    <row r="9" spans="1:16">
      <c r="A9" s="1">
        <v>36</v>
      </c>
      <c r="B9" s="1"/>
      <c r="L9" s="1">
        <v>36</v>
      </c>
      <c r="M9" s="4">
        <f t="shared" si="0"/>
        <v>3.3900000000000006</v>
      </c>
      <c r="O9" s="1"/>
      <c r="P9" s="1"/>
    </row>
    <row r="10" spans="1:16">
      <c r="A10" s="1">
        <v>37</v>
      </c>
      <c r="B10" s="1"/>
      <c r="L10" s="1">
        <v>37</v>
      </c>
      <c r="M10" s="4">
        <f t="shared" si="0"/>
        <v>3.3700000000000006</v>
      </c>
      <c r="O10" s="1"/>
      <c r="P10" s="1"/>
    </row>
    <row r="11" spans="1:16">
      <c r="A11" s="1">
        <v>38</v>
      </c>
      <c r="B11" s="1"/>
      <c r="L11" s="1">
        <v>38</v>
      </c>
      <c r="M11" s="4">
        <f t="shared" si="0"/>
        <v>3.3500000000000005</v>
      </c>
      <c r="O11" s="1"/>
      <c r="P11" s="1"/>
    </row>
    <row r="12" spans="1:16">
      <c r="A12" s="1">
        <v>39</v>
      </c>
      <c r="L12" s="1">
        <v>39</v>
      </c>
      <c r="M12" s="4">
        <f t="shared" si="0"/>
        <v>3.3300000000000005</v>
      </c>
      <c r="O12" s="1"/>
      <c r="P12" s="1"/>
    </row>
    <row r="13" spans="1:16">
      <c r="A13">
        <v>40</v>
      </c>
      <c r="L13">
        <v>40</v>
      </c>
      <c r="M13" s="4">
        <f t="shared" si="0"/>
        <v>3.3100000000000005</v>
      </c>
      <c r="P13" s="4"/>
    </row>
    <row r="14" spans="1:16">
      <c r="A14">
        <v>41</v>
      </c>
      <c r="L14">
        <v>41</v>
      </c>
      <c r="M14" s="4">
        <f t="shared" si="0"/>
        <v>3.2900000000000005</v>
      </c>
      <c r="P14" s="4"/>
    </row>
    <row r="15" spans="1:16">
      <c r="A15" s="1">
        <v>42</v>
      </c>
      <c r="L15" s="1">
        <v>42</v>
      </c>
      <c r="M15" s="4">
        <f t="shared" si="0"/>
        <v>3.2700000000000005</v>
      </c>
      <c r="P15" s="4"/>
    </row>
    <row r="16" spans="1:16">
      <c r="A16">
        <v>43</v>
      </c>
      <c r="L16">
        <v>43</v>
      </c>
      <c r="M16" s="4">
        <f t="shared" si="0"/>
        <v>3.2500000000000004</v>
      </c>
      <c r="P16" s="4"/>
    </row>
    <row r="17" spans="1:16">
      <c r="A17">
        <v>44</v>
      </c>
      <c r="L17">
        <v>44</v>
      </c>
      <c r="M17" s="4">
        <f t="shared" si="0"/>
        <v>3.2300000000000004</v>
      </c>
      <c r="P17" s="4"/>
    </row>
    <row r="18" spans="1:16">
      <c r="A18">
        <v>45</v>
      </c>
      <c r="L18">
        <v>45</v>
      </c>
      <c r="M18" s="4">
        <f t="shared" si="0"/>
        <v>3.2100000000000004</v>
      </c>
      <c r="P18" s="4"/>
    </row>
    <row r="19" spans="1:16">
      <c r="A19">
        <v>46</v>
      </c>
      <c r="L19">
        <v>46</v>
      </c>
      <c r="M19" s="4">
        <f t="shared" si="0"/>
        <v>3.1900000000000004</v>
      </c>
      <c r="P19" s="4"/>
    </row>
    <row r="20" spans="1:16">
      <c r="A20">
        <v>47</v>
      </c>
      <c r="L20">
        <v>47</v>
      </c>
      <c r="M20" s="4">
        <f t="shared" si="0"/>
        <v>3.1700000000000004</v>
      </c>
      <c r="P20" s="4"/>
    </row>
    <row r="21" spans="1:16">
      <c r="A21">
        <v>48</v>
      </c>
      <c r="L21">
        <v>48</v>
      </c>
      <c r="M21" s="4">
        <f t="shared" si="0"/>
        <v>3.1500000000000004</v>
      </c>
      <c r="P21" s="4"/>
    </row>
    <row r="22" spans="1:16">
      <c r="A22">
        <v>49</v>
      </c>
      <c r="L22">
        <v>49</v>
      </c>
      <c r="M22" s="4">
        <f t="shared" si="0"/>
        <v>3.1300000000000003</v>
      </c>
      <c r="P22" s="4"/>
    </row>
    <row r="23" spans="1:16">
      <c r="A23">
        <v>50</v>
      </c>
      <c r="E23" t="s">
        <v>18</v>
      </c>
      <c r="F23">
        <f>A7</f>
        <v>34</v>
      </c>
      <c r="L23">
        <v>50</v>
      </c>
      <c r="M23" s="4">
        <f t="shared" si="0"/>
        <v>3.1100000000000003</v>
      </c>
      <c r="P23" s="4"/>
    </row>
    <row r="24" spans="1:16">
      <c r="A24">
        <v>51</v>
      </c>
      <c r="B24">
        <v>3.09</v>
      </c>
      <c r="E24" t="s">
        <v>19</v>
      </c>
      <c r="F24">
        <f>B7</f>
        <v>3.43</v>
      </c>
      <c r="L24">
        <v>51</v>
      </c>
      <c r="M24" s="4">
        <f t="shared" si="0"/>
        <v>3.0900000000000007</v>
      </c>
      <c r="P24" s="4"/>
    </row>
    <row r="25" spans="1:16">
      <c r="A25">
        <v>52</v>
      </c>
      <c r="L25">
        <v>52</v>
      </c>
      <c r="M25" s="4">
        <f t="shared" si="0"/>
        <v>3.0700000000000003</v>
      </c>
      <c r="P25" s="4"/>
    </row>
    <row r="26" spans="1:16">
      <c r="A26">
        <v>53</v>
      </c>
      <c r="B26">
        <v>3.06</v>
      </c>
      <c r="E26" t="s">
        <v>20</v>
      </c>
      <c r="F26">
        <f>A30</f>
        <v>57</v>
      </c>
      <c r="L26">
        <v>53</v>
      </c>
      <c r="M26" s="4">
        <f t="shared" si="0"/>
        <v>3.0500000000000007</v>
      </c>
      <c r="P26" s="4"/>
    </row>
    <row r="27" spans="1:16">
      <c r="A27">
        <v>54</v>
      </c>
      <c r="E27" t="s">
        <v>21</v>
      </c>
      <c r="F27">
        <f>B30</f>
        <v>2.97</v>
      </c>
      <c r="L27">
        <v>54</v>
      </c>
      <c r="M27" s="4">
        <f t="shared" si="0"/>
        <v>3.0300000000000002</v>
      </c>
      <c r="P27" s="4"/>
    </row>
    <row r="28" spans="1:16">
      <c r="A28">
        <v>55</v>
      </c>
      <c r="L28">
        <v>55</v>
      </c>
      <c r="M28" s="4">
        <f t="shared" si="0"/>
        <v>3.0100000000000007</v>
      </c>
      <c r="P28" s="4"/>
    </row>
    <row r="29" spans="1:16">
      <c r="A29">
        <v>56</v>
      </c>
      <c r="L29">
        <v>56</v>
      </c>
      <c r="M29" s="4">
        <f t="shared" si="0"/>
        <v>2.99</v>
      </c>
      <c r="P29" s="4"/>
    </row>
    <row r="30" spans="1:16">
      <c r="A30">
        <v>57</v>
      </c>
      <c r="B30">
        <v>2.97</v>
      </c>
      <c r="L30">
        <v>57</v>
      </c>
      <c r="M30" s="4">
        <f t="shared" si="0"/>
        <v>2.9700000000000006</v>
      </c>
      <c r="P30" s="4"/>
    </row>
    <row r="31" spans="1:16">
      <c r="A31">
        <v>58</v>
      </c>
      <c r="L31">
        <v>58</v>
      </c>
      <c r="M31" s="4">
        <f t="shared" si="0"/>
        <v>2.95</v>
      </c>
      <c r="P31" s="4"/>
    </row>
    <row r="32" spans="1:16">
      <c r="A32">
        <v>59</v>
      </c>
      <c r="L32">
        <v>59</v>
      </c>
      <c r="M32" s="4">
        <f t="shared" si="0"/>
        <v>2.9300000000000006</v>
      </c>
      <c r="P32" s="4"/>
    </row>
    <row r="33" spans="1:16">
      <c r="A33">
        <v>60</v>
      </c>
      <c r="F33" t="s">
        <v>22</v>
      </c>
      <c r="L33">
        <v>60</v>
      </c>
      <c r="M33" s="4">
        <f t="shared" si="0"/>
        <v>2.9100000000000006</v>
      </c>
      <c r="P33" s="4"/>
    </row>
    <row r="34" spans="1:16">
      <c r="A34">
        <v>61</v>
      </c>
      <c r="F34" t="s">
        <v>14</v>
      </c>
      <c r="L34">
        <v>61</v>
      </c>
      <c r="M34" s="4">
        <f t="shared" si="0"/>
        <v>2.8900000000000006</v>
      </c>
      <c r="P34" s="4"/>
    </row>
    <row r="35" spans="1:16">
      <c r="A35">
        <v>62</v>
      </c>
      <c r="F35" t="s">
        <v>16</v>
      </c>
      <c r="L35">
        <v>62</v>
      </c>
      <c r="M35" s="4">
        <f t="shared" si="0"/>
        <v>2.8700000000000006</v>
      </c>
      <c r="P35" s="4"/>
    </row>
    <row r="36" spans="1:16">
      <c r="A36">
        <v>63</v>
      </c>
      <c r="L36">
        <v>63</v>
      </c>
      <c r="M36" s="4">
        <f t="shared" si="0"/>
        <v>2.8500000000000005</v>
      </c>
      <c r="P36" s="4"/>
    </row>
    <row r="37" spans="1:16">
      <c r="A37">
        <v>64</v>
      </c>
      <c r="L37">
        <v>64</v>
      </c>
      <c r="M37" s="4">
        <f t="shared" si="0"/>
        <v>2.8300000000000005</v>
      </c>
      <c r="P37" s="4"/>
    </row>
    <row r="38" spans="1:16">
      <c r="A38">
        <v>65</v>
      </c>
      <c r="L38">
        <v>65</v>
      </c>
      <c r="M38" s="4">
        <f t="shared" si="0"/>
        <v>2.8100000000000005</v>
      </c>
      <c r="P38" s="4"/>
    </row>
    <row r="39" spans="1:16">
      <c r="O39" s="4"/>
    </row>
    <row r="40" spans="1:16">
      <c r="P40" s="4"/>
    </row>
    <row r="41" spans="1:16">
      <c r="A41" t="s">
        <v>2</v>
      </c>
      <c r="B41" s="6">
        <f>(F27-F24)/(F26-F23)</f>
        <v>-1.9999999999999997E-2</v>
      </c>
      <c r="P41" s="4"/>
    </row>
    <row r="42" spans="1:16">
      <c r="A42" t="s">
        <v>15</v>
      </c>
      <c r="B42" s="6">
        <f>F27-(B41*F26)</f>
        <v>4.1100000000000003</v>
      </c>
      <c r="P42" s="4"/>
    </row>
    <row r="43" spans="1:16">
      <c r="P43" s="4"/>
    </row>
    <row r="44" spans="1:16">
      <c r="P44" s="4"/>
    </row>
    <row r="45" spans="1:16">
      <c r="B45" s="5"/>
      <c r="C45" s="5"/>
      <c r="D45" s="5"/>
      <c r="P45" s="4"/>
    </row>
    <row r="46" spans="1:16">
      <c r="P46" s="4"/>
    </row>
    <row r="47" spans="1:16">
      <c r="B47" s="3"/>
      <c r="P47" s="4"/>
    </row>
    <row r="48" spans="1:16">
      <c r="P48" s="4"/>
    </row>
    <row r="50" spans="2:2">
      <c r="B50" s="3"/>
    </row>
    <row r="53" spans="2:2">
      <c r="B53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Factory Board</vt:lpstr>
      <vt:lpstr>My Board</vt:lpstr>
    </vt:vector>
  </TitlesOfParts>
  <Company>Splunk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Shanaghy</dc:creator>
  <cp:lastModifiedBy>Declan Shanaghy</cp:lastModifiedBy>
  <dcterms:created xsi:type="dcterms:W3CDTF">2015-06-26T15:52:23Z</dcterms:created>
  <dcterms:modified xsi:type="dcterms:W3CDTF">2015-06-29T05:42:10Z</dcterms:modified>
</cp:coreProperties>
</file>