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9120" windowHeight="375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4" i="1" l="1"/>
  <c r="J3" i="1"/>
  <c r="I3" i="1"/>
  <c r="H3" i="1"/>
  <c r="G2" i="1"/>
  <c r="J2" i="1" s="1"/>
  <c r="F2" i="1"/>
  <c r="I2" i="1" s="1"/>
  <c r="E2" i="1"/>
  <c r="H2" i="1" s="1"/>
  <c r="G5" i="1"/>
  <c r="J5" i="1" s="1"/>
  <c r="F5" i="1"/>
  <c r="I5" i="1" s="1"/>
  <c r="E5" i="1"/>
  <c r="H5" i="1" s="1"/>
  <c r="D4" i="1"/>
  <c r="C3" i="1" l="1"/>
  <c r="C13" i="1" s="1"/>
  <c r="D3" i="1"/>
  <c r="D14" i="1" s="1"/>
</calcChain>
</file>

<file path=xl/sharedStrings.xml><?xml version="1.0" encoding="utf-8"?>
<sst xmlns="http://schemas.openxmlformats.org/spreadsheetml/2006/main" count="37" uniqueCount="37">
  <si>
    <t>Component</t>
  </si>
  <si>
    <t>LCD</t>
  </si>
  <si>
    <t>Brand &amp; Model</t>
  </si>
  <si>
    <t>Speakers (2)</t>
  </si>
  <si>
    <t>Sound Mixer</t>
  </si>
  <si>
    <t>Total Watts Required</t>
  </si>
  <si>
    <t>Total Cost</t>
  </si>
  <si>
    <t>Link</t>
  </si>
  <si>
    <t>https://www.amazon.com/dp/B00MX3OO1S?psc=1</t>
  </si>
  <si>
    <t xml:space="preserve">Rolls MX122 MiniMix Pro Mic/Source Mixer </t>
  </si>
  <si>
    <t xml:space="preserve">LyxPro SPA-8 - 8" Compact Portable PA System </t>
  </si>
  <si>
    <t>https://www.amazon.com/Rolls-MX122-MiniMix-Channel-Mixer/dp/B00102XVN0?tag=cnet-vig-news-20</t>
  </si>
  <si>
    <t>http://www.harveynorman.com.au/skyworth-55-full-hd-led-lcd-tv.html?CAWELAID=720013240000269270&amp;gclid=Cj0KEQjw7Ne_BRDRmP2ojKfzv98BEiQAPuqPycmF1pQYjdSU40QQiF1aLtBSrNoONxcLLlZ7q_jyJjMaAq0O8P8HAQ&amp;gclsrc=aw.ds</t>
  </si>
  <si>
    <t>https://www.bhphotovideo.com/c/product/307243-REG/Rolls_MX122_MX122_MiniMix_Pro.html</t>
  </si>
  <si>
    <t>Solar Regulator</t>
  </si>
  <si>
    <t>Inverter</t>
  </si>
  <si>
    <t>Solar Panels (2)</t>
  </si>
  <si>
    <t>http://www.aussiebatteries.com.au/solar/mounted-panels/suntech-300w-polycrystaline-solar-panel?gclid=Cj0KEQjw7Ne_BRDRmP2ojKfzv98BEiQAPuqPyRi7Ui7e380jSmDQU6Vjc__p6ldjzK83_Gf6cprlF3oaAtd-8P8HAQ</t>
  </si>
  <si>
    <t>Suntech 300W Polycrystalline Solar Panel</t>
  </si>
  <si>
    <t>Total Watts Required/Generated (W)</t>
  </si>
  <si>
    <t>Box Van</t>
  </si>
  <si>
    <t>http://www.ebay.com/itm/1999-Chevy-Express-3500-Cube-van-Box-truck-Cutaway-/152268458767</t>
  </si>
  <si>
    <t>cm</t>
  </si>
  <si>
    <t>Air Conditioning Unit</t>
  </si>
  <si>
    <t>Skyworth 55" Full HD LED LCD</t>
  </si>
  <si>
    <t>Side Door</t>
  </si>
  <si>
    <t>DC Battery</t>
  </si>
  <si>
    <t>Length (mm)</t>
  </si>
  <si>
    <t>Width (mm)</t>
  </si>
  <si>
    <t>Height (mm)</t>
  </si>
  <si>
    <t>Model Length (1/50 Scale in mm)</t>
  </si>
  <si>
    <t>Model Width  (1/50 Scale in mm)</t>
  </si>
  <si>
    <t>Model Height  (1/50 Scale in mm)</t>
  </si>
  <si>
    <t>Notes</t>
  </si>
  <si>
    <t>Consists of 72 glass cells</t>
  </si>
  <si>
    <t>Cost ($)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</si>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</sst>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vertical="center" wrapText="1"/>
    </xf>
    <xf numFmtId="0" fontId="4" fillId="0" borderId="0" xfId="1"/>
    <xf numFmtId="0" fontId="1" fillId="0" borderId="0" xfId="0" applyFont="1" applyAlignment="1">
      <alignment vertical="center"/>
    </xf>
    <xf numFmtId="0" fontId="2" fillId="0" borderId="0" xfId="0" applyFont="1"/>
    <xf numFmtId="0" fontId="0" fillId="0" borderId="0" xfId="0" applyNumberFormat="1" applyAlignment="1">
      <alignment wrapText="1"/>
    </xf>
    <xf numFmtId="0" fontId="0" fillId="0" borderId="0" xfId="0" applyNumberFormat="1"/>
    <xf numFmtId="0" fontId="3" fillId="0" borderId="0" xfId="0" applyFont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mazon.com/dp/B00MX3OO1S?psc=1" TargetMode="External"/><Relationship Id="rId2" Type="http://schemas.openxmlformats.org/officeDocument/2006/relationships/hyperlink" Target="http://www.harveynorman.com.au/skyworth-55-full-hd-led-lcd-tv.html?CAWELAID=720013240000269270&amp;gclid=Cj0KEQjw7Ne_BRDRmP2ojKfzv98BEiQAPuqPycmF1pQYjdSU40QQiF1aLtBSrNoONxcLLlZ7q_jyJjMaAq0O8P8HAQ&amp;gclsrc=aw.ds" TargetMode="External"/><Relationship Id="rId1" Type="http://schemas.openxmlformats.org/officeDocument/2006/relationships/hyperlink" Target="https://www.amazon.com/Rolls-MX122-MiniMix-Channel-Mixer/dp/B00102XVN0?tag=cnet-vig-news-20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"/>
  <sheetViews>
    <sheetView tabSelected="1" workbookViewId="0">
      <selection activeCell="C8" sqref="C8"/>
    </sheetView>
  </sheetViews>
  <sheetFormatPr defaultRowHeight="15" x14ac:dyDescent="0.25"/>
  <cols>
    <col min="1" max="1" width="16.75" bestFit="1" customWidth="1"/>
    <col min="2" max="2" width="17.25" style="1" bestFit="1" customWidth="1"/>
    <col min="3" max="3" width="12.5" customWidth="1"/>
    <col min="4" max="4" width="9" style="7"/>
    <col min="10" max="10" width="26.5" bestFit="1" customWidth="1"/>
    <col min="12" max="12" width="19.25" bestFit="1" customWidth="1"/>
    <col min="13" max="13" width="11.875" bestFit="1" customWidth="1"/>
    <col min="14" max="14" width="27.125" bestFit="1" customWidth="1"/>
    <col min="17" max="17" width="16.75" bestFit="1" customWidth="1"/>
    <col min="18" max="18" width="16.25" bestFit="1" customWidth="1"/>
    <col min="19" max="19" width="16.5" bestFit="1" customWidth="1"/>
  </cols>
  <sheetData>
    <row r="1" spans="1:15" ht="75" x14ac:dyDescent="0.25">
      <c r="A1" t="s">
        <v>0</v>
      </c>
      <c r="B1" s="1" t="s">
        <v>2</v>
      </c>
      <c r="C1" s="1" t="s">
        <v>19</v>
      </c>
      <c r="D1" s="6" t="s">
        <v>35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t="s">
        <v>7</v>
      </c>
      <c r="L1" s="1" t="s">
        <v>33</v>
      </c>
    </row>
    <row r="2" spans="1:15" ht="30" x14ac:dyDescent="0.25">
      <c r="A2" t="s">
        <v>1</v>
      </c>
      <c r="B2" s="1" t="s">
        <v>24</v>
      </c>
      <c r="C2" s="5">
        <v>260</v>
      </c>
      <c r="D2" s="7">
        <v>699</v>
      </c>
      <c r="E2">
        <f>125*10</f>
        <v>1250</v>
      </c>
      <c r="F2">
        <f>29.56*10</f>
        <v>295.59999999999997</v>
      </c>
      <c r="G2">
        <f>78.62*10</f>
        <v>786.2</v>
      </c>
      <c r="H2">
        <f>E2/50</f>
        <v>25</v>
      </c>
      <c r="I2">
        <f>F2/50</f>
        <v>5.911999999999999</v>
      </c>
      <c r="J2">
        <f>G2/50</f>
        <v>15.724</v>
      </c>
      <c r="K2" s="3" t="s">
        <v>12</v>
      </c>
    </row>
    <row r="3" spans="1:15" ht="47.25" x14ac:dyDescent="0.25">
      <c r="A3" t="s">
        <v>3</v>
      </c>
      <c r="B3" s="2" t="s">
        <v>10</v>
      </c>
      <c r="C3" s="5">
        <f>100*2</f>
        <v>200</v>
      </c>
      <c r="D3" s="7">
        <f>109.99*2</f>
        <v>219.98</v>
      </c>
      <c r="E3">
        <v>434.34</v>
      </c>
      <c r="F3">
        <v>24.384</v>
      </c>
      <c r="G3">
        <v>294.64</v>
      </c>
      <c r="H3">
        <f>E3/50</f>
        <v>8.6867999999999999</v>
      </c>
      <c r="I3">
        <f>F3/50</f>
        <v>0.48768</v>
      </c>
      <c r="J3">
        <f>G3/50</f>
        <v>5.8927999999999994</v>
      </c>
      <c r="K3" s="3" t="s">
        <v>8</v>
      </c>
    </row>
    <row r="4" spans="1:15" ht="15.75" x14ac:dyDescent="0.25">
      <c r="A4" t="s">
        <v>16</v>
      </c>
      <c r="B4" s="4" t="s">
        <v>18</v>
      </c>
      <c r="C4">
        <f>600-180</f>
        <v>420</v>
      </c>
      <c r="D4" s="7">
        <f>429*2</f>
        <v>858</v>
      </c>
      <c r="K4" t="s">
        <v>17</v>
      </c>
      <c r="L4" t="s">
        <v>34</v>
      </c>
    </row>
    <row r="5" spans="1:15" ht="47.25" x14ac:dyDescent="0.25">
      <c r="A5" t="s">
        <v>4</v>
      </c>
      <c r="B5" s="2" t="s">
        <v>9</v>
      </c>
      <c r="D5" s="7">
        <v>113</v>
      </c>
      <c r="E5">
        <f>195.58*10</f>
        <v>1955.8000000000002</v>
      </c>
      <c r="F5">
        <f>99.314*10</f>
        <v>993.13999999999987</v>
      </c>
      <c r="G5">
        <f>4.064*10</f>
        <v>40.64</v>
      </c>
      <c r="H5">
        <f>E5/50</f>
        <v>39.116000000000007</v>
      </c>
      <c r="I5">
        <f>F5/50</f>
        <v>19.862799999999996</v>
      </c>
      <c r="J5">
        <f>G5/50</f>
        <v>0.81279999999999997</v>
      </c>
      <c r="K5" s="3" t="s">
        <v>11</v>
      </c>
      <c r="M5" t="s">
        <v>22</v>
      </c>
    </row>
    <row r="6" spans="1:15" x14ac:dyDescent="0.25">
      <c r="A6" t="s">
        <v>14</v>
      </c>
      <c r="K6" t="s">
        <v>13</v>
      </c>
    </row>
    <row r="7" spans="1:15" x14ac:dyDescent="0.25">
      <c r="A7" t="s">
        <v>15</v>
      </c>
    </row>
    <row r="8" spans="1:15" x14ac:dyDescent="0.25">
      <c r="A8" t="s">
        <v>20</v>
      </c>
      <c r="D8" s="7">
        <v>500</v>
      </c>
      <c r="K8" t="s">
        <v>21</v>
      </c>
    </row>
    <row r="9" spans="1:15" x14ac:dyDescent="0.25">
      <c r="A9" t="s">
        <v>25</v>
      </c>
      <c r="C9" t="s">
        <v>36</v>
      </c>
    </row>
    <row r="10" spans="1:15" x14ac:dyDescent="0.25">
      <c r="A10" t="s">
        <v>23</v>
      </c>
    </row>
    <row r="11" spans="1:15" x14ac:dyDescent="0.25">
      <c r="A11" t="s">
        <v>26</v>
      </c>
    </row>
    <row r="13" spans="1:15" ht="30" x14ac:dyDescent="0.25">
      <c r="B13" s="8" t="s">
        <v>5</v>
      </c>
      <c r="C13">
        <f>SUM(C2:C6)-C4</f>
        <v>460</v>
      </c>
    </row>
    <row r="14" spans="1:15" x14ac:dyDescent="0.25">
      <c r="B14" s="8" t="s">
        <v>6</v>
      </c>
      <c r="D14" s="7">
        <f>SUM(D2:D8)</f>
        <v>2389.98</v>
      </c>
    </row>
    <row r="16" spans="1:15" x14ac:dyDescent="0.25">
      <c r="N16">
        <v>156</v>
      </c>
      <c r="O16">
        <v>156</v>
      </c>
    </row>
    <row r="19" spans="14:14" x14ac:dyDescent="0.25">
      <c r="N19">
        <v>4</v>
      </c>
    </row>
  </sheetData>
  <hyperlinks>
    <hyperlink ref="K5" r:id="rId1"/>
    <hyperlink ref="K2" r:id="rId2"/>
    <hyperlink ref="K3" r:id="rId3"/>
  </hyperlinks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g</dc:creator>
  <cp:lastModifiedBy>James g</cp:lastModifiedBy>
  <dcterms:created xsi:type="dcterms:W3CDTF">2016-09-15T04:25:59Z</dcterms:created>
  <dcterms:modified xsi:type="dcterms:W3CDTF">2016-10-09T03:11:33Z</dcterms:modified>
</cp:coreProperties>
</file>