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8_{6EBC8976-5DAC-4895-AD34-E98D1E931505}" xr6:coauthVersionLast="46" xr6:coauthVersionMax="46" xr10:uidLastSave="{00000000-0000-0000-0000-000000000000}"/>
  <bookViews>
    <workbookView xWindow="-120" yWindow="-120" windowWidth="20730" windowHeight="11160" xr2:uid="{975085FE-625E-49CB-9639-C6795751D7E1}"/>
  </bookViews>
  <sheets>
    <sheet name="2.9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a" localSheetId="0">'[1]TAB3-06p'!#REF!</definedName>
    <definedName name="\a">'[1]TAB3-06p'!#REF!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[3]DEUDA!#REF!</definedName>
    <definedName name="\k">[3]DEUDA!#REF!</definedName>
    <definedName name="\p" localSheetId="0">[3]DEUDA!#REF!</definedName>
    <definedName name="\p">[3]DEUDA!#REF!</definedName>
    <definedName name="_01_01_06" localSheetId="0">#REF!</definedName>
    <definedName name="_01_01_06">#REF!</definedName>
    <definedName name="_01_04_04" localSheetId="0">'[4]Tx Max LTN'!#REF!</definedName>
    <definedName name="_01_04_04">'[4]Tx Max LTN'!#REF!</definedName>
    <definedName name="_01_04_05" localSheetId="0">#REF!</definedName>
    <definedName name="_01_04_05">#REF!</definedName>
    <definedName name="_01_07_04" localSheetId="0">'[4]Tx Max LTN'!#REF!</definedName>
    <definedName name="_01_07_04">'[4]Tx Max LTN'!#REF!</definedName>
    <definedName name="_01_07_05" localSheetId="0">#REF!</definedName>
    <definedName name="_01_07_05">#REF!</definedName>
    <definedName name="_01_10_03" localSheetId="0">OFFSET('[4]Tx Max LTN'!#REF!,0,0,COUNTA('[4]Tx Max LTN'!#REF!)-1)</definedName>
    <definedName name="_01_10_03">OFFSET('[4]Tx Max LTN'!#REF!,0,0,COUNTA('[4]Tx Max LTN'!#REF!)-1)</definedName>
    <definedName name="_01_10_04" localSheetId="0">'[4]Tx Max LTN'!#REF!</definedName>
    <definedName name="_01_10_04">'[4]Tx Max LTN'!#REF!</definedName>
    <definedName name="_02_Jan2004">[5]Impacto!$D$32:$D$36</definedName>
    <definedName name="_04_01_05" localSheetId="0">#REF!</definedName>
    <definedName name="_04_01_05">#REF!</definedName>
    <definedName name="_07_01_04" localSheetId="0">'[4]Tx Max LTN'!#REF!</definedName>
    <definedName name="_07_01_04">'[4]Tx Max LTN'!#REF!</definedName>
    <definedName name="_1_" localSheetId="0">[3]DEUDA!#REF!</definedName>
    <definedName name="_1_">[3]DEUDA!#REF!</definedName>
    <definedName name="_15">[6]Impacto!$D$42:$D$44</definedName>
    <definedName name="_2_" localSheetId="0">[3]DEUDA!#REF!</definedName>
    <definedName name="_2_">[3]DEUDA!#REF!</definedName>
    <definedName name="_26">[7]Impacto!$D$39:$D$43</definedName>
    <definedName name="_2TAXA_DE" localSheetId="0">#REF!</definedName>
    <definedName name="_2TAXA_DE">#REF!</definedName>
    <definedName name="_4_" localSheetId="0">[3]DEUDA!#REF!</definedName>
    <definedName name="_4_">[3]DEUDA!#REF!</definedName>
    <definedName name="_5_" localSheetId="0">[3]DEUDA!#REF!</definedName>
    <definedName name="_5_">[3]DEUDA!#REF!</definedName>
    <definedName name="_5TAXA_DE" localSheetId="0">#REF!</definedName>
    <definedName name="_5TAXA_DE">#REF!</definedName>
    <definedName name="_6TAXA_DE" localSheetId="0">#REF!</definedName>
    <definedName name="_6TAXA_DE">#REF!</definedName>
    <definedName name="_7TAXA_DE" localSheetId="0">#REF!</definedName>
    <definedName name="_7TAXA_DE">#REF!</definedName>
    <definedName name="_abr01" localSheetId="0">[8]dias_úteis_selic!#REF!</definedName>
    <definedName name="_abr01">[8]dias_úteis_selic!#REF!</definedName>
    <definedName name="_abr08" localSheetId="0">'[9]Tabela 1'!#REF!</definedName>
    <definedName name="_abr08">'[9]Tabela 1'!#REF!</definedName>
    <definedName name="_abr09" localSheetId="0">'[10]Tabela 1 e 2'!#REF!</definedName>
    <definedName name="_abr09">'[10]Tabela 1 e 2'!#REF!</definedName>
    <definedName name="_ago08" localSheetId="0">'[9]Tabela 1'!#REF!</definedName>
    <definedName name="_ago08">'[9]Tabela 1'!#REF!</definedName>
    <definedName name="_ID">"II.19 BACEN balancete passivo(5)"</definedName>
    <definedName name="_Jan2004">[11]Impacto!$E$25:$E$29</definedName>
    <definedName name="_jul08" localSheetId="0">'[9]Tabela 1'!#REF!</definedName>
    <definedName name="_jul08">'[9]Tabela 1'!#REF!</definedName>
    <definedName name="_jun08" localSheetId="0">'[9]Tabela 1'!#REF!</definedName>
    <definedName name="_jun08">'[9]Tabela 1'!#REF!</definedName>
    <definedName name="_Lin1">8</definedName>
    <definedName name="_Lin2">12</definedName>
    <definedName name="_Lin3">42</definedName>
    <definedName name="_mar08" localSheetId="0">'[9]Tabela 1'!#REF!</definedName>
    <definedName name="_mar08">'[9]Tabela 1'!#REF!</definedName>
    <definedName name="_NCol">7</definedName>
    <definedName name="_out08" localSheetId="0">'[9]Tabela 1'!#REF!</definedName>
    <definedName name="_out08">'[9]Tabela 1'!#REF!</definedName>
    <definedName name="_PIB01" localSheetId="0">#REF!</definedName>
    <definedName name="_PIB01">#REF!</definedName>
    <definedName name="_PIB02" localSheetId="0">#REF!</definedName>
    <definedName name="_PIB02">#REF!</definedName>
    <definedName name="_PIB03" localSheetId="0">#REF!</definedName>
    <definedName name="_PIB03">#REF!</definedName>
    <definedName name="_PIB04" localSheetId="0">#REF!</definedName>
    <definedName name="_PIB04">#REF!</definedName>
    <definedName name="_PIB05" localSheetId="0">#REF!</definedName>
    <definedName name="_PIB05">#REF!</definedName>
    <definedName name="_PIB06" localSheetId="0">[12]PIB!#REF!</definedName>
    <definedName name="_PIB06">[12]PIB!#REF!</definedName>
    <definedName name="_PIB90" localSheetId="0">#REF!</definedName>
    <definedName name="_PIB90">#REF!</definedName>
    <definedName name="_PIB91" localSheetId="0">#REF!</definedName>
    <definedName name="_PIB91">#REF!</definedName>
    <definedName name="_PIB92" localSheetId="0">#REF!</definedName>
    <definedName name="_PIB92">#REF!</definedName>
    <definedName name="_PIB93" localSheetId="0">#REF!</definedName>
    <definedName name="_PIB93">#REF!</definedName>
    <definedName name="_PIB94" localSheetId="0">#REF!</definedName>
    <definedName name="_PIB94">#REF!</definedName>
    <definedName name="_PIB95" localSheetId="0">#REF!</definedName>
    <definedName name="_PIB95">#REF!</definedName>
    <definedName name="_PIB96" localSheetId="0">#REF!</definedName>
    <definedName name="_PIB96">#REF!</definedName>
    <definedName name="_PIB97" localSheetId="0">#REF!</definedName>
    <definedName name="_PIB97">#REF!</definedName>
    <definedName name="_PIB98" localSheetId="0">#REF!</definedName>
    <definedName name="_PIB98">#REF!</definedName>
    <definedName name="_PIB99" localSheetId="0">#REF!</definedName>
    <definedName name="_PIB99">#REF!</definedName>
    <definedName name="_pm201" localSheetId="0">#REF!</definedName>
    <definedName name="_pm201">#REF!</definedName>
    <definedName name="_pm202" localSheetId="0">#REF!</definedName>
    <definedName name="_pm202">#REF!</definedName>
    <definedName name="_pm203" localSheetId="0">#REF!</definedName>
    <definedName name="_pm203">#REF!</definedName>
    <definedName name="_pm204" localSheetId="0">#REF!</definedName>
    <definedName name="_pm204">#REF!</definedName>
    <definedName name="_pm205" localSheetId="0">#REF!</definedName>
    <definedName name="_pm205">#REF!</definedName>
    <definedName name="_pm206" localSheetId="0">#REF!</definedName>
    <definedName name="_pm206">#REF!</definedName>
    <definedName name="_pm207" localSheetId="0">#REF!</definedName>
    <definedName name="_pm207">#REF!</definedName>
    <definedName name="_pm208" localSheetId="0">#REF!</definedName>
    <definedName name="_pm208">#REF!</definedName>
    <definedName name="_pm209" localSheetId="0">#REF!</definedName>
    <definedName name="_pm209">#REF!</definedName>
    <definedName name="_pm210" localSheetId="0">#REF!</definedName>
    <definedName name="_pm210">#REF!</definedName>
    <definedName name="_pm211" localSheetId="0">#REF!</definedName>
    <definedName name="_pm211">#REF!</definedName>
    <definedName name="_pm212" localSheetId="0">#REF!</definedName>
    <definedName name="_pm212">#REF!</definedName>
    <definedName name="_pm213" localSheetId="0">#REF!</definedName>
    <definedName name="_pm213">#REF!</definedName>
    <definedName name="_pm214" localSheetId="0">#REF!</definedName>
    <definedName name="_pm214">#REF!</definedName>
    <definedName name="_pm215" localSheetId="0">#REF!</definedName>
    <definedName name="_pm215">#REF!</definedName>
    <definedName name="_pm216" localSheetId="0">#REF!</definedName>
    <definedName name="_pm216">#REF!</definedName>
    <definedName name="_pm217" localSheetId="0">#REF!</definedName>
    <definedName name="_pm217">#REF!</definedName>
    <definedName name="_pm218" localSheetId="0">#REF!</definedName>
    <definedName name="_pm218">#REF!</definedName>
    <definedName name="_pm219" localSheetId="0">#REF!</definedName>
    <definedName name="_pm219">#REF!</definedName>
    <definedName name="_pm220" localSheetId="0">#REF!</definedName>
    <definedName name="_pm220">#REF!</definedName>
    <definedName name="_pm221" localSheetId="0">#REF!</definedName>
    <definedName name="_pm221">#REF!</definedName>
    <definedName name="_pm222" localSheetId="0">#REF!</definedName>
    <definedName name="_pm222">#REF!</definedName>
    <definedName name="_pm223" localSheetId="0">#REF!</definedName>
    <definedName name="_pm223">#REF!</definedName>
    <definedName name="_pm224" localSheetId="0">#REF!</definedName>
    <definedName name="_pm224">#REF!</definedName>
    <definedName name="_pm225" localSheetId="0">#REF!</definedName>
    <definedName name="_pm225">#REF!</definedName>
    <definedName name="_pm226" localSheetId="0">#REF!</definedName>
    <definedName name="_pm226">#REF!</definedName>
    <definedName name="_r" localSheetId="0">OFFSET(OFFSET(#REF!,MATCH(#REF!,RE_DT_POR,0),0),0,0,ROWS(RE_DT_POR)-MATCH(#REF!,RE_DT_POR,0)+1)</definedName>
    <definedName name="_r">OFFSET(OFFSET('[13]Resgates e Emissoes'!$A$7,MATCH('[13]Resgates e Emissoes'!$G$4,RE_DT_POR,0),0),0,0,ROWS(RE_DT_POR)-MATCH('[13]Resgates e Emissoes'!$G$4,RE_DT_POR,0)+1)</definedName>
    <definedName name="_Regression_Int" hidden="1">1</definedName>
    <definedName name="_set08" localSheetId="0">'[9]Tabela 1'!#REF!</definedName>
    <definedName name="_set08">'[9]Tabela 1'!#REF!</definedName>
    <definedName name="_Tipo">1</definedName>
    <definedName name="a" localSheetId="0">OFFSET(OFFSET(#REF!,MATCH(#REF!,RE_DT_POR,0),0),0,0,ROWS(RE_DT_POR)-MATCH(#REF!,RE_DT_POR,0)+1)</definedName>
    <definedName name="a">OFFSET(OFFSET('[13]Resgates e Emissoes'!$A$7,MATCH('[13]Resgates e Emissoes'!$G$4,RE_DT_POR,0),0),0,0,ROWS(RE_DT_POR)-MATCH('[13]Resgates e Emissoes'!$G$4,RE_DT_POR,0)+1)</definedName>
    <definedName name="AAA" localSheetId="0">'[9]Tabela 1'!#REF!</definedName>
    <definedName name="AAA">'[9]Tabela 1'!#REF!</definedName>
    <definedName name="abril10" localSheetId="0">'[10]Tabela 1 e 2'!#REF!</definedName>
    <definedName name="abril10">'[10]Tabela 1 e 2'!#REF!</definedName>
    <definedName name="abril11" localSheetId="0">'[10]Tabela 1 e 2'!#REF!</definedName>
    <definedName name="abril11">'[10]Tabela 1 e 2'!#REF!</definedName>
    <definedName name="Abril12" localSheetId="0">'[10]Tabela 1 e 2'!#REF!</definedName>
    <definedName name="Abril12">'[10]Tabela 1 e 2'!#REF!</definedName>
    <definedName name="abril2008">'[9]Tabela 1'!#REF!</definedName>
    <definedName name="ACCOUNTS_DB" localSheetId="0">#REF!</definedName>
    <definedName name="ACCOUNTS_DB">#REF!</definedName>
    <definedName name="Acima_de_10_anos">[14]Vendas!$K$5:$K$6</definedName>
    <definedName name="AÇOPALMAII">[15]Plan1!$A$14:$Y$35</definedName>
    <definedName name="ad" localSheetId="0" hidden="1">#REF!</definedName>
    <definedName name="ad" hidden="1">#REF!</definedName>
    <definedName name="ADICIONAIS" localSheetId="0">#REF!</definedName>
    <definedName name="ADICIONAIS">#REF!</definedName>
    <definedName name="agosto" localSheetId="0">'[10]Tabela 1 e 2'!#REF!</definedName>
    <definedName name="agosto">'[10]Tabela 1 e 2'!#REF!</definedName>
    <definedName name="agosto11" localSheetId="0">'[10]Tabela 1 e 2'!#REF!</definedName>
    <definedName name="agosto11">'[10]Tabela 1 e 2'!#REF!</definedName>
    <definedName name="Agosto12" localSheetId="0">'[10]Tabela 1 e 2'!#REF!</definedName>
    <definedName name="Agosto12">'[10]Tabela 1 e 2'!#REF!</definedName>
    <definedName name="agosto2008" localSheetId="0">'[9]Tabela 1'!#REF!</definedName>
    <definedName name="agosto2008">'[9]Tabela 1'!#REF!</definedName>
    <definedName name="Agosto2010" localSheetId="0">'[10]Tabela 1 e 2'!#REF!</definedName>
    <definedName name="Agosto2010">'[10]Tabela 1 e 2'!#REF!</definedName>
    <definedName name="AMARELO">[16]AUX!$CA$2</definedName>
    <definedName name="AMEIXA">[16]AUX!$BR$3</definedName>
    <definedName name="Amortização" localSheetId="0">[17]CálculoUSD!#REF!</definedName>
    <definedName name="Amortização">[17]CálculoUSD!#REF!</definedName>
    <definedName name="area" localSheetId="0">#REF!</definedName>
    <definedName name="area">#REF!</definedName>
    <definedName name="_xlnm.Print_Area" localSheetId="0">'2.9'!$A$2:$FO$61</definedName>
    <definedName name="_xlnm.Print_Area">#REF!</definedName>
    <definedName name="area_de_impressaoEST" localSheetId="0">#REF!</definedName>
    <definedName name="area_de_impressaoEST">#REF!</definedName>
    <definedName name="Área_impressão_DIR" localSheetId="0">#REF!</definedName>
    <definedName name="Área_impressão_DIR">#REF!</definedName>
    <definedName name="Até_1_ano">[14]Vendas!$H$5:$H$6</definedName>
    <definedName name="ATIVIDADE" localSheetId="0">#REF!</definedName>
    <definedName name="ATIVIDADE">#REF!</definedName>
    <definedName name="awdsaedf" localSheetId="0">#REF!</definedName>
    <definedName name="awdsaedf">#REF!</definedName>
    <definedName name="axa" localSheetId="0">#REF!</definedName>
    <definedName name="axa">#REF!</definedName>
    <definedName name="AZUL">[16]AUX!$I$2</definedName>
    <definedName name="b" localSheetId="0">#REF!</definedName>
    <definedName name="b">#REF!</definedName>
    <definedName name="BANCO_CENTRAL_DO_BRASIL">[5]Impacto!$D$1</definedName>
    <definedName name="_xlnm.Database" localSheetId="0">#REF!</definedName>
    <definedName name="_xlnm.Database">#REF!</definedName>
    <definedName name="BANRORAIMA_PMBOAVISTA" localSheetId="0">#REF!</definedName>
    <definedName name="BANRORAIMA_PMBOAVISTA">#REF!</definedName>
    <definedName name="BBB" localSheetId="0">'[9]Tabela 1'!#REF!</definedName>
    <definedName name="BBB">'[9]Tabela 1'!#REF!</definedName>
    <definedName name="BLPH10" localSheetId="0" hidden="1">#REF!</definedName>
    <definedName name="BLPH10" hidden="1">#REF!</definedName>
    <definedName name="BLPH100" localSheetId="0" hidden="1">#REF!</definedName>
    <definedName name="BLPH100" hidden="1">#REF!</definedName>
    <definedName name="BLPH101" localSheetId="0" hidden="1">#REF!</definedName>
    <definedName name="BLPH101" hidden="1">#REF!</definedName>
    <definedName name="BLPH102" localSheetId="0" hidden="1">#REF!</definedName>
    <definedName name="BLPH102" hidden="1">#REF!</definedName>
    <definedName name="BLPH103" localSheetId="0" hidden="1">#REF!</definedName>
    <definedName name="BLPH103" hidden="1">#REF!</definedName>
    <definedName name="BLPH104" localSheetId="0" hidden="1">#REF!</definedName>
    <definedName name="BLPH104" hidden="1">#REF!</definedName>
    <definedName name="BLPH105" localSheetId="0" hidden="1">#REF!</definedName>
    <definedName name="BLPH105" hidden="1">#REF!</definedName>
    <definedName name="BLPH106" localSheetId="0" hidden="1">#REF!</definedName>
    <definedName name="BLPH106" hidden="1">#REF!</definedName>
    <definedName name="BLPH107" localSheetId="0" hidden="1">#REF!</definedName>
    <definedName name="BLPH107" hidden="1">#REF!</definedName>
    <definedName name="BLPH108" localSheetId="0" hidden="1">#REF!</definedName>
    <definedName name="BLPH108" hidden="1">#REF!</definedName>
    <definedName name="BLPH109" localSheetId="0" hidden="1">#REF!</definedName>
    <definedName name="BLPH109" hidden="1">#REF!</definedName>
    <definedName name="BLPH11" localSheetId="0" hidden="1">#REF!</definedName>
    <definedName name="BLPH11" hidden="1">#REF!</definedName>
    <definedName name="BLPH111" localSheetId="0" hidden="1">#REF!</definedName>
    <definedName name="BLPH111" hidden="1">#REF!</definedName>
    <definedName name="BLPH112" localSheetId="0" hidden="1">#REF!</definedName>
    <definedName name="BLPH112" hidden="1">#REF!</definedName>
    <definedName name="BLPH113" localSheetId="0" hidden="1">#REF!</definedName>
    <definedName name="BLPH113" hidden="1">#REF!</definedName>
    <definedName name="BLPH114" localSheetId="0" hidden="1">#REF!</definedName>
    <definedName name="BLPH114" hidden="1">#REF!</definedName>
    <definedName name="BLPH115" localSheetId="0" hidden="1">#REF!</definedName>
    <definedName name="BLPH115" hidden="1">#REF!</definedName>
    <definedName name="BLPH116" localSheetId="0" hidden="1">#REF!</definedName>
    <definedName name="BLPH116" hidden="1">#REF!</definedName>
    <definedName name="BLPH117" localSheetId="0" hidden="1">#REF!</definedName>
    <definedName name="BLPH117" hidden="1">#REF!</definedName>
    <definedName name="BLPH118" localSheetId="0" hidden="1">#REF!</definedName>
    <definedName name="BLPH118" hidden="1">#REF!</definedName>
    <definedName name="BLPH119" localSheetId="0" hidden="1">#REF!</definedName>
    <definedName name="BLPH119" hidden="1">#REF!</definedName>
    <definedName name="BLPH12" localSheetId="0" hidden="1">#REF!</definedName>
    <definedName name="BLPH12" hidden="1">#REF!</definedName>
    <definedName name="BLPH120" localSheetId="0" hidden="1">#REF!</definedName>
    <definedName name="BLPH120" hidden="1">#REF!</definedName>
    <definedName name="BLPH121" localSheetId="0" hidden="1">#REF!</definedName>
    <definedName name="BLPH121" hidden="1">#REF!</definedName>
    <definedName name="BLPH122" localSheetId="0" hidden="1">#REF!</definedName>
    <definedName name="BLPH122" hidden="1">#REF!</definedName>
    <definedName name="BLPH123" localSheetId="0" hidden="1">#REF!</definedName>
    <definedName name="BLPH123" hidden="1">#REF!</definedName>
    <definedName name="BLPH124" localSheetId="0" hidden="1">#REF!</definedName>
    <definedName name="BLPH124" hidden="1">#REF!</definedName>
    <definedName name="BLPH125" localSheetId="0" hidden="1">#REF!</definedName>
    <definedName name="BLPH125" hidden="1">#REF!</definedName>
    <definedName name="BLPH126" localSheetId="0" hidden="1">#REF!</definedName>
    <definedName name="BLPH126" hidden="1">#REF!</definedName>
    <definedName name="BLPH127" localSheetId="0" hidden="1">#REF!</definedName>
    <definedName name="BLPH127" hidden="1">#REF!</definedName>
    <definedName name="BLPH128" localSheetId="0" hidden="1">#REF!</definedName>
    <definedName name="BLPH128" hidden="1">#REF!</definedName>
    <definedName name="BLPH129" localSheetId="0" hidden="1">#REF!</definedName>
    <definedName name="BLPH129" hidden="1">#REF!</definedName>
    <definedName name="BLPH13" localSheetId="0" hidden="1">#REF!</definedName>
    <definedName name="BLPH13" hidden="1">#REF!</definedName>
    <definedName name="BLPH130" localSheetId="0" hidden="1">#REF!</definedName>
    <definedName name="BLPH130" hidden="1">#REF!</definedName>
    <definedName name="BLPH131" localSheetId="0" hidden="1">#REF!</definedName>
    <definedName name="BLPH131" hidden="1">#REF!</definedName>
    <definedName name="BLPH132" localSheetId="0" hidden="1">#REF!</definedName>
    <definedName name="BLPH132" hidden="1">#REF!</definedName>
    <definedName name="BLPH133" localSheetId="0" hidden="1">#REF!</definedName>
    <definedName name="BLPH133" hidden="1">#REF!</definedName>
    <definedName name="BLPH134" localSheetId="0" hidden="1">#REF!</definedName>
    <definedName name="BLPH134" hidden="1">#REF!</definedName>
    <definedName name="BLPH135" localSheetId="0" hidden="1">#REF!</definedName>
    <definedName name="BLPH135" hidden="1">#REF!</definedName>
    <definedName name="BLPH136" localSheetId="0" hidden="1">#REF!</definedName>
    <definedName name="BLPH136" hidden="1">#REF!</definedName>
    <definedName name="BLPH137" localSheetId="0" hidden="1">#REF!</definedName>
    <definedName name="BLPH137" hidden="1">#REF!</definedName>
    <definedName name="BLPH138" localSheetId="0" hidden="1">#REF!</definedName>
    <definedName name="BLPH138" hidden="1">#REF!</definedName>
    <definedName name="BLPH139" localSheetId="0" hidden="1">#REF!</definedName>
    <definedName name="BLPH139" hidden="1">#REF!</definedName>
    <definedName name="BLPH14" localSheetId="0" hidden="1">#REF!</definedName>
    <definedName name="BLPH14" hidden="1">#REF!</definedName>
    <definedName name="BLPH140" localSheetId="0" hidden="1">#REF!</definedName>
    <definedName name="BLPH140" hidden="1">#REF!</definedName>
    <definedName name="BLPH141" localSheetId="0" hidden="1">#REF!</definedName>
    <definedName name="BLPH141" hidden="1">#REF!</definedName>
    <definedName name="BLPH142" localSheetId="0" hidden="1">#REF!</definedName>
    <definedName name="BLPH142" hidden="1">#REF!</definedName>
    <definedName name="BLPH143" localSheetId="0" hidden="1">#REF!</definedName>
    <definedName name="BLPH143" hidden="1">#REF!</definedName>
    <definedName name="BLPH144" localSheetId="0" hidden="1">[18]EURO!#REF!</definedName>
    <definedName name="BLPH144" hidden="1">[18]EURO!#REF!</definedName>
    <definedName name="BLPH144B" localSheetId="0" hidden="1">#REF!</definedName>
    <definedName name="BLPH144B" hidden="1">#REF!</definedName>
    <definedName name="BLPH145" localSheetId="0" hidden="1">#REF!</definedName>
    <definedName name="BLPH145" hidden="1">#REF!</definedName>
    <definedName name="BLPH146" localSheetId="0" hidden="1">#REF!</definedName>
    <definedName name="BLPH146" hidden="1">#REF!</definedName>
    <definedName name="BLPH147" localSheetId="0" hidden="1">#REF!</definedName>
    <definedName name="BLPH147" hidden="1">#REF!</definedName>
    <definedName name="BLPH148" localSheetId="0" hidden="1">#REF!</definedName>
    <definedName name="BLPH148" hidden="1">#REF!</definedName>
    <definedName name="BLPH149" localSheetId="0" hidden="1">#REF!</definedName>
    <definedName name="BLPH149" hidden="1">#REF!</definedName>
    <definedName name="BLPH15" localSheetId="0" hidden="1">[18]BRASIL!#REF!</definedName>
    <definedName name="BLPH15" hidden="1">[18]BRASIL!#REF!</definedName>
    <definedName name="BLPH150" localSheetId="0" hidden="1">#REF!</definedName>
    <definedName name="BLPH150" hidden="1">#REF!</definedName>
    <definedName name="BLPH151" localSheetId="0" hidden="1">#REF!</definedName>
    <definedName name="BLPH151" hidden="1">#REF!</definedName>
    <definedName name="BLPH152" localSheetId="0" hidden="1">#REF!</definedName>
    <definedName name="BLPH152" hidden="1">#REF!</definedName>
    <definedName name="BLPH153" localSheetId="0" hidden="1">#REF!</definedName>
    <definedName name="BLPH153" hidden="1">#REF!</definedName>
    <definedName name="BLPH154" localSheetId="0" hidden="1">#REF!</definedName>
    <definedName name="BLPH154" hidden="1">#REF!</definedName>
    <definedName name="BLPH155" localSheetId="0" hidden="1">#REF!</definedName>
    <definedName name="BLPH155" hidden="1">#REF!</definedName>
    <definedName name="BLPH156" localSheetId="0" hidden="1">#REF!</definedName>
    <definedName name="BLPH156" hidden="1">#REF!</definedName>
    <definedName name="BLPH157" localSheetId="0" hidden="1">#REF!</definedName>
    <definedName name="BLPH157" hidden="1">#REF!</definedName>
    <definedName name="BLPH158" localSheetId="0" hidden="1">#REF!</definedName>
    <definedName name="BLPH158" hidden="1">#REF!</definedName>
    <definedName name="BLPH159" localSheetId="0" hidden="1">#REF!</definedName>
    <definedName name="BLPH159" hidden="1">#REF!</definedName>
    <definedName name="BLPH15B" localSheetId="0" hidden="1">#REF!</definedName>
    <definedName name="BLPH15B" hidden="1">#REF!</definedName>
    <definedName name="BLPH16" localSheetId="0" hidden="1">#REF!</definedName>
    <definedName name="BLPH16" hidden="1">#REF!</definedName>
    <definedName name="BLPH160" localSheetId="0" hidden="1">#REF!</definedName>
    <definedName name="BLPH160" hidden="1">#REF!</definedName>
    <definedName name="BLPH161" localSheetId="0" hidden="1">#REF!</definedName>
    <definedName name="BLPH161" hidden="1">#REF!</definedName>
    <definedName name="BLPH162" localSheetId="0" hidden="1">#REF!</definedName>
    <definedName name="BLPH162" hidden="1">#REF!</definedName>
    <definedName name="BLPH163" localSheetId="0" hidden="1">#REF!</definedName>
    <definedName name="BLPH163" hidden="1">#REF!</definedName>
    <definedName name="BLPH164" localSheetId="0" hidden="1">#REF!</definedName>
    <definedName name="BLPH164" hidden="1">#REF!</definedName>
    <definedName name="BLPH165" localSheetId="0" hidden="1">#REF!</definedName>
    <definedName name="BLPH165" hidden="1">#REF!</definedName>
    <definedName name="BLPH166" localSheetId="0" hidden="1">#REF!</definedName>
    <definedName name="BLPH166" hidden="1">#REF!</definedName>
    <definedName name="BLPH167" localSheetId="0" hidden="1">#REF!</definedName>
    <definedName name="BLPH167" hidden="1">#REF!</definedName>
    <definedName name="BLPH168" localSheetId="0" hidden="1">#REF!</definedName>
    <definedName name="BLPH168" hidden="1">#REF!</definedName>
    <definedName name="BLPH169" localSheetId="0" hidden="1">#REF!</definedName>
    <definedName name="BLPH169" hidden="1">#REF!</definedName>
    <definedName name="BLPH17" localSheetId="0" hidden="1">#REF!</definedName>
    <definedName name="BLPH17" hidden="1">#REF!</definedName>
    <definedName name="BLPH170" localSheetId="0" hidden="1">#REF!</definedName>
    <definedName name="BLPH170" hidden="1">#REF!</definedName>
    <definedName name="BLPH171" localSheetId="0" hidden="1">#REF!</definedName>
    <definedName name="BLPH171" hidden="1">#REF!</definedName>
    <definedName name="BLPH172" localSheetId="0" hidden="1">#REF!</definedName>
    <definedName name="BLPH172" hidden="1">#REF!</definedName>
    <definedName name="BLPH173" localSheetId="0" hidden="1">#REF!</definedName>
    <definedName name="BLPH173" hidden="1">#REF!</definedName>
    <definedName name="BLPH174" localSheetId="0" hidden="1">#REF!</definedName>
    <definedName name="BLPH174" hidden="1">#REF!</definedName>
    <definedName name="BLPH175" localSheetId="0" hidden="1">#REF!</definedName>
    <definedName name="BLPH175" hidden="1">#REF!</definedName>
    <definedName name="BLPH176" localSheetId="0" hidden="1">#REF!</definedName>
    <definedName name="BLPH176" hidden="1">#REF!</definedName>
    <definedName name="BLPH177" localSheetId="0" hidden="1">#REF!</definedName>
    <definedName name="BLPH177" hidden="1">#REF!</definedName>
    <definedName name="BLPH178" localSheetId="0" hidden="1">#REF!</definedName>
    <definedName name="BLPH178" hidden="1">#REF!</definedName>
    <definedName name="BLPH179" localSheetId="0" hidden="1">#REF!</definedName>
    <definedName name="BLPH179" hidden="1">#REF!</definedName>
    <definedName name="BLPH18" localSheetId="0" hidden="1">#REF!</definedName>
    <definedName name="BLPH18" hidden="1">#REF!</definedName>
    <definedName name="BLPH180" localSheetId="0" hidden="1">#REF!</definedName>
    <definedName name="BLPH180" hidden="1">#REF!</definedName>
    <definedName name="BLPH181" localSheetId="0" hidden="1">#REF!</definedName>
    <definedName name="BLPH181" hidden="1">#REF!</definedName>
    <definedName name="BLPH182" localSheetId="0" hidden="1">#REF!</definedName>
    <definedName name="BLPH182" hidden="1">#REF!</definedName>
    <definedName name="BLPH183" localSheetId="0" hidden="1">#REF!</definedName>
    <definedName name="BLPH183" hidden="1">#REF!</definedName>
    <definedName name="BLPH184" localSheetId="0" hidden="1">#REF!</definedName>
    <definedName name="BLPH184" hidden="1">#REF!</definedName>
    <definedName name="BLPH185" localSheetId="0" hidden="1">#REF!</definedName>
    <definedName name="BLPH185" hidden="1">#REF!</definedName>
    <definedName name="BLPH186" localSheetId="0" hidden="1">#REF!</definedName>
    <definedName name="BLPH186" hidden="1">#REF!</definedName>
    <definedName name="BLPH187" localSheetId="0" hidden="1">#REF!</definedName>
    <definedName name="BLPH187" hidden="1">#REF!</definedName>
    <definedName name="BLPH188" localSheetId="0" hidden="1">#REF!</definedName>
    <definedName name="BLPH188" hidden="1">#REF!</definedName>
    <definedName name="BLPH189" localSheetId="0" hidden="1">#REF!</definedName>
    <definedName name="BLPH189" hidden="1">#REF!</definedName>
    <definedName name="BLPH19" localSheetId="0" hidden="1">[18]BRASIL!#REF!</definedName>
    <definedName name="BLPH19" hidden="1">[18]BRASIL!#REF!</definedName>
    <definedName name="BLPH190" localSheetId="0" hidden="1">#REF!</definedName>
    <definedName name="BLPH190" hidden="1">#REF!</definedName>
    <definedName name="BLPH191" localSheetId="0" hidden="1">#REF!</definedName>
    <definedName name="BLPH191" hidden="1">#REF!</definedName>
    <definedName name="BLPH192" localSheetId="0" hidden="1">#REF!</definedName>
    <definedName name="BLPH192" hidden="1">#REF!</definedName>
    <definedName name="BLPH193" localSheetId="0" hidden="1">#REF!</definedName>
    <definedName name="BLPH193" hidden="1">#REF!</definedName>
    <definedName name="BLPH194" localSheetId="0" hidden="1">#REF!</definedName>
    <definedName name="BLPH194" hidden="1">#REF!</definedName>
    <definedName name="BLPH195" localSheetId="0" hidden="1">#REF!</definedName>
    <definedName name="BLPH195" hidden="1">#REF!</definedName>
    <definedName name="BLPH196" localSheetId="0" hidden="1">#REF!</definedName>
    <definedName name="BLPH196" hidden="1">#REF!</definedName>
    <definedName name="BLPH197" localSheetId="0" hidden="1">#REF!</definedName>
    <definedName name="BLPH197" hidden="1">#REF!</definedName>
    <definedName name="BLPH198" localSheetId="0" hidden="1">#REF!</definedName>
    <definedName name="BLPH198" hidden="1">#REF!</definedName>
    <definedName name="BLPH199" localSheetId="0" hidden="1">#REF!</definedName>
    <definedName name="BLPH199" hidden="1">#REF!</definedName>
    <definedName name="BLPH19B" localSheetId="0" hidden="1">#REF!</definedName>
    <definedName name="BLPH19B" hidden="1">#REF!</definedName>
    <definedName name="BLPH20" localSheetId="0" hidden="1">#REF!</definedName>
    <definedName name="BLPH20" hidden="1">#REF!</definedName>
    <definedName name="BLPH200" localSheetId="0" hidden="1">#REF!</definedName>
    <definedName name="BLPH200" hidden="1">#REF!</definedName>
    <definedName name="BLPH201" localSheetId="0" hidden="1">#REF!</definedName>
    <definedName name="BLPH201" hidden="1">#REF!</definedName>
    <definedName name="BLPH202" localSheetId="0" hidden="1">#REF!</definedName>
    <definedName name="BLPH202" hidden="1">#REF!</definedName>
    <definedName name="BLPH203" localSheetId="0" hidden="1">#REF!</definedName>
    <definedName name="BLPH203" hidden="1">#REF!</definedName>
    <definedName name="BLPH204" localSheetId="0" hidden="1">#REF!</definedName>
    <definedName name="BLPH204" hidden="1">#REF!</definedName>
    <definedName name="BLPH205" localSheetId="0" hidden="1">#REF!</definedName>
    <definedName name="BLPH205" hidden="1">#REF!</definedName>
    <definedName name="BLPH206" localSheetId="0" hidden="1">#REF!</definedName>
    <definedName name="BLPH206" hidden="1">#REF!</definedName>
    <definedName name="BLPH207" localSheetId="0" hidden="1">#REF!</definedName>
    <definedName name="BLPH207" hidden="1">#REF!</definedName>
    <definedName name="BLPH208" localSheetId="0" hidden="1">#REF!</definedName>
    <definedName name="BLPH208" hidden="1">#REF!</definedName>
    <definedName name="BLPH209" localSheetId="0" hidden="1">#REF!</definedName>
    <definedName name="BLPH209" hidden="1">#REF!</definedName>
    <definedName name="BLPH21" localSheetId="0" hidden="1">#REF!</definedName>
    <definedName name="BLPH21" hidden="1">#REF!</definedName>
    <definedName name="BLPH210" localSheetId="0" hidden="1">#REF!</definedName>
    <definedName name="BLPH210" hidden="1">#REF!</definedName>
    <definedName name="BLPH211" localSheetId="0" hidden="1">#REF!</definedName>
    <definedName name="BLPH211" hidden="1">#REF!</definedName>
    <definedName name="BLPH212" localSheetId="0" hidden="1">#REF!</definedName>
    <definedName name="BLPH212" hidden="1">#REF!</definedName>
    <definedName name="BLPH213" localSheetId="0" hidden="1">#REF!</definedName>
    <definedName name="BLPH213" hidden="1">#REF!</definedName>
    <definedName name="BLPH22" localSheetId="0" hidden="1">#REF!</definedName>
    <definedName name="BLPH22" hidden="1">#REF!</definedName>
    <definedName name="BLPH23" localSheetId="0" hidden="1">#REF!</definedName>
    <definedName name="BLPH23" hidden="1">#REF!</definedName>
    <definedName name="BLPH24" localSheetId="0" hidden="1">#REF!</definedName>
    <definedName name="BLPH24" hidden="1">#REF!</definedName>
    <definedName name="BLPH25" localSheetId="0" hidden="1">#REF!</definedName>
    <definedName name="BLPH25" hidden="1">#REF!</definedName>
    <definedName name="BLPH26" localSheetId="0" hidden="1">#REF!</definedName>
    <definedName name="BLPH26" hidden="1">#REF!</definedName>
    <definedName name="BLPH27" localSheetId="0" hidden="1">#REF!</definedName>
    <definedName name="BLPH27" hidden="1">#REF!</definedName>
    <definedName name="BLPH28" localSheetId="0" hidden="1">#REF!</definedName>
    <definedName name="BLPH28" hidden="1">#REF!</definedName>
    <definedName name="BLPH29" localSheetId="0" hidden="1">#REF!</definedName>
    <definedName name="BLPH29" hidden="1">#REF!</definedName>
    <definedName name="BLPH30" localSheetId="0" hidden="1">#REF!</definedName>
    <definedName name="BLPH30" hidden="1">#REF!</definedName>
    <definedName name="BLPH31" localSheetId="0" hidden="1">#REF!</definedName>
    <definedName name="BLPH31" hidden="1">#REF!</definedName>
    <definedName name="BLPH32" localSheetId="0" hidden="1">#REF!</definedName>
    <definedName name="BLPH32" hidden="1">#REF!</definedName>
    <definedName name="BLPH33" localSheetId="0" hidden="1">#REF!</definedName>
    <definedName name="BLPH33" hidden="1">#REF!</definedName>
    <definedName name="BLPH34" localSheetId="0" hidden="1">#REF!</definedName>
    <definedName name="BLPH34" hidden="1">#REF!</definedName>
    <definedName name="BLPH35" localSheetId="0" hidden="1">#REF!</definedName>
    <definedName name="BLPH35" hidden="1">#REF!</definedName>
    <definedName name="BLPH36" localSheetId="0" hidden="1">#REF!</definedName>
    <definedName name="BLPH36" hidden="1">#REF!</definedName>
    <definedName name="BLPH37" localSheetId="0" hidden="1">#REF!</definedName>
    <definedName name="BLPH37" hidden="1">#REF!</definedName>
    <definedName name="BLPH38" localSheetId="0" hidden="1">[18]EUA!#REF!</definedName>
    <definedName name="BLPH38" hidden="1">[18]EUA!#REF!</definedName>
    <definedName name="BLPH39" localSheetId="0" hidden="1">#REF!</definedName>
    <definedName name="BLPH39" hidden="1">#REF!</definedName>
    <definedName name="BLPH4" localSheetId="0" hidden="1">#REF!</definedName>
    <definedName name="BLPH4" hidden="1">#REF!</definedName>
    <definedName name="BLPH40" localSheetId="0" hidden="1">#REF!</definedName>
    <definedName name="BLPH40" hidden="1">#REF!</definedName>
    <definedName name="BLPH41" localSheetId="0" hidden="1">#REF!</definedName>
    <definedName name="BLPH41" hidden="1">#REF!</definedName>
    <definedName name="BLPH42" localSheetId="0" hidden="1">#REF!</definedName>
    <definedName name="BLPH42" hidden="1">#REF!</definedName>
    <definedName name="BLPH43" localSheetId="0" hidden="1">#REF!</definedName>
    <definedName name="BLPH43" hidden="1">#REF!</definedName>
    <definedName name="BLPH44" localSheetId="0" hidden="1">#REF!</definedName>
    <definedName name="BLPH44" hidden="1">#REF!</definedName>
    <definedName name="BLPH45" localSheetId="0" hidden="1">#REF!</definedName>
    <definedName name="BLPH45" hidden="1">#REF!</definedName>
    <definedName name="BLPH46" localSheetId="0" hidden="1">#REF!</definedName>
    <definedName name="BLPH46" hidden="1">#REF!</definedName>
    <definedName name="BLPH47" localSheetId="0" hidden="1">#REF!</definedName>
    <definedName name="BLPH47" hidden="1">#REF!</definedName>
    <definedName name="BLPH48" localSheetId="0" hidden="1">#REF!</definedName>
    <definedName name="BLPH48" hidden="1">#REF!</definedName>
    <definedName name="BLPH49" localSheetId="0" hidden="1">#REF!</definedName>
    <definedName name="BLPH49" hidden="1">#REF!</definedName>
    <definedName name="BLPH5" localSheetId="0" hidden="1">#REF!</definedName>
    <definedName name="BLPH5" hidden="1">#REF!</definedName>
    <definedName name="BLPH50" localSheetId="0" hidden="1">#REF!</definedName>
    <definedName name="BLPH50" hidden="1">#REF!</definedName>
    <definedName name="BLPH51" localSheetId="0" hidden="1">#REF!</definedName>
    <definedName name="BLPH51" hidden="1">#REF!</definedName>
    <definedName name="BLPH52" localSheetId="0" hidden="1">#REF!</definedName>
    <definedName name="BLPH52" hidden="1">#REF!</definedName>
    <definedName name="BLPH53" localSheetId="0" hidden="1">#REF!</definedName>
    <definedName name="BLPH53" hidden="1">#REF!</definedName>
    <definedName name="BLPH54" localSheetId="0" hidden="1">#REF!</definedName>
    <definedName name="BLPH54" hidden="1">#REF!</definedName>
    <definedName name="BLPH55" localSheetId="0" hidden="1">#REF!</definedName>
    <definedName name="BLPH55" hidden="1">#REF!</definedName>
    <definedName name="BLPH56" localSheetId="0" hidden="1">[18]EUA!#REF!</definedName>
    <definedName name="BLPH56" hidden="1">[18]EUA!#REF!</definedName>
    <definedName name="BLPH57" localSheetId="0" hidden="1">#REF!</definedName>
    <definedName name="BLPH57" hidden="1">#REF!</definedName>
    <definedName name="BLPH58" localSheetId="0" hidden="1">#REF!</definedName>
    <definedName name="BLPH58" hidden="1">#REF!</definedName>
    <definedName name="BLPH59" localSheetId="0" hidden="1">#REF!</definedName>
    <definedName name="BLPH59" hidden="1">#REF!</definedName>
    <definedName name="BLPH6" localSheetId="0" hidden="1">#REF!</definedName>
    <definedName name="BLPH6" hidden="1">#REF!</definedName>
    <definedName name="BLPH60" localSheetId="0" hidden="1">#REF!</definedName>
    <definedName name="BLPH60" hidden="1">#REF!</definedName>
    <definedName name="BLPH61" localSheetId="0" hidden="1">#REF!</definedName>
    <definedName name="BLPH61" hidden="1">#REF!</definedName>
    <definedName name="BLPH62" localSheetId="0" hidden="1">#REF!</definedName>
    <definedName name="BLPH62" hidden="1">#REF!</definedName>
    <definedName name="BLPH63" localSheetId="0" hidden="1">#REF!</definedName>
    <definedName name="BLPH63" hidden="1">#REF!</definedName>
    <definedName name="BLPH64" localSheetId="0" hidden="1">#REF!</definedName>
    <definedName name="BLPH64" hidden="1">#REF!</definedName>
    <definedName name="BLPH65" localSheetId="0" hidden="1">#REF!</definedName>
    <definedName name="BLPH65" hidden="1">#REF!</definedName>
    <definedName name="BLPH66" localSheetId="0" hidden="1">[18]EUA!#REF!</definedName>
    <definedName name="BLPH66" hidden="1">[18]EUA!#REF!</definedName>
    <definedName name="BLPH67" localSheetId="0" hidden="1">[18]EUA!#REF!</definedName>
    <definedName name="BLPH67" hidden="1">[18]EUA!#REF!</definedName>
    <definedName name="BLPH68" localSheetId="0" hidden="1">[18]EUA!#REF!</definedName>
    <definedName name="BLPH68" hidden="1">[18]EUA!#REF!</definedName>
    <definedName name="BLPH69" localSheetId="0" hidden="1">#REF!</definedName>
    <definedName name="BLPH69" hidden="1">#REF!</definedName>
    <definedName name="BLPH7" localSheetId="0" hidden="1">#REF!</definedName>
    <definedName name="BLPH7" hidden="1">#REF!</definedName>
    <definedName name="BLPH70" localSheetId="0" hidden="1">#REF!</definedName>
    <definedName name="BLPH70" hidden="1">#REF!</definedName>
    <definedName name="BLPH71" localSheetId="0" hidden="1">[18]EUA!#REF!</definedName>
    <definedName name="BLPH71" hidden="1">[18]EUA!#REF!</definedName>
    <definedName name="BLPH72" localSheetId="0" hidden="1">[18]EUA!#REF!</definedName>
    <definedName name="BLPH72" hidden="1">[18]EUA!#REF!</definedName>
    <definedName name="BLPH73" localSheetId="0" hidden="1">#REF!</definedName>
    <definedName name="BLPH73" hidden="1">#REF!</definedName>
    <definedName name="BLPH74" localSheetId="0" hidden="1">#REF!</definedName>
    <definedName name="BLPH74" hidden="1">#REF!</definedName>
    <definedName name="BLPH75" localSheetId="0" hidden="1">#REF!</definedName>
    <definedName name="BLPH75" hidden="1">#REF!</definedName>
    <definedName name="BLPH76" localSheetId="0" hidden="1">#REF!</definedName>
    <definedName name="BLPH76" hidden="1">#REF!</definedName>
    <definedName name="BLPH77" localSheetId="0" hidden="1">#REF!</definedName>
    <definedName name="BLPH77" hidden="1">#REF!</definedName>
    <definedName name="BLPH78" localSheetId="0" hidden="1">#REF!</definedName>
    <definedName name="BLPH78" hidden="1">#REF!</definedName>
    <definedName name="BLPH79" localSheetId="0" hidden="1">#REF!</definedName>
    <definedName name="BLPH79" hidden="1">#REF!</definedName>
    <definedName name="BLPH8" localSheetId="0" hidden="1">[18]BRASIL!#REF!</definedName>
    <definedName name="BLPH8" hidden="1">[18]BRASIL!#REF!</definedName>
    <definedName name="BLPH80" localSheetId="0" hidden="1">#REF!</definedName>
    <definedName name="BLPH80" hidden="1">#REF!</definedName>
    <definedName name="BLPH81" localSheetId="0" hidden="1">[18]EUA!#REF!</definedName>
    <definedName name="BLPH81" hidden="1">[18]EUA!#REF!</definedName>
    <definedName name="BLPH82" localSheetId="0" hidden="1">#REF!</definedName>
    <definedName name="BLPH82" hidden="1">#REF!</definedName>
    <definedName name="BLPH83" localSheetId="0" hidden="1">#REF!</definedName>
    <definedName name="BLPH83" hidden="1">#REF!</definedName>
    <definedName name="BLPH84" localSheetId="0" hidden="1">#REF!</definedName>
    <definedName name="BLPH84" hidden="1">#REF!</definedName>
    <definedName name="BLPH85" localSheetId="0" hidden="1">#REF!</definedName>
    <definedName name="BLPH85" hidden="1">#REF!</definedName>
    <definedName name="BLPH86" localSheetId="0" hidden="1">#REF!</definedName>
    <definedName name="BLPH86" hidden="1">#REF!</definedName>
    <definedName name="BLPH87" localSheetId="0" hidden="1">#REF!</definedName>
    <definedName name="BLPH87" hidden="1">#REF!</definedName>
    <definedName name="BLPH88" localSheetId="0" hidden="1">#REF!</definedName>
    <definedName name="BLPH88" hidden="1">#REF!</definedName>
    <definedName name="BLPH89" localSheetId="0" hidden="1">#REF!</definedName>
    <definedName name="BLPH89" hidden="1">#REF!</definedName>
    <definedName name="BLPH9" localSheetId="0" hidden="1">#REF!</definedName>
    <definedName name="BLPH9" hidden="1">#REF!</definedName>
    <definedName name="BLPH90" localSheetId="0" hidden="1">#REF!</definedName>
    <definedName name="BLPH90" hidden="1">#REF!</definedName>
    <definedName name="BLPH91" localSheetId="0" hidden="1">#REF!</definedName>
    <definedName name="BLPH91" hidden="1">#REF!</definedName>
    <definedName name="BLPH92" localSheetId="0" hidden="1">#REF!</definedName>
    <definedName name="BLPH92" hidden="1">#REF!</definedName>
    <definedName name="BLPH93" localSheetId="0" hidden="1">#REF!</definedName>
    <definedName name="BLPH93" hidden="1">#REF!</definedName>
    <definedName name="BLPH94" localSheetId="0" hidden="1">#REF!</definedName>
    <definedName name="BLPH94" hidden="1">#REF!</definedName>
    <definedName name="BLPH95" localSheetId="0" hidden="1">#REF!</definedName>
    <definedName name="BLPH95" hidden="1">#REF!</definedName>
    <definedName name="BLPH96" localSheetId="0" hidden="1">#REF!</definedName>
    <definedName name="BLPH96" hidden="1">#REF!</definedName>
    <definedName name="BLPH97" localSheetId="0" hidden="1">#REF!</definedName>
    <definedName name="BLPH97" hidden="1">#REF!</definedName>
    <definedName name="BLPH98" localSheetId="0" hidden="1">#REF!</definedName>
    <definedName name="BLPH98" hidden="1">#REF!</definedName>
    <definedName name="BLPH99" localSheetId="0" hidden="1">[18]ARG!#REF!</definedName>
    <definedName name="BLPH99" hidden="1">[18]ARG!#REF!</definedName>
    <definedName name="BNCC" localSheetId="0">[19]Mudanome!#REF!</definedName>
    <definedName name="BNCC">[19]Mudanome!#REF!</definedName>
    <definedName name="BNDESPAR" localSheetId="0">#REF!</definedName>
    <definedName name="BNDESPAR">#REF!</definedName>
    <definedName name="BolCopin">'[20]Impresso Dibap'!$A$1:$B$72,'[20]Impresso Dibap'!$F$1:$J$72,'[20]Impresso Dibap'!$V$1:$CE$72</definedName>
    <definedName name="Brasil___Produto_Interno_Bruto___PIB" localSheetId="0">#REF!</definedName>
    <definedName name="Brasil___Produto_Interno_Bruto___PIB">#REF!</definedName>
    <definedName name="cambio" localSheetId="0">#REF!</definedName>
    <definedName name="cambio">#REF!</definedName>
    <definedName name="Câmbio_por">OFFSET([21]composição!$E$3,0,0,COUNTA([21]composição!$E$1:$E$65536)-1)</definedName>
    <definedName name="CAPA" localSheetId="0">#REF!</definedName>
    <definedName name="CAPA">#REF!</definedName>
    <definedName name="Cenário_tendência" localSheetId="0">#REF!</definedName>
    <definedName name="Cenário_tendência">#REF!</definedName>
    <definedName name="CINZA">[16]AUX!$BG$2</definedName>
    <definedName name="COF">#N/A</definedName>
    <definedName name="d" localSheetId="0">OFFSET(OFFSET(#REF!,MATCH(#REF!,RE_DT_POR,0),0),0,0,ROWS(RE_DT_POR)-MATCH(#REF!,RE_DT_POR,0)+1)</definedName>
    <definedName name="d">OFFSET(OFFSET('[13]Resgates e Emissoes'!$A$7,MATCH('[13]Resgates e Emissoes'!$G$4,RE_DT_POR,0),0),0,0,ROWS(RE_DT_POR)-MATCH('[13]Resgates e Emissoes'!$G$4,RE_DT_POR,0)+1)</definedName>
    <definedName name="dados">[16]DadosSoja!$B$2:$B$116</definedName>
    <definedName name="DATA">OFFSET('[4]Tx Max LTN'!$A$2,0,0,COUNTA('[4]Tx Max LTN'!$A$1:$A$65536)-1)</definedName>
    <definedName name="DATA_ing" localSheetId="0">OFFSET(#REF!,0,0,COUNTA(#REF!)-1)</definedName>
    <definedName name="DATA_ing">OFFSET(#REF!,0,0,COUNTA(#REF!)-1)</definedName>
    <definedName name="DATA_por">OFFSET([21]composição!$B$3,0,0,COUNTA([21]composição!$B$1:$B$65536)-1)</definedName>
    <definedName name="dd" localSheetId="0">#REF!</definedName>
    <definedName name="dd">#REF!</definedName>
    <definedName name="dez" localSheetId="0">'[10]Tabela 1 e 2'!#REF!</definedName>
    <definedName name="dez">'[10]Tabela 1 e 2'!#REF!</definedName>
    <definedName name="dezembro" localSheetId="0">'[9]Tabela 1'!#REF!</definedName>
    <definedName name="dezembro">'[9]Tabela 1'!#REF!</definedName>
    <definedName name="dezembro08" localSheetId="0">'[9]Tabela 1'!#REF!</definedName>
    <definedName name="dezembro08">'[9]Tabela 1'!#REF!</definedName>
    <definedName name="dezembro10" localSheetId="0">'[10]Tabela 1 e 2'!#REF!</definedName>
    <definedName name="dezembro10">'[10]Tabela 1 e 2'!#REF!</definedName>
    <definedName name="dezembro11" localSheetId="0">'[10]Tabela 1 e 2'!#REF!</definedName>
    <definedName name="dezembro11">'[10]Tabela 1 e 2'!#REF!</definedName>
    <definedName name="dezembro12">'[22]Tabela 1 e 2'!$F$14913:$H$15091</definedName>
    <definedName name="DIAATUAL" localSheetId="0">#REF!</definedName>
    <definedName name="DIAATUAL">#REF!</definedName>
    <definedName name="DIARIO1B" localSheetId="0">'[1]TAB3-06p'!#REF!</definedName>
    <definedName name="DIARIO1B">'[1]TAB3-06p'!#REF!</definedName>
    <definedName name="DIARIO1E" localSheetId="0">'[1]TAB3-06p'!#REF!</definedName>
    <definedName name="DIARIO1E">'[1]TAB3-06p'!#REF!</definedName>
    <definedName name="DIARIO2A" localSheetId="0">'[1]TAB3-06p'!#REF!</definedName>
    <definedName name="DIARIO2A">'[1]TAB3-06p'!#REF!</definedName>
    <definedName name="DIARIO2B" localSheetId="0">'[1]TAB3-06p'!#REF!</definedName>
    <definedName name="DIARIO2B">'[1]TAB3-06p'!#REF!</definedName>
    <definedName name="DIARIO2E" localSheetId="0">'[1]TAB3-06p'!#REF!</definedName>
    <definedName name="DIARIO2E">'[1]TAB3-06p'!#REF!</definedName>
    <definedName name="DiasBase" localSheetId="0">#REF!</definedName>
    <definedName name="DiasBase">#REF!</definedName>
    <definedName name="DiasBase1" localSheetId="0">#REF!</definedName>
    <definedName name="DiasBase1">#REF!</definedName>
    <definedName name="DiasBase2" localSheetId="0">#REF!</definedName>
    <definedName name="DiasBase2">#REF!</definedName>
    <definedName name="DiasBase3" localSheetId="0">#REF!</definedName>
    <definedName name="DiasBase3">#REF!</definedName>
    <definedName name="DiasBase4" localSheetId="0">#REF!</definedName>
    <definedName name="DiasBase4">#REF!</definedName>
    <definedName name="dólar">'[23]anexo 24'!$F$175</definedName>
    <definedName name="DPF" localSheetId="0" hidden="1">{#N/A,#N/A,FALSE,"DIVIG"}</definedName>
    <definedName name="DPF" hidden="1">{#N/A,#N/A,FALSE,"DIVIG"}</definedName>
    <definedName name="DPF_1" hidden="1">{#N/A,#N/A,FALSE,"DIVIG"}</definedName>
    <definedName name="dt">[16]DadosSoja!$A$3:$A$116</definedName>
    <definedName name="EBTU" localSheetId="0">[19]Mudanome!#REF!</definedName>
    <definedName name="EBTU">[19]Mudanome!#REF!</definedName>
    <definedName name="Emissão" localSheetId="0">[17]CálculoUSD!#REF!</definedName>
    <definedName name="Emissão">[17]CálculoUSD!#REF!</definedName>
    <definedName name="emitido">[24]EMISSÕES!$J$2:$J$953</definedName>
    <definedName name="Entre_1_e_5_anos">[14]Vendas!$I$5:$I$6</definedName>
    <definedName name="Entre_5_e_10_anos">[14]Vendas!$J$5:$J$6</definedName>
    <definedName name="estoque_atual">[25]Plan1!$AK$98:$AL$131</definedName>
    <definedName name="EXTERNO" localSheetId="0">#REF!</definedName>
    <definedName name="EXTERNO">#REF!</definedName>
    <definedName name="Feriado">[26]Feriado!$A$1:$A$936</definedName>
    <definedName name="fevereiro" localSheetId="0">'[10]Tabela 1 e 2'!#REF!</definedName>
    <definedName name="fevereiro">'[10]Tabela 1 e 2'!#REF!</definedName>
    <definedName name="fevereiro08" localSheetId="0">'[9]Tabela 1'!#REF!</definedName>
    <definedName name="fevereiro08">'[9]Tabela 1'!#REF!</definedName>
    <definedName name="Fevereiro10" localSheetId="0">'[10]Tabela 1 e 2'!#REF!</definedName>
    <definedName name="Fevereiro10">'[10]Tabela 1 e 2'!#REF!</definedName>
    <definedName name="fevereiro11" localSheetId="0">'[10]Tabela 1 e 2'!#REF!</definedName>
    <definedName name="fevereiro11">'[10]Tabela 1 e 2'!#REF!</definedName>
    <definedName name="Fevereiro12" localSheetId="0">#REF!</definedName>
    <definedName name="Fevereiro12">#REF!</definedName>
    <definedName name="Fevereiro2012" localSheetId="0">'[10]Tabela 1 e 2'!#REF!</definedName>
    <definedName name="Fevereiro2012">'[10]Tabela 1 e 2'!#REF!</definedName>
    <definedName name="FISCAL" localSheetId="0">#REF!</definedName>
    <definedName name="FISCAL">#REF!</definedName>
    <definedName name="Fram_TIR" localSheetId="0">#REF!</definedName>
    <definedName name="Fram_TIR">#REF!</definedName>
    <definedName name="FUNDAF">#N/A</definedName>
    <definedName name="Graf4" localSheetId="0">#REF!</definedName>
    <definedName name="Graf4">#REF!</definedName>
    <definedName name="_xlnm.Recorder">[16]abrir!$F$3:$F$16384</definedName>
    <definedName name="Hedings" localSheetId="0">#REF!</definedName>
    <definedName name="Hedings">#REF!</definedName>
    <definedName name="historico" localSheetId="0">'[1]TAB3-06p'!#REF!</definedName>
    <definedName name="historico">'[1]TAB3-06p'!#REF!</definedName>
    <definedName name="HTML_CodePage" hidden="1">1252</definedName>
    <definedName name="HTML_Control" localSheetId="0" hidden="1">{"'Emissoes'!$B$1:$Q$80"}</definedName>
    <definedName name="HTML_Control" hidden="1">{"'Emissoes'!$B$1:$Q$80"}</definedName>
    <definedName name="HTML_Control_1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 localSheetId="0">[19]Mudanome!#REF!</definedName>
    <definedName name="IAA">[19]Mudanome!#REF!</definedName>
    <definedName name="igp" localSheetId="0">#REF!</definedName>
    <definedName name="igp">#REF!</definedName>
    <definedName name="IGP_DI" localSheetId="0">[19]Mudanome!#REF!</definedName>
    <definedName name="IGP_DI">[19]Mudanome!#REF!</definedName>
    <definedName name="IGP_M" localSheetId="0">'[27]Entrada de dados'!#REF!</definedName>
    <definedName name="IGP_M">'[27]Entrada de dados'!#REF!</definedName>
    <definedName name="igpdic" localSheetId="0">[3]DEUDA!#REF!</definedName>
    <definedName name="igpdic">[3]DEUDA!#REF!</definedName>
    <definedName name="IMP">#N/A</definedName>
    <definedName name="IMPRESS2" localSheetId="0">#REF!</definedName>
    <definedName name="IMPRESS2">#REF!</definedName>
    <definedName name="Índice_selecionado">[15]Plan1!$A$8</definedName>
    <definedName name="ÍNDICES">'[27]Entrada de dados'!$D$6:$O$744</definedName>
    <definedName name="inggraf">'[28]Impresso Dibap'!$B$263:$L$287</definedName>
    <definedName name="INICIOFILTRADO" localSheetId="0">'[29]2002'!#REF!</definedName>
    <definedName name="INICIOFILTRADO">'[29]2002'!#REF!</definedName>
    <definedName name="IOF">#N/A</definedName>
    <definedName name="IPC_SGV" localSheetId="0">[19]Mudanome!#REF!</definedName>
    <definedName name="IPC_SGV">[19]Mudanome!#REF!</definedName>
    <definedName name="IPIB">#N/A</definedName>
    <definedName name="IPID">#N/A</definedName>
    <definedName name="IPIV">#N/A</definedName>
    <definedName name="IRRFO">#N/A</definedName>
    <definedName name="itaipu423" localSheetId="0">#REF!</definedName>
    <definedName name="itaipu423">#REF!</definedName>
    <definedName name="ITR">#N/A</definedName>
    <definedName name="IV.22___Índices_de_taxas_reais_de_câmbio" localSheetId="0">#REF!</definedName>
    <definedName name="IV.22___Índices_de_taxas_reais_de_câmbio">#REF!</definedName>
    <definedName name="IV.30___Taxa_de_câmbio___segmento_livre1" localSheetId="0">#REF!</definedName>
    <definedName name="IV.30___Taxa_de_câmbio___segmento_livre1">#REF!</definedName>
    <definedName name="ja" localSheetId="0" hidden="1">#REF!</definedName>
    <definedName name="ja" hidden="1">#REF!</definedName>
    <definedName name="janeiro08" localSheetId="0">'[9]Tabela 1'!#REF!</definedName>
    <definedName name="janeiro08">'[9]Tabela 1'!#REF!</definedName>
    <definedName name="janeiro09" localSheetId="0">'[10]Tabela 1 e 2'!#REF!</definedName>
    <definedName name="janeiro09">'[10]Tabela 1 e 2'!#REF!</definedName>
    <definedName name="janeiro10" localSheetId="0">'[10]Tabela 1 e 2'!#REF!</definedName>
    <definedName name="janeiro10">'[10]Tabela 1 e 2'!#REF!</definedName>
    <definedName name="janeiro11" localSheetId="0">'[10]Tabela 1 e 2'!#REF!</definedName>
    <definedName name="janeiro11">'[10]Tabela 1 e 2'!#REF!</definedName>
    <definedName name="janeiro12" localSheetId="0">'[10]Tabela 1 e 2'!#REF!</definedName>
    <definedName name="janeiro12">'[10]Tabela 1 e 2'!#REF!</definedName>
    <definedName name="janeiro2009" localSheetId="0">'[10]Tabela 1 e 2'!#REF!</definedName>
    <definedName name="janeiro2009">'[10]Tabela 1 e 2'!#REF!</definedName>
    <definedName name="julh08">'[9]Tabela 1'!#REF!</definedName>
    <definedName name="Julho" localSheetId="0">'[10]Tabela 1 e 2'!#REF!</definedName>
    <definedName name="Julho">'[10]Tabela 1 e 2'!#REF!</definedName>
    <definedName name="Julho01">'[9]Tabela 1'!#REF!</definedName>
    <definedName name="julho11" localSheetId="0">'[10]Tabela 1 e 2'!#REF!</definedName>
    <definedName name="julho11">'[10]Tabela 1 e 2'!#REF!</definedName>
    <definedName name="julho2010" localSheetId="0">'[10]Tabela 1 e 2'!#REF!</definedName>
    <definedName name="julho2010">'[10]Tabela 1 e 2'!#REF!</definedName>
    <definedName name="julho2012" localSheetId="0">'[10]Tabela 1 e 2'!#REF!</definedName>
    <definedName name="julho2012">'[10]Tabela 1 e 2'!#REF!</definedName>
    <definedName name="junho" localSheetId="0">'[10]Tabela 1 e 2'!#REF!</definedName>
    <definedName name="junho">'[10]Tabela 1 e 2'!#REF!</definedName>
    <definedName name="junho10" localSheetId="0">'[10]Tabela 1 e 2'!#REF!</definedName>
    <definedName name="junho10">'[10]Tabela 1 e 2'!#REF!</definedName>
    <definedName name="Junho11" localSheetId="0">'[10]Tabela 1 e 2'!#REF!</definedName>
    <definedName name="Junho11">'[10]Tabela 1 e 2'!#REF!</definedName>
    <definedName name="junho12" localSheetId="0">'[10]Tabela 1 e 2'!#REF!</definedName>
    <definedName name="junho12">'[10]Tabela 1 e 2'!#REF!</definedName>
    <definedName name="JUROS" localSheetId="0">#REF!</definedName>
    <definedName name="JUROS">#REF!</definedName>
    <definedName name="k" localSheetId="0">#REF!</definedName>
    <definedName name="k">#REF!</definedName>
    <definedName name="LARANJA">[16]AUX!$AW$2</definedName>
    <definedName name="LFT">'[10]Tabela 1 e 2'!$G$1:$G$2</definedName>
    <definedName name="Lista_índices">[15]Plan1!$A$1:$A$6</definedName>
    <definedName name="LLOYDS" localSheetId="0">#REF!</definedName>
    <definedName name="LLOYDS">#REF!</definedName>
    <definedName name="LTN">'[10]Tabela 1 e 2'!$G$4:$G$5</definedName>
    <definedName name="maio" localSheetId="0">'[10]Tabela 1 e 2'!#REF!</definedName>
    <definedName name="maio">'[10]Tabela 1 e 2'!#REF!</definedName>
    <definedName name="Maio08" localSheetId="0">'[9]Tabela 1'!#REF!</definedName>
    <definedName name="Maio08">'[9]Tabela 1'!#REF!</definedName>
    <definedName name="maio10" localSheetId="0">'[10]Tabela 1 e 2'!#REF!</definedName>
    <definedName name="maio10">'[10]Tabela 1 e 2'!#REF!</definedName>
    <definedName name="maio11" localSheetId="0">'[10]Tabela 1 e 2'!#REF!</definedName>
    <definedName name="maio11">'[10]Tabela 1 e 2'!#REF!</definedName>
    <definedName name="Maio12" localSheetId="0">'[10]Tabela 1 e 2'!#REF!</definedName>
    <definedName name="Maio12">'[10]Tabela 1 e 2'!#REF!</definedName>
    <definedName name="maio2008">'[9]Tabela 1'!#REF!</definedName>
    <definedName name="MAPA1" localSheetId="0">#REF!</definedName>
    <definedName name="MAPA1">#REF!</definedName>
    <definedName name="MAPA2" localSheetId="0">#REF!</definedName>
    <definedName name="MAPA2">#REF!</definedName>
    <definedName name="MAPA3" localSheetId="0">[3]DEUDA!#REF!</definedName>
    <definedName name="MAPA3">[3]DEUDA!#REF!</definedName>
    <definedName name="MAPA4" localSheetId="0">[3]DEUDA!#REF!</definedName>
    <definedName name="MAPA4">[3]DEUDA!#REF!</definedName>
    <definedName name="MAPA5" localSheetId="0">[3]DEUDA!#REF!</definedName>
    <definedName name="MAPA5">[3]DEUDA!#REF!</definedName>
    <definedName name="MAPA6" localSheetId="0">[3]DEUDA!#REF!</definedName>
    <definedName name="MAPA6">[3]DEUDA!#REF!</definedName>
    <definedName name="MAPA7">[3]DEUDA!#REF!</definedName>
    <definedName name="MAPA8" localSheetId="0">#REF!</definedName>
    <definedName name="MAPA8">#REF!</definedName>
    <definedName name="MAPA9" localSheetId="0">#REF!</definedName>
    <definedName name="MAPA9">#REF!</definedName>
    <definedName name="março" localSheetId="0">'[10]Tabela 1 e 2'!#REF!</definedName>
    <definedName name="março">'[10]Tabela 1 e 2'!#REF!</definedName>
    <definedName name="março08" localSheetId="0">'[9]Tabela 1'!#REF!</definedName>
    <definedName name="março08">'[9]Tabela 1'!#REF!</definedName>
    <definedName name="março10" localSheetId="0">'[10]Tabela 1 e 2'!#REF!</definedName>
    <definedName name="março10">'[10]Tabela 1 e 2'!#REF!</definedName>
    <definedName name="março11" localSheetId="0">'[10]Tabela 1 e 2'!#REF!</definedName>
    <definedName name="março11">'[10]Tabela 1 e 2'!#REF!</definedName>
    <definedName name="Março12" localSheetId="0">'[10]Tabela 1 e 2'!#REF!</definedName>
    <definedName name="Março12">'[10]Tabela 1 e 2'!#REF!</definedName>
    <definedName name="MARINHO">[16]AUX!$CK$2</definedName>
    <definedName name="MARRON">[16]AUX!$AC$2</definedName>
    <definedName name="MATURACAO">[30]Maturação!$A$3:$DU$9</definedName>
    <definedName name="MENSAL2" localSheetId="0">'[1]TAB3-06p'!#REF!</definedName>
    <definedName name="MENSAL2">'[1]TAB3-06p'!#REF!</definedName>
    <definedName name="MENSAL4" localSheetId="0">'[1]TAB3-06p'!#REF!</definedName>
    <definedName name="MENSAL4">'[1]TAB3-06p'!#REF!</definedName>
    <definedName name="merc" localSheetId="0">#REF!</definedName>
    <definedName name="merc">#REF!</definedName>
    <definedName name="MERCADODETRABALHO" localSheetId="0">#REF!</definedName>
    <definedName name="MERCADODETRABALHO">#REF!</definedName>
    <definedName name="MERCTRABALHO" localSheetId="0">#REF!</definedName>
    <definedName name="MERCTRABALHO">#REF!</definedName>
    <definedName name="MES_REF">'[31]Matu Tot'!$IP$65394:$IP$65408</definedName>
    <definedName name="MESATUAL">[32]EstTF!$E$2</definedName>
    <definedName name="Meta_At_PM_IGP" localSheetId="0">#REF!</definedName>
    <definedName name="Meta_At_PM_IGP">#REF!</definedName>
    <definedName name="Meta_At_PM_Papel" localSheetId="0">#REF!</definedName>
    <definedName name="Meta_At_PM_Papel">#REF!</definedName>
    <definedName name="mm" localSheetId="0">'[9]Tabela 1'!#REF!</definedName>
    <definedName name="mm">'[9]Tabela 1'!#REF!</definedName>
    <definedName name="MONETÁRIO" localSheetId="0">#REF!</definedName>
    <definedName name="MONETÁRIO">#REF!</definedName>
    <definedName name="mudar" localSheetId="0">OFFSET(OFFSET(#REF!,MATCH(#REF!,RE_DT_POR,0),0),0,0,ROWS(RE_DT_POR)-MATCH(#REF!,RE_DT_POR,0)+1)</definedName>
    <definedName name="mudar">OFFSET(OFFSET('[13]Resgates e Emissoes'!$A$7,MATCH('[13]Resgates e Emissoes'!$G$4,RE_DT_POR,0),0),0,0,ROWS(RE_DT_POR)-MATCH('[13]Resgates e Emissoes'!$G$4,RE_DT_POR,0)+1)</definedName>
    <definedName name="norte_ferro" localSheetId="0">#REF!</definedName>
    <definedName name="norte_ferro">#REF!</definedName>
    <definedName name="norteferro" localSheetId="0">#REF!</definedName>
    <definedName name="norteferro">#REF!</definedName>
    <definedName name="NotaImp03_04_2002_11_41_24" localSheetId="0">#REF!</definedName>
    <definedName name="NotaImp03_04_2002_11_41_24">#REF!</definedName>
    <definedName name="NotaImp03_07_2002_17_58_20" localSheetId="0">#REF!</definedName>
    <definedName name="NotaImp03_07_2002_17_58_20">#REF!</definedName>
    <definedName name="NotaImp04_09_02_08_38_23" localSheetId="0">#REF!</definedName>
    <definedName name="NotaImp04_09_02_08_38_23">#REF!</definedName>
    <definedName name="NotaImp04_10_2002_10_59_10" localSheetId="0">#REF!</definedName>
    <definedName name="NotaImp04_10_2002_10_59_10">#REF!</definedName>
    <definedName name="NotaImp05_02_02_11_27_35" localSheetId="0">#REF!</definedName>
    <definedName name="NotaImp05_02_02_11_27_35">#REF!</definedName>
    <definedName name="NotaImp05_02_2003_15_21_31" localSheetId="0">#REF!</definedName>
    <definedName name="NotaImp05_02_2003_15_21_31">#REF!</definedName>
    <definedName name="NotaImp05_03_2002_16_00_47" localSheetId="0">#REF!</definedName>
    <definedName name="NotaImp05_03_2002_16_00_47">#REF!</definedName>
    <definedName name="NotaImp05_12_2002_08_15_25" localSheetId="0">#REF!</definedName>
    <definedName name="NotaImp05_12_2002_08_15_25">#REF!</definedName>
    <definedName name="NotaImp06_08_2002_11_27_18" localSheetId="0">#REF!</definedName>
    <definedName name="NotaImp06_08_2002_11_27_18">#REF!</definedName>
    <definedName name="NotaImp06_11_01_16_43_31" localSheetId="0">#REF!</definedName>
    <definedName name="NotaImp06_11_01_16_43_31">#REF!</definedName>
    <definedName name="NotaImp06_11_2002_09_23_06" localSheetId="0">#REF!</definedName>
    <definedName name="NotaImp06_11_2002_09_23_06">#REF!</definedName>
    <definedName name="NotaImp07_11_01_14_57_44" localSheetId="0">#REF!</definedName>
    <definedName name="NotaImp07_11_01_14_57_44">#REF!</definedName>
    <definedName name="NotaImp08_01_02_11_21_23" localSheetId="0">#REF!</definedName>
    <definedName name="NotaImp08_01_02_11_21_23">#REF!</definedName>
    <definedName name="NotaImp08_01_2003_16_27_24" localSheetId="0">#REF!</definedName>
    <definedName name="NotaImp08_01_2003_16_27_24">#REF!</definedName>
    <definedName name="NotaImp08_05_2002_15_46_45" localSheetId="0">#REF!</definedName>
    <definedName name="NotaImp08_05_2002_15_46_45">#REF!</definedName>
    <definedName name="NotaImp08_08_01_14_37_48" localSheetId="0">#REF!</definedName>
    <definedName name="NotaImp08_08_01_14_37_48">#REF!</definedName>
    <definedName name="NotaImp10_03_2003_12_04_29" localSheetId="0">#REF!</definedName>
    <definedName name="NotaImp10_03_2003_12_04_29">#REF!</definedName>
    <definedName name="NotaImp12_03_01_11_19_12" localSheetId="0">#REF!</definedName>
    <definedName name="NotaImp12_03_01_11_19_12">#REF!</definedName>
    <definedName name="NotaImp14_06_00_20_15_30" localSheetId="0">#REF!</definedName>
    <definedName name="NotaImp14_06_00_20_15_30">#REF!</definedName>
    <definedName name="NotaImp20_05_2002_14_55_15" localSheetId="0">#REF!</definedName>
    <definedName name="NotaImp20_05_2002_14_55_15">#REF!</definedName>
    <definedName name="NotaImp21_06_00_15_03_50" localSheetId="0">#REF!</definedName>
    <definedName name="NotaImp21_06_00_15_03_50">#REF!</definedName>
    <definedName name="NotaImp29_06_00_19_36_22" localSheetId="0">#REF!</definedName>
    <definedName name="NotaImp29_06_00_19_36_22">#REF!</definedName>
    <definedName name="NotaImp29_06_00_20_02_04" localSheetId="0">#REF!</definedName>
    <definedName name="NotaImp29_06_00_20_02_04">#REF!</definedName>
    <definedName name="Notimp">'[28]Impresso Dibap'!$B$1:$L$241</definedName>
    <definedName name="nov" localSheetId="0">'[9]Tabela 1'!#REF!</definedName>
    <definedName name="nov">'[9]Tabela 1'!#REF!</definedName>
    <definedName name="novembro" localSheetId="0">'[9]Tabela 1'!#REF!</definedName>
    <definedName name="novembro">'[9]Tabela 1'!#REF!</definedName>
    <definedName name="novembro08" localSheetId="0">'[9]Tabela 1'!#REF!</definedName>
    <definedName name="novembro08">'[9]Tabela 1'!#REF!</definedName>
    <definedName name="novembro10" localSheetId="0">'[10]Tabela 1 e 2'!#REF!</definedName>
    <definedName name="novembro10">'[10]Tabela 1 e 2'!#REF!</definedName>
    <definedName name="novembro11" localSheetId="0">'[10]Tabela 1 e 2'!#REF!</definedName>
    <definedName name="novembro11">'[10]Tabela 1 e 2'!#REF!</definedName>
    <definedName name="Novembro12">'[10]Tabela 1 e 2'!$F$17:$H$213</definedName>
    <definedName name="Novo" localSheetId="0" hidden="1">#REF!</definedName>
    <definedName name="Novo" hidden="1">#REF!</definedName>
    <definedName name="NTNB">'[10]Tabela 1 e 2'!$G$7:$G$8</definedName>
    <definedName name="NTNBP">[14]Vendas!$E$5:$E$6</definedName>
    <definedName name="NTNF">'[10]Tabela 1 e 2'!$G$13:$G$14</definedName>
    <definedName name="outubro" localSheetId="0">'[9]Tabela 1'!#REF!</definedName>
    <definedName name="outubro">'[9]Tabela 1'!#REF!</definedName>
    <definedName name="Outubro08" localSheetId="0">'[9]Tabela 1'!#REF!</definedName>
    <definedName name="Outubro08">'[9]Tabela 1'!#REF!</definedName>
    <definedName name="outubro09" localSheetId="0">'[10]Tabela 1 e 2'!#REF!</definedName>
    <definedName name="outubro09">'[10]Tabela 1 e 2'!#REF!</definedName>
    <definedName name="outubro11" localSheetId="0">'[10]Tabela 1 e 2'!#REF!</definedName>
    <definedName name="outubro11">'[10]Tabela 1 e 2'!#REF!</definedName>
    <definedName name="Outubro12" localSheetId="0">'[10]Tabela 1 e 2'!#REF!</definedName>
    <definedName name="Outubro12">'[10]Tabela 1 e 2'!#REF!</definedName>
    <definedName name="Outubro2010" localSheetId="0">'[10]Tabela 1 e 2'!#REF!</definedName>
    <definedName name="Outubro2010">'[10]Tabela 1 e 2'!#REF!</definedName>
    <definedName name="Pagemaker" localSheetId="0">#REF!</definedName>
    <definedName name="Pagemaker">#REF!</definedName>
    <definedName name="PARAMETROS" localSheetId="0">#REF!</definedName>
    <definedName name="PARAMETROS">#REF!</definedName>
    <definedName name="Período" localSheetId="0">#REF!</definedName>
    <definedName name="Período">#REF!</definedName>
    <definedName name="PIB" localSheetId="0">#REF!</definedName>
    <definedName name="PIB">#REF!</definedName>
    <definedName name="PIB00" localSheetId="0">#REF!</definedName>
    <definedName name="PIB00">#REF!</definedName>
    <definedName name="PIBMENSAL" localSheetId="0">#REF!</definedName>
    <definedName name="PIBMENSAL">#REF!</definedName>
    <definedName name="Planilha_10ÁreaTotal">'[33]Planilha 10'!$C$13:$C$14,'[33]Planilha 10'!$G$13:$H$14</definedName>
    <definedName name="Planilha_10TítCols">'[33]Planilha 10'!$C$13,'[33]Planilha 10'!$G$13:$H$13</definedName>
    <definedName name="Planilha_11ÁreaTotal">'[33]Planilha 11'!$C$13:$C$40,'[33]Planilha 11'!$G$13:$L$40</definedName>
    <definedName name="Planilha_11TítCols">'[33]Planilha 11'!$C$13,'[33]Planilha 11'!$G$13:$L$13</definedName>
    <definedName name="Planilha_1ÁreaTotal">'[33]Planilha 1'!$C$13:$C$14,'[33]Planilha 1'!$G$13:$H$14</definedName>
    <definedName name="Planilha_1TítCols">'[33]Planilha 1'!$C$13,'[33]Planilha 1'!$G$13:$H$13</definedName>
    <definedName name="Planilha_2ÁreaTotal">'[33]Planilha 2'!$C$13:$C$14,'[33]Planilha 2'!$G$13:$H$14</definedName>
    <definedName name="Planilha_2TítCols">'[33]Planilha 2'!$C$13,'[33]Planilha 2'!$G$13:$H$13</definedName>
    <definedName name="Planilha_3ÁreaTotal">'[33]Planilha 3'!$C$13:$C$14,'[33]Planilha 3'!$G$13:$J$14</definedName>
    <definedName name="Planilha_3TítCols">'[33]Planilha 3'!$C$13,'[33]Planilha 3'!$G$13:$J$13</definedName>
    <definedName name="Planilha_4ÁreaTotal">'[33]Planilha 4'!$C$13:$C$40,'[33]Planilha 4'!$G$13:$M$40</definedName>
    <definedName name="Planilha_4TítCols">'[33]Planilha 4'!$C$13,'[33]Planilha 4'!$G$13:$M$13</definedName>
    <definedName name="Planilha_5ÁreaTotal">'[33]Planilha 5'!$C$13:$C$17,'[33]Planilha 5'!$G$13:$L$17</definedName>
    <definedName name="Planilha_5TítCols">'[33]Planilha 5'!$C$13,'[33]Planilha 5'!$G$13:$L$13</definedName>
    <definedName name="Planilha_6ÁreaTotal">'[33]Planilha 6'!$C$13:$C$15,'[33]Planilha 6'!$G$13:$L$15</definedName>
    <definedName name="Planilha_6TítCols">'[33]Planilha 6'!$C$13,'[33]Planilha 6'!$G$13:$L$13</definedName>
    <definedName name="Planilha_7ÁreaTotal">'[33]Planilha 7'!$C$13:$C$14,'[33]Planilha 7'!$G$13:$H$14</definedName>
    <definedName name="Planilha_7TítCols">'[33]Planilha 7'!$C$13,'[33]Planilha 7'!$G$13:$H$13</definedName>
    <definedName name="Planilha_8ÁreaTotal">'[33]Planilha 8'!$C$13:$C$14,'[33]Planilha 8'!$G$13:$J$14</definedName>
    <definedName name="Planilha_8TítCols">'[33]Planilha 8'!$C$13,'[33]Planilha 8'!$G$13:$J$13</definedName>
    <definedName name="Planilha_9ÁreaTotal">'[33]Planilha 9'!$C$13:$C$40,'[33]Planilha 9'!$G$13:$L$40</definedName>
    <definedName name="Planilha_9TítCols">'[33]Planilha 9'!$C$13,'[33]Planilha 9'!$G$13:$L$13</definedName>
    <definedName name="pm208A" localSheetId="0">#REF!</definedName>
    <definedName name="pm208A">#REF!</definedName>
    <definedName name="pm211A" localSheetId="0">#REF!</definedName>
    <definedName name="pm211A">#REF!</definedName>
    <definedName name="pm211B" localSheetId="0">#REF!</definedName>
    <definedName name="pm211B">#REF!</definedName>
    <definedName name="pm211C" localSheetId="0">#REF!</definedName>
    <definedName name="pm211C">#REF!</definedName>
    <definedName name="pm211D" localSheetId="0">#REF!</definedName>
    <definedName name="pm211D">#REF!</definedName>
    <definedName name="pm211E" localSheetId="0">#REF!</definedName>
    <definedName name="pm211E">#REF!</definedName>
    <definedName name="pm211F" localSheetId="0">#REF!</definedName>
    <definedName name="pm211F">#REF!</definedName>
    <definedName name="pm211G" localSheetId="0">#REF!</definedName>
    <definedName name="pm211G">#REF!</definedName>
    <definedName name="pm221A" localSheetId="0">#REF!</definedName>
    <definedName name="pm221A">#REF!</definedName>
    <definedName name="pm222A" localSheetId="0">#REF!</definedName>
    <definedName name="pm222A">#REF!</definedName>
    <definedName name="pm223A" localSheetId="0">#REF!</definedName>
    <definedName name="pm223A">#REF!</definedName>
    <definedName name="pr">[16]DadosSoja!$D$2</definedName>
    <definedName name="pra">[16]DadosSoja!$AU$2</definedName>
    <definedName name="Pré_por">OFFSET([21]composição!$D$3,0,0,COUNTA([21]composição!$D$1:$D$65536)-1)</definedName>
    <definedName name="Preço_por">OFFSET([21]composição!$F$3,0,0,COUNTA([21]composição!$F$1:$F$65536)-1)</definedName>
    <definedName name="Prefixado" localSheetId="0">OFFSET(OFFSET(#REF!,MATCH(#REF!,RE_DT_POR,0),0),0,0,ROWS(RE_DT_POR)-MATCH(#REF!,RE_DT_POR,0)+1)</definedName>
    <definedName name="Prefixado">OFFSET(OFFSET('[13]Resgates e Emissoes'!$A$7,MATCH('[13]Resgates e Emissoes'!$G$4,RE_DT_POR,0),0),0,0,ROWS(RE_DT_POR)-MATCH('[13]Resgates e Emissoes'!$G$4,RE_DT_POR,0)+1)</definedName>
    <definedName name="previsão">[24]TAB_PRINC!$AB$14:$AB$4716</definedName>
    <definedName name="Principal">'[10]Tabela 1 e 2'!$G$10:$G$11</definedName>
    <definedName name="Print_Area_MI" localSheetId="0">#REF!</definedName>
    <definedName name="Print_Area_MI">#REF!</definedName>
    <definedName name="Quadro_II___Base_monetária_e_componentes" localSheetId="0">#REF!</definedName>
    <definedName name="Quadro_II___Base_monetária_e_componentes">#REF!</definedName>
    <definedName name="Quadro_VI___Meios_de_pagamento_e_componentes" localSheetId="0">#REF!</definedName>
    <definedName name="Quadro_VI___Meios_de_pagamento_e_componentes">#REF!</definedName>
    <definedName name="RE_DT_FIM" localSheetId="0">OFFSET(OFFSET(#REF!,MATCH(#REF!,RE_DT_POR,0),0),0,0,ROWS(RE_DT_POR)-MATCH(#REF!,RE_DT_POR,0)+1)</definedName>
    <definedName name="RE_DT_FIM">OFFSET(OFFSET('[13]Resgates e Emissoes'!$A$7,MATCH('[13]Resgates e Emissoes'!$G$4,RE_DT_POR,0),0),0,0,ROWS(RE_DT_POR)-MATCH('[13]Resgates e Emissoes'!$G$4,RE_DT_POR,0)+1)</definedName>
    <definedName name="RE_DT_POR">OFFSET(#REF!,0,0,COUNTA(#REF!)-1)</definedName>
    <definedName name="realizado">[24]EMISSÕES!$G$2:$G$5033</definedName>
    <definedName name="resumo">[34]PROJEÇÕES!$A$1:$I$6814</definedName>
    <definedName name="ret">'[35]#REF'!$A$1:$I$23</definedName>
    <definedName name="REXT">#N/A</definedName>
    <definedName name="RODAPE1" localSheetId="0">'[1]TAB3-06p'!#REF!</definedName>
    <definedName name="RODAPE1">'[1]TAB3-06p'!#REF!</definedName>
    <definedName name="RODAPE6" localSheetId="0">'[1]TAB3-06p'!#REF!</definedName>
    <definedName name="RODAPE6">'[1]TAB3-06p'!#REF!</definedName>
    <definedName name="RODAPE7" localSheetId="0">'[1]TAB3-06p'!#REF!</definedName>
    <definedName name="RODAPE7">'[1]TAB3-06p'!#REF!</definedName>
    <definedName name="RODAPE8" localSheetId="0">'[1]TAB3-06p'!#REF!</definedName>
    <definedName name="RODAPE8">'[1]TAB3-06p'!#REF!</definedName>
    <definedName name="RSC" localSheetId="0">[3]DEUDA!#REF!</definedName>
    <definedName name="RSC">[3]DEUDA!#REF!</definedName>
    <definedName name="Saldo_anterior" localSheetId="0">#REF!</definedName>
    <definedName name="Saldo_anterior">#REF!</definedName>
    <definedName name="Saldo_atual" localSheetId="0">#REF!</definedName>
    <definedName name="Saldo_atual">#REF!</definedName>
    <definedName name="Saldos_em_final_de_período" localSheetId="0">#REF!</definedName>
    <definedName name="Saldos_em_final_de_período">#REF!</definedName>
    <definedName name="SELIC" localSheetId="0">#REF!</definedName>
    <definedName name="SELIC">#REF!</definedName>
    <definedName name="SELIC_por">OFFSET([21]composição!$C$3,0,0,COUNTA([21]composição!$C$1:$C$65536)-1)</definedName>
    <definedName name="Semana1">[6]Impacto!$D$22:$D$26</definedName>
    <definedName name="Semana2">[6]Impacto!$D$27:$D$31</definedName>
    <definedName name="Semana3">[6]Impacto!$D$32:$D$36</definedName>
    <definedName name="Semana4">[6]Impacto!$D$37:$D$41</definedName>
    <definedName name="Semana5">[6]Impacto!$D$42:$D$44</definedName>
    <definedName name="set" localSheetId="0">'[9]Tabela 1'!#REF!</definedName>
    <definedName name="set">'[9]Tabela 1'!#REF!</definedName>
    <definedName name="sete" localSheetId="0">'[9]Tabela 1'!#REF!</definedName>
    <definedName name="sete">'[9]Tabela 1'!#REF!</definedName>
    <definedName name="setembro" localSheetId="0">'[10]Tabela 1 e 2'!#REF!</definedName>
    <definedName name="setembro">'[10]Tabela 1 e 2'!#REF!</definedName>
    <definedName name="setembro08" localSheetId="0">'[9]Tabela 1'!#REF!</definedName>
    <definedName name="setembro08">'[9]Tabela 1'!#REF!</definedName>
    <definedName name="setembro11" localSheetId="0">'[10]Tabela 1 e 2'!#REF!</definedName>
    <definedName name="setembro11">'[10]Tabela 1 e 2'!#REF!</definedName>
    <definedName name="Setembro12" localSheetId="0">'[10]Tabela 1 e 2'!#REF!</definedName>
    <definedName name="Setembro12">'[10]Tabela 1 e 2'!#REF!</definedName>
    <definedName name="setembro2010" localSheetId="0">'[10]Tabela 1 e 2'!#REF!</definedName>
    <definedName name="setembro2010">'[10]Tabela 1 e 2'!#REF!</definedName>
    <definedName name="ss">'[1]TAB3-06p'!#REF!</definedName>
    <definedName name="tab_aux_valores">[25]Plan1!$AU$6:$AU$63</definedName>
    <definedName name="tabela_aux_total">[25]Plan1!$AL$6:$AU$63</definedName>
    <definedName name="TABELÃOFILTRADO" localSheetId="0">'[29]2002'!#REF!</definedName>
    <definedName name="TABELÃOFILTRADO">'[29]2002'!#REF!</definedName>
    <definedName name="Taxa_câmbio" localSheetId="0">[19]Mudanome!#REF!</definedName>
    <definedName name="Taxa_câmbio">[19]Mudanome!#REF!</definedName>
    <definedName name="TAXAJUROS" localSheetId="0">#REF!</definedName>
    <definedName name="TAXAJUROS">#REF!</definedName>
    <definedName name="TAXAJUROS1" localSheetId="0">#REF!</definedName>
    <definedName name="TAXAJUROS1">#REF!</definedName>
    <definedName name="TAXAJUROS2" localSheetId="0">#REF!</definedName>
    <definedName name="TAXAJUROS2">#REF!</definedName>
    <definedName name="TAXAJUROS3" localSheetId="0">#REF!</definedName>
    <definedName name="TAXAJUROS3">#REF!</definedName>
    <definedName name="TAXAJUROS4" localSheetId="0">#REF!</definedName>
    <definedName name="TAXAJUROS4">#REF!</definedName>
    <definedName name="TESTE" localSheetId="0">OFFSET('[4]Tx Max LTN'!#REF!,0,0,COUNTA('[4]Tx Max LTN'!#REF!)-1)</definedName>
    <definedName name="TESTE">OFFSET('[4]Tx Max LTN'!#REF!,0,0,COUNTA('[4]Tx Max LTN'!#REF!)-1)</definedName>
    <definedName name="text" localSheetId="0" hidden="1">{#N/A,#N/A,FALSE,"DIVIG"}</definedName>
    <definedName name="text" hidden="1">{#N/A,#N/A,FALSE,"DIVIG"}</definedName>
    <definedName name="text_1" hidden="1">{#N/A,#N/A,FALSE,"DIVIG"}</definedName>
    <definedName name="_xlnm.Print_Titles" localSheetId="0">'2.9'!$A:$A</definedName>
    <definedName name="TJLP_BNDES" localSheetId="0">[19]Mudanome!#REF!</definedName>
    <definedName name="TJLP_BNDES">[19]Mudanome!#REF!</definedName>
    <definedName name="total_bcomercial">[25]Plan1!$E$21:$E$80</definedName>
    <definedName name="total_classe">[25]Plan1!$C$21:$I$80</definedName>
    <definedName name="total_estrangeiros">[25]Plan1!$F$21:$F$80</definedName>
    <definedName name="total_fundos">[25]Plan1!$G$21:$G$80</definedName>
    <definedName name="total_outros">[25]Plan1!$H$21:$H$80</definedName>
    <definedName name="total_prev">[25]Plan1!$I$21:$I$80</definedName>
    <definedName name="TR" localSheetId="0">[19]Mudanome!#REF!</definedName>
    <definedName name="TR">[19]Mudanome!#REF!</definedName>
    <definedName name="Último_Leilão" localSheetId="0">#REF!</definedName>
    <definedName name="Último_Leilão">#REF!</definedName>
    <definedName name="ULTMES" localSheetId="0">'[1]TAB3-06p'!#REF!</definedName>
    <definedName name="ULTMES">'[1]TAB3-06p'!#REF!</definedName>
    <definedName name="valores">[24]TAB_PRINC!$X$14:$X$4716</definedName>
    <definedName name="VERDE">[16]AUX!$S$2</definedName>
    <definedName name="VERMELHO">[16]AUX!$AM$2</definedName>
    <definedName name="VOTOS" localSheetId="0">[19]Mudanome!#REF!</definedName>
    <definedName name="VOTOS">[19]Mudanome!#REF!</definedName>
    <definedName name="wrn.DIESP." localSheetId="0" hidden="1">{#N/A,#N/A,FALSE,"DIESP"}</definedName>
    <definedName name="wrn.DIESP." hidden="1">{#N/A,#N/A,FALSE,"DIESP"}</definedName>
    <definedName name="wrn.DIESP._1" hidden="1">{#N/A,#N/A,FALSE,"DIESP"}</definedName>
    <definedName name="wrn.DIVIG." localSheetId="0" hidden="1">{#N/A,#N/A,FALSE,"DIVIG"}</definedName>
    <definedName name="wrn.DIVIG." hidden="1">{#N/A,#N/A,FALSE,"DIVIG"}</definedName>
    <definedName name="wrn.DIVIG._1" hidden="1">{#N/A,#N/A,FALSE,"DIVIG"}</definedName>
    <definedName name="wrn.IAA." localSheetId="0" hidden="1">{#N/A,#N/A,FALSE,"IAA - Controlados pelo BB"}</definedName>
    <definedName name="wrn.IAA." hidden="1">{#N/A,#N/A,FALSE,"IAA - Controlados pelo BB"}</definedName>
    <definedName name="wrn.IAA._1" hidden="1">{#N/A,#N/A,FALSE,"IAA - Controlados pelo BB"}</definedName>
    <definedName name="wrn.TOTAL." localSheetId="0" hidden="1">{#N/A,#N/A,FALSE,"TOTALIZAÇÃO POR EMPRESA"}</definedName>
    <definedName name="wrn.TOTAL." hidden="1">{#N/A,#N/A,FALSE,"TOTALIZAÇÃO POR EMPRESA"}</definedName>
    <definedName name="wrn.TOTAL._1" hidden="1">{#N/A,#N/A,FALSE,"TOTALIZAÇÃO POR EMPRESA"}</definedName>
    <definedName name="xx" localSheetId="0">[3]DEUDA!#REF!</definedName>
    <definedName name="xx">[3]DEUDA!#REF!</definedName>
    <definedName name="xxx" localSheetId="0">OFFSET(OFFSET(#REF!,MATCH(#REF!,RE_DT_POR,0),0),0,0,ROWS(RE_DT_POR)-MATCH(#REF!,RE_DT_POR,0)+1)</definedName>
    <definedName name="xxx">OFFSET(OFFSET('[13]Resgates e Emissoes'!$A$7,MATCH('[13]Resgates e Emissoes'!$G$4,RE_DT_POR,0),0),0,0,ROWS(RE_DT_POR)-MATCH('[13]Resgates e Emissoes'!$G$4,RE_DT_POR,0)+1)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Y47" i="1" l="1"/>
  <c r="FQ47" i="1"/>
  <c r="FI47" i="1"/>
  <c r="ES47" i="1"/>
  <c r="EK47" i="1"/>
  <c r="EC47" i="1"/>
  <c r="BN47" i="1"/>
  <c r="GF45" i="1"/>
  <c r="GA45" i="1"/>
  <c r="FN45" i="1"/>
  <c r="FA45" i="1"/>
  <c r="EN45" i="1"/>
  <c r="EA45" i="1"/>
  <c r="DN45" i="1"/>
  <c r="DA45" i="1"/>
  <c r="CN45" i="1"/>
  <c r="BN45" i="1"/>
  <c r="GE43" i="1"/>
  <c r="GD43" i="1"/>
  <c r="GC43" i="1"/>
  <c r="GB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GA43" i="1" s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N43" i="1" s="1"/>
  <c r="EZ43" i="1"/>
  <c r="EY43" i="1"/>
  <c r="EX43" i="1"/>
  <c r="EW43" i="1"/>
  <c r="EV43" i="1"/>
  <c r="EU43" i="1"/>
  <c r="ET43" i="1"/>
  <c r="ES43" i="1"/>
  <c r="ER43" i="1"/>
  <c r="EQ43" i="1"/>
  <c r="EP43" i="1"/>
  <c r="EO43" i="1"/>
  <c r="FA43" i="1" s="1"/>
  <c r="EM43" i="1"/>
  <c r="EL43" i="1"/>
  <c r="EK43" i="1"/>
  <c r="EJ43" i="1"/>
  <c r="EI43" i="1"/>
  <c r="EH43" i="1"/>
  <c r="EG43" i="1"/>
  <c r="EF43" i="1"/>
  <c r="EE43" i="1"/>
  <c r="ED43" i="1"/>
  <c r="EC43" i="1"/>
  <c r="EB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N43" i="1" s="1"/>
  <c r="CZ43" i="1"/>
  <c r="CY43" i="1"/>
  <c r="CX43" i="1"/>
  <c r="CW43" i="1"/>
  <c r="CV43" i="1"/>
  <c r="CU43" i="1"/>
  <c r="CT43" i="1"/>
  <c r="CS43" i="1"/>
  <c r="CR43" i="1"/>
  <c r="CQ43" i="1"/>
  <c r="CP43" i="1"/>
  <c r="CO43" i="1"/>
  <c r="DA43" i="1" s="1"/>
  <c r="CN43" i="1"/>
  <c r="BN43" i="1"/>
  <c r="GF41" i="1"/>
  <c r="GA41" i="1"/>
  <c r="FN41" i="1"/>
  <c r="FA41" i="1"/>
  <c r="EN41" i="1"/>
  <c r="EA41" i="1"/>
  <c r="DN41" i="1"/>
  <c r="DA41" i="1"/>
  <c r="CN41" i="1"/>
  <c r="BN41" i="1"/>
  <c r="GF40" i="1"/>
  <c r="GA40" i="1"/>
  <c r="FN40" i="1"/>
  <c r="FA40" i="1"/>
  <c r="EN40" i="1"/>
  <c r="EA40" i="1"/>
  <c r="DN40" i="1"/>
  <c r="DA40" i="1"/>
  <c r="CN40" i="1"/>
  <c r="BN40" i="1"/>
  <c r="GE39" i="1"/>
  <c r="GD39" i="1"/>
  <c r="GC39" i="1"/>
  <c r="GB39" i="1"/>
  <c r="GF39" i="1" s="1"/>
  <c r="FZ39" i="1"/>
  <c r="FY39" i="1"/>
  <c r="FX39" i="1"/>
  <c r="FW39" i="1"/>
  <c r="FV39" i="1"/>
  <c r="FU39" i="1"/>
  <c r="FT39" i="1"/>
  <c r="FS39" i="1"/>
  <c r="FR39" i="1"/>
  <c r="FQ39" i="1"/>
  <c r="FP39" i="1"/>
  <c r="FO39" i="1"/>
  <c r="GA39" i="1" s="1"/>
  <c r="FM39" i="1"/>
  <c r="FL39" i="1"/>
  <c r="FK39" i="1"/>
  <c r="FJ39" i="1"/>
  <c r="FI39" i="1"/>
  <c r="FH39" i="1"/>
  <c r="FG39" i="1"/>
  <c r="FF39" i="1"/>
  <c r="FE39" i="1"/>
  <c r="FD39" i="1"/>
  <c r="FC39" i="1"/>
  <c r="FB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FA39" i="1" s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N39" i="1" s="1"/>
  <c r="DZ39" i="1"/>
  <c r="DY39" i="1"/>
  <c r="DX39" i="1"/>
  <c r="DW39" i="1"/>
  <c r="DV39" i="1"/>
  <c r="DU39" i="1"/>
  <c r="DT39" i="1"/>
  <c r="DS39" i="1"/>
  <c r="DR39" i="1"/>
  <c r="DQ39" i="1"/>
  <c r="DP39" i="1"/>
  <c r="DO39" i="1"/>
  <c r="EA39" i="1" s="1"/>
  <c r="DM39" i="1"/>
  <c r="DL39" i="1"/>
  <c r="DK39" i="1"/>
  <c r="DJ39" i="1"/>
  <c r="DI39" i="1"/>
  <c r="DH39" i="1"/>
  <c r="DG39" i="1"/>
  <c r="DF39" i="1"/>
  <c r="DE39" i="1"/>
  <c r="DD39" i="1"/>
  <c r="DC39" i="1"/>
  <c r="DB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N39" i="1" s="1"/>
  <c r="BN39" i="1"/>
  <c r="AB39" i="1"/>
  <c r="GF37" i="1"/>
  <c r="GA37" i="1"/>
  <c r="FN37" i="1"/>
  <c r="FA37" i="1"/>
  <c r="EN37" i="1"/>
  <c r="EA37" i="1"/>
  <c r="DN37" i="1"/>
  <c r="DA37" i="1"/>
  <c r="CN37" i="1"/>
  <c r="BN37" i="1"/>
  <c r="GF36" i="1"/>
  <c r="GA36" i="1"/>
  <c r="FN36" i="1"/>
  <c r="FA36" i="1"/>
  <c r="EN36" i="1"/>
  <c r="EA36" i="1"/>
  <c r="DN36" i="1"/>
  <c r="DA36" i="1"/>
  <c r="CN36" i="1"/>
  <c r="BN36" i="1"/>
  <c r="GF35" i="1"/>
  <c r="GA35" i="1"/>
  <c r="FN35" i="1"/>
  <c r="FA35" i="1"/>
  <c r="EN35" i="1"/>
  <c r="EA35" i="1"/>
  <c r="DN35" i="1"/>
  <c r="DA35" i="1"/>
  <c r="CN35" i="1"/>
  <c r="BN35" i="1"/>
  <c r="GF34" i="1"/>
  <c r="GA34" i="1"/>
  <c r="FN34" i="1"/>
  <c r="FA34" i="1"/>
  <c r="EN34" i="1"/>
  <c r="EA34" i="1"/>
  <c r="DN34" i="1"/>
  <c r="DA34" i="1"/>
  <c r="CN34" i="1"/>
  <c r="GF33" i="1"/>
  <c r="GA33" i="1"/>
  <c r="FN33" i="1"/>
  <c r="FA33" i="1"/>
  <c r="EN33" i="1"/>
  <c r="EA33" i="1"/>
  <c r="DN33" i="1"/>
  <c r="DA33" i="1"/>
  <c r="CN33" i="1"/>
  <c r="BN33" i="1"/>
  <c r="GE32" i="1"/>
  <c r="GE24" i="1" s="1"/>
  <c r="GD32" i="1"/>
  <c r="GC32" i="1"/>
  <c r="GB32" i="1"/>
  <c r="GB24" i="1" s="1"/>
  <c r="FZ32" i="1"/>
  <c r="FY32" i="1"/>
  <c r="FX32" i="1"/>
  <c r="FW32" i="1"/>
  <c r="FW24" i="1" s="1"/>
  <c r="FV32" i="1"/>
  <c r="FU32" i="1"/>
  <c r="FT32" i="1"/>
  <c r="FT24" i="1" s="1"/>
  <c r="FT22" i="1" s="1"/>
  <c r="FT47" i="1" s="1"/>
  <c r="FS32" i="1"/>
  <c r="FS24" i="1" s="1"/>
  <c r="FS22" i="1" s="1"/>
  <c r="FS47" i="1" s="1"/>
  <c r="FR32" i="1"/>
  <c r="FQ32" i="1"/>
  <c r="FP32" i="1"/>
  <c r="FO32" i="1"/>
  <c r="FO24" i="1" s="1"/>
  <c r="FM32" i="1"/>
  <c r="FL32" i="1"/>
  <c r="FK32" i="1"/>
  <c r="FK24" i="1" s="1"/>
  <c r="FK22" i="1" s="1"/>
  <c r="FK47" i="1" s="1"/>
  <c r="FJ32" i="1"/>
  <c r="FI32" i="1"/>
  <c r="FH32" i="1"/>
  <c r="FG32" i="1"/>
  <c r="FG24" i="1" s="1"/>
  <c r="FF32" i="1"/>
  <c r="FE32" i="1"/>
  <c r="FD32" i="1"/>
  <c r="FC32" i="1"/>
  <c r="FC24" i="1" s="1"/>
  <c r="FC22" i="1" s="1"/>
  <c r="FB32" i="1"/>
  <c r="EZ32" i="1"/>
  <c r="EY32" i="1"/>
  <c r="EY24" i="1" s="1"/>
  <c r="EX32" i="1"/>
  <c r="EW32" i="1"/>
  <c r="EV32" i="1"/>
  <c r="EU32" i="1"/>
  <c r="EU24" i="1" s="1"/>
  <c r="ET32" i="1"/>
  <c r="ES32" i="1"/>
  <c r="ER32" i="1"/>
  <c r="EQ32" i="1"/>
  <c r="EQ24" i="1" s="1"/>
  <c r="EP32" i="1"/>
  <c r="EO32" i="1"/>
  <c r="FA32" i="1" s="1"/>
  <c r="EM32" i="1"/>
  <c r="EM24" i="1" s="1"/>
  <c r="EL32" i="1"/>
  <c r="EK32" i="1"/>
  <c r="EJ32" i="1"/>
  <c r="EI32" i="1"/>
  <c r="EI24" i="1" s="1"/>
  <c r="EH32" i="1"/>
  <c r="EG32" i="1"/>
  <c r="EF32" i="1"/>
  <c r="EE32" i="1"/>
  <c r="EE24" i="1" s="1"/>
  <c r="ED32" i="1"/>
  <c r="EC32" i="1"/>
  <c r="EB32" i="1"/>
  <c r="EN32" i="1" s="1"/>
  <c r="DZ32" i="1"/>
  <c r="DY32" i="1"/>
  <c r="DX32" i="1"/>
  <c r="DW32" i="1"/>
  <c r="DW24" i="1" s="1"/>
  <c r="DV32" i="1"/>
  <c r="DU32" i="1"/>
  <c r="DT32" i="1"/>
  <c r="DS32" i="1"/>
  <c r="DS24" i="1" s="1"/>
  <c r="DR32" i="1"/>
  <c r="DQ32" i="1"/>
  <c r="DP32" i="1"/>
  <c r="DO32" i="1"/>
  <c r="DO24" i="1" s="1"/>
  <c r="DM32" i="1"/>
  <c r="DL32" i="1"/>
  <c r="DK32" i="1"/>
  <c r="DK24" i="1" s="1"/>
  <c r="DJ32" i="1"/>
  <c r="DI32" i="1"/>
  <c r="DH32" i="1"/>
  <c r="DH24" i="1" s="1"/>
  <c r="DH22" i="1" s="1"/>
  <c r="DH47" i="1" s="1"/>
  <c r="DG32" i="1"/>
  <c r="DG24" i="1" s="1"/>
  <c r="DF32" i="1"/>
  <c r="DE32" i="1"/>
  <c r="DD32" i="1"/>
  <c r="DC32" i="1"/>
  <c r="DC24" i="1" s="1"/>
  <c r="DB32" i="1"/>
  <c r="CZ32" i="1"/>
  <c r="CZ24" i="1" s="1"/>
  <c r="CZ22" i="1" s="1"/>
  <c r="CZ47" i="1" s="1"/>
  <c r="CY32" i="1"/>
  <c r="CY24" i="1" s="1"/>
  <c r="CY22" i="1" s="1"/>
  <c r="CY47" i="1" s="1"/>
  <c r="CX32" i="1"/>
  <c r="CW32" i="1"/>
  <c r="CV32" i="1"/>
  <c r="CU32" i="1"/>
  <c r="CU24" i="1" s="1"/>
  <c r="CU22" i="1" s="1"/>
  <c r="CU47" i="1" s="1"/>
  <c r="CT32" i="1"/>
  <c r="CS32" i="1"/>
  <c r="CR32" i="1"/>
  <c r="CR24" i="1" s="1"/>
  <c r="CR22" i="1" s="1"/>
  <c r="CR47" i="1" s="1"/>
  <c r="CQ32" i="1"/>
  <c r="CQ24" i="1" s="1"/>
  <c r="CQ22" i="1" s="1"/>
  <c r="CQ47" i="1" s="1"/>
  <c r="CP32" i="1"/>
  <c r="CO32" i="1"/>
  <c r="CM32" i="1"/>
  <c r="CM24" i="1" s="1"/>
  <c r="CM22" i="1" s="1"/>
  <c r="CM47" i="1" s="1"/>
  <c r="CL32" i="1"/>
  <c r="CK32" i="1"/>
  <c r="CJ32" i="1"/>
  <c r="CJ24" i="1" s="1"/>
  <c r="CJ22" i="1" s="1"/>
  <c r="CJ47" i="1" s="1"/>
  <c r="CI32" i="1"/>
  <c r="CI24" i="1" s="1"/>
  <c r="CI22" i="1" s="1"/>
  <c r="CI47" i="1" s="1"/>
  <c r="CH32" i="1"/>
  <c r="CG32" i="1"/>
  <c r="CF32" i="1"/>
  <c r="CE32" i="1"/>
  <c r="CE24" i="1" s="1"/>
  <c r="CE22" i="1" s="1"/>
  <c r="CE47" i="1" s="1"/>
  <c r="CD32" i="1"/>
  <c r="CC32" i="1"/>
  <c r="CB32" i="1"/>
  <c r="CB24" i="1" s="1"/>
  <c r="BN32" i="1"/>
  <c r="AB32" i="1"/>
  <c r="GF30" i="1"/>
  <c r="GA30" i="1"/>
  <c r="FN30" i="1"/>
  <c r="FA30" i="1"/>
  <c r="EN30" i="1"/>
  <c r="EA30" i="1"/>
  <c r="DN30" i="1"/>
  <c r="DA30" i="1"/>
  <c r="CN30" i="1"/>
  <c r="BN30" i="1"/>
  <c r="GF29" i="1"/>
  <c r="GA29" i="1"/>
  <c r="FN29" i="1"/>
  <c r="FA29" i="1"/>
  <c r="EN29" i="1"/>
  <c r="EA29" i="1"/>
  <c r="DN29" i="1"/>
  <c r="DA29" i="1"/>
  <c r="CN29" i="1"/>
  <c r="BN29" i="1"/>
  <c r="GF28" i="1"/>
  <c r="GA28" i="1"/>
  <c r="FN28" i="1"/>
  <c r="FA28" i="1"/>
  <c r="EN28" i="1"/>
  <c r="EA28" i="1"/>
  <c r="DN28" i="1"/>
  <c r="DA28" i="1"/>
  <c r="CN28" i="1"/>
  <c r="GF27" i="1"/>
  <c r="GA27" i="1"/>
  <c r="FN27" i="1"/>
  <c r="FA27" i="1"/>
  <c r="EN27" i="1"/>
  <c r="EA27" i="1"/>
  <c r="DN27" i="1"/>
  <c r="DA27" i="1"/>
  <c r="CN27" i="1"/>
  <c r="BN27" i="1"/>
  <c r="GE26" i="1"/>
  <c r="GD26" i="1"/>
  <c r="GD24" i="1" s="1"/>
  <c r="GC26" i="1"/>
  <c r="GC24" i="1" s="1"/>
  <c r="GC22" i="1" s="1"/>
  <c r="GC47" i="1" s="1"/>
  <c r="GB26" i="1"/>
  <c r="FZ26" i="1"/>
  <c r="FZ24" i="1" s="1"/>
  <c r="FY26" i="1"/>
  <c r="FX26" i="1"/>
  <c r="FW26" i="1"/>
  <c r="FV26" i="1"/>
  <c r="FV24" i="1" s="1"/>
  <c r="FU26" i="1"/>
  <c r="FT26" i="1"/>
  <c r="FS26" i="1"/>
  <c r="FR26" i="1"/>
  <c r="FR24" i="1" s="1"/>
  <c r="FQ26" i="1"/>
  <c r="FP26" i="1"/>
  <c r="FO26" i="1"/>
  <c r="GA26" i="1" s="1"/>
  <c r="FM26" i="1"/>
  <c r="FL26" i="1"/>
  <c r="FK26" i="1"/>
  <c r="FJ26" i="1"/>
  <c r="FJ24" i="1" s="1"/>
  <c r="FI26" i="1"/>
  <c r="FH26" i="1"/>
  <c r="FG26" i="1"/>
  <c r="FF26" i="1"/>
  <c r="FF24" i="1" s="1"/>
  <c r="FE26" i="1"/>
  <c r="FD26" i="1"/>
  <c r="FC26" i="1"/>
  <c r="FB26" i="1"/>
  <c r="FB24" i="1" s="1"/>
  <c r="EZ26" i="1"/>
  <c r="EY26" i="1"/>
  <c r="EX26" i="1"/>
  <c r="EX24" i="1" s="1"/>
  <c r="EW26" i="1"/>
  <c r="EV26" i="1"/>
  <c r="EU26" i="1"/>
  <c r="ET26" i="1"/>
  <c r="ET24" i="1" s="1"/>
  <c r="ES26" i="1"/>
  <c r="ER26" i="1"/>
  <c r="EQ26" i="1"/>
  <c r="EP26" i="1"/>
  <c r="EP24" i="1" s="1"/>
  <c r="EO26" i="1"/>
  <c r="FA26" i="1" s="1"/>
  <c r="EM26" i="1"/>
  <c r="EL26" i="1"/>
  <c r="EL24" i="1" s="1"/>
  <c r="EL22" i="1" s="1"/>
  <c r="EL47" i="1" s="1"/>
  <c r="EK26" i="1"/>
  <c r="EJ26" i="1"/>
  <c r="EI26" i="1"/>
  <c r="EH26" i="1"/>
  <c r="EH24" i="1" s="1"/>
  <c r="EG26" i="1"/>
  <c r="EF26" i="1"/>
  <c r="EE26" i="1"/>
  <c r="ED26" i="1"/>
  <c r="ED24" i="1" s="1"/>
  <c r="ED22" i="1" s="1"/>
  <c r="ED47" i="1" s="1"/>
  <c r="EC26" i="1"/>
  <c r="EB26" i="1"/>
  <c r="DZ26" i="1"/>
  <c r="DZ24" i="1" s="1"/>
  <c r="DZ22" i="1" s="1"/>
  <c r="DZ47" i="1" s="1"/>
  <c r="DY26" i="1"/>
  <c r="DX26" i="1"/>
  <c r="DW26" i="1"/>
  <c r="DV26" i="1"/>
  <c r="DV24" i="1" s="1"/>
  <c r="DV22" i="1" s="1"/>
  <c r="DV47" i="1" s="1"/>
  <c r="DU26" i="1"/>
  <c r="DU24" i="1" s="1"/>
  <c r="DU22" i="1" s="1"/>
  <c r="DU47" i="1" s="1"/>
  <c r="DT26" i="1"/>
  <c r="DS26" i="1"/>
  <c r="DR26" i="1"/>
  <c r="DR24" i="1" s="1"/>
  <c r="DR22" i="1" s="1"/>
  <c r="DR47" i="1" s="1"/>
  <c r="DQ26" i="1"/>
  <c r="DP26" i="1"/>
  <c r="DO26" i="1"/>
  <c r="DM26" i="1"/>
  <c r="DM24" i="1" s="1"/>
  <c r="DM22" i="1" s="1"/>
  <c r="DM47" i="1" s="1"/>
  <c r="DL26" i="1"/>
  <c r="DK26" i="1"/>
  <c r="DJ26" i="1"/>
  <c r="DJ24" i="1" s="1"/>
  <c r="DJ22" i="1" s="1"/>
  <c r="DJ47" i="1" s="1"/>
  <c r="DI26" i="1"/>
  <c r="DH26" i="1"/>
  <c r="DG26" i="1"/>
  <c r="DF26" i="1"/>
  <c r="DF24" i="1" s="1"/>
  <c r="DF22" i="1" s="1"/>
  <c r="DF47" i="1" s="1"/>
  <c r="DE26" i="1"/>
  <c r="DE24" i="1" s="1"/>
  <c r="DE22" i="1" s="1"/>
  <c r="DE47" i="1" s="1"/>
  <c r="DD26" i="1"/>
  <c r="DC26" i="1"/>
  <c r="DB26" i="1"/>
  <c r="DB24" i="1" s="1"/>
  <c r="CZ26" i="1"/>
  <c r="CY26" i="1"/>
  <c r="CX26" i="1"/>
  <c r="CX24" i="1" s="1"/>
  <c r="CW26" i="1"/>
  <c r="CW24" i="1" s="1"/>
  <c r="CW22" i="1" s="1"/>
  <c r="CW47" i="1" s="1"/>
  <c r="CV26" i="1"/>
  <c r="CU26" i="1"/>
  <c r="CT26" i="1"/>
  <c r="CT24" i="1" s="1"/>
  <c r="CT22" i="1" s="1"/>
  <c r="CT47" i="1" s="1"/>
  <c r="CS26" i="1"/>
  <c r="CR26" i="1"/>
  <c r="CQ26" i="1"/>
  <c r="CP26" i="1"/>
  <c r="CP24" i="1" s="1"/>
  <c r="CP22" i="1" s="1"/>
  <c r="CP47" i="1" s="1"/>
  <c r="CO26" i="1"/>
  <c r="DA26" i="1" s="1"/>
  <c r="CM26" i="1"/>
  <c r="CL26" i="1"/>
  <c r="CL24" i="1" s="1"/>
  <c r="CK26" i="1"/>
  <c r="CK24" i="1" s="1"/>
  <c r="CK22" i="1" s="1"/>
  <c r="CK47" i="1" s="1"/>
  <c r="CJ26" i="1"/>
  <c r="CI26" i="1"/>
  <c r="CH26" i="1"/>
  <c r="CH24" i="1" s="1"/>
  <c r="CG26" i="1"/>
  <c r="CG24" i="1" s="1"/>
  <c r="CG22" i="1" s="1"/>
  <c r="CG47" i="1" s="1"/>
  <c r="CF26" i="1"/>
  <c r="CE26" i="1"/>
  <c r="CD26" i="1"/>
  <c r="CD24" i="1" s="1"/>
  <c r="CC26" i="1"/>
  <c r="CC24" i="1" s="1"/>
  <c r="CC22" i="1" s="1"/>
  <c r="CC47" i="1" s="1"/>
  <c r="CB26" i="1"/>
  <c r="BN26" i="1"/>
  <c r="AB26" i="1"/>
  <c r="FY24" i="1"/>
  <c r="FY22" i="1" s="1"/>
  <c r="FX24" i="1"/>
  <c r="FX22" i="1" s="1"/>
  <c r="FX47" i="1" s="1"/>
  <c r="FU24" i="1"/>
  <c r="FU22" i="1" s="1"/>
  <c r="FU47" i="1" s="1"/>
  <c r="FQ24" i="1"/>
  <c r="FQ22" i="1" s="1"/>
  <c r="FP24" i="1"/>
  <c r="FP22" i="1" s="1"/>
  <c r="FP47" i="1" s="1"/>
  <c r="FM24" i="1"/>
  <c r="FM22" i="1" s="1"/>
  <c r="FM47" i="1" s="1"/>
  <c r="FL24" i="1"/>
  <c r="FL22" i="1" s="1"/>
  <c r="FL47" i="1" s="1"/>
  <c r="FI24" i="1"/>
  <c r="FI22" i="1" s="1"/>
  <c r="FH24" i="1"/>
  <c r="FH22" i="1" s="1"/>
  <c r="FH47" i="1" s="1"/>
  <c r="FE24" i="1"/>
  <c r="FE22" i="1" s="1"/>
  <c r="FE47" i="1" s="1"/>
  <c r="FD24" i="1"/>
  <c r="FD22" i="1" s="1"/>
  <c r="FD47" i="1" s="1"/>
  <c r="EZ24" i="1"/>
  <c r="EZ22" i="1" s="1"/>
  <c r="EZ47" i="1" s="1"/>
  <c r="EW24" i="1"/>
  <c r="EW22" i="1" s="1"/>
  <c r="EW47" i="1" s="1"/>
  <c r="EV24" i="1"/>
  <c r="EV22" i="1" s="1"/>
  <c r="EV47" i="1" s="1"/>
  <c r="ES24" i="1"/>
  <c r="ES22" i="1" s="1"/>
  <c r="ER24" i="1"/>
  <c r="ER22" i="1" s="1"/>
  <c r="ER47" i="1" s="1"/>
  <c r="EO24" i="1"/>
  <c r="EO22" i="1" s="1"/>
  <c r="EO47" i="1" s="1"/>
  <c r="EK24" i="1"/>
  <c r="EK22" i="1" s="1"/>
  <c r="EJ24" i="1"/>
  <c r="EJ22" i="1" s="1"/>
  <c r="EJ47" i="1" s="1"/>
  <c r="EG24" i="1"/>
  <c r="EG22" i="1" s="1"/>
  <c r="EG47" i="1" s="1"/>
  <c r="EF24" i="1"/>
  <c r="EF22" i="1" s="1"/>
  <c r="EF47" i="1" s="1"/>
  <c r="EC24" i="1"/>
  <c r="EC22" i="1" s="1"/>
  <c r="EB24" i="1"/>
  <c r="EB22" i="1" s="1"/>
  <c r="DY24" i="1"/>
  <c r="DY22" i="1" s="1"/>
  <c r="DY47" i="1" s="1"/>
  <c r="DX24" i="1"/>
  <c r="DX22" i="1" s="1"/>
  <c r="DX47" i="1" s="1"/>
  <c r="DT24" i="1"/>
  <c r="DT22" i="1" s="1"/>
  <c r="DT47" i="1" s="1"/>
  <c r="DQ24" i="1"/>
  <c r="DQ22" i="1" s="1"/>
  <c r="DP24" i="1"/>
  <c r="DP22" i="1" s="1"/>
  <c r="DP47" i="1" s="1"/>
  <c r="DL24" i="1"/>
  <c r="DL22" i="1" s="1"/>
  <c r="DL47" i="1" s="1"/>
  <c r="DI24" i="1"/>
  <c r="DD24" i="1"/>
  <c r="DD22" i="1" s="1"/>
  <c r="DD47" i="1" s="1"/>
  <c r="CV24" i="1"/>
  <c r="CV22" i="1" s="1"/>
  <c r="CV47" i="1" s="1"/>
  <c r="CS24" i="1"/>
  <c r="CF24" i="1"/>
  <c r="CF22" i="1" s="1"/>
  <c r="CF47" i="1" s="1"/>
  <c r="BN24" i="1"/>
  <c r="GE22" i="1"/>
  <c r="GE47" i="1" s="1"/>
  <c r="GD22" i="1"/>
  <c r="GD47" i="1" s="1"/>
  <c r="FZ22" i="1"/>
  <c r="FZ47" i="1" s="1"/>
  <c r="FW22" i="1"/>
  <c r="FW47" i="1" s="1"/>
  <c r="FV22" i="1"/>
  <c r="FV47" i="1" s="1"/>
  <c r="FR22" i="1"/>
  <c r="FR47" i="1" s="1"/>
  <c r="FO22" i="1"/>
  <c r="FO47" i="1" s="1"/>
  <c r="FJ22" i="1"/>
  <c r="FJ47" i="1" s="1"/>
  <c r="FG22" i="1"/>
  <c r="FG47" i="1" s="1"/>
  <c r="FF22" i="1"/>
  <c r="FF47" i="1" s="1"/>
  <c r="FB22" i="1"/>
  <c r="FB47" i="1" s="1"/>
  <c r="EY22" i="1"/>
  <c r="EY47" i="1" s="1"/>
  <c r="EX22" i="1"/>
  <c r="EX47" i="1" s="1"/>
  <c r="EU22" i="1"/>
  <c r="EU47" i="1" s="1"/>
  <c r="ET22" i="1"/>
  <c r="ET47" i="1" s="1"/>
  <c r="EQ22" i="1"/>
  <c r="EQ47" i="1" s="1"/>
  <c r="EP22" i="1"/>
  <c r="EP47" i="1" s="1"/>
  <c r="EM22" i="1"/>
  <c r="EM47" i="1" s="1"/>
  <c r="EI22" i="1"/>
  <c r="EI47" i="1" s="1"/>
  <c r="EH22" i="1"/>
  <c r="EH47" i="1" s="1"/>
  <c r="EE22" i="1"/>
  <c r="EE47" i="1" s="1"/>
  <c r="DW22" i="1"/>
  <c r="DW47" i="1" s="1"/>
  <c r="DS22" i="1"/>
  <c r="DS47" i="1" s="1"/>
  <c r="DO22" i="1"/>
  <c r="DO47" i="1" s="1"/>
  <c r="DK22" i="1"/>
  <c r="DK47" i="1" s="1"/>
  <c r="DI22" i="1"/>
  <c r="DI47" i="1" s="1"/>
  <c r="DG22" i="1"/>
  <c r="DG47" i="1" s="1"/>
  <c r="DC22" i="1"/>
  <c r="DC47" i="1" s="1"/>
  <c r="CX22" i="1"/>
  <c r="CX47" i="1" s="1"/>
  <c r="CS22" i="1"/>
  <c r="CS47" i="1" s="1"/>
  <c r="CL22" i="1"/>
  <c r="CL47" i="1" s="1"/>
  <c r="CH22" i="1"/>
  <c r="CH47" i="1" s="1"/>
  <c r="CD22" i="1"/>
  <c r="CD47" i="1" s="1"/>
  <c r="BN22" i="1"/>
  <c r="GF20" i="1"/>
  <c r="GE20" i="1"/>
  <c r="GD20" i="1"/>
  <c r="GD18" i="1" s="1"/>
  <c r="GC20" i="1"/>
  <c r="GB20" i="1"/>
  <c r="GA20" i="1"/>
  <c r="FZ20" i="1"/>
  <c r="FZ18" i="1" s="1"/>
  <c r="FY20" i="1"/>
  <c r="FX20" i="1"/>
  <c r="FW20" i="1"/>
  <c r="FV20" i="1"/>
  <c r="FV18" i="1" s="1"/>
  <c r="FU20" i="1"/>
  <c r="FT20" i="1"/>
  <c r="FS20" i="1"/>
  <c r="FR20" i="1"/>
  <c r="FR18" i="1" s="1"/>
  <c r="FQ20" i="1"/>
  <c r="FP20" i="1"/>
  <c r="FO20" i="1"/>
  <c r="FN20" i="1"/>
  <c r="FM20" i="1"/>
  <c r="FL20" i="1"/>
  <c r="FK20" i="1"/>
  <c r="FJ20" i="1"/>
  <c r="FJ18" i="1" s="1"/>
  <c r="FI20" i="1"/>
  <c r="FH20" i="1"/>
  <c r="FG20" i="1"/>
  <c r="FF20" i="1"/>
  <c r="FF18" i="1" s="1"/>
  <c r="FE20" i="1"/>
  <c r="FD20" i="1"/>
  <c r="FC20" i="1"/>
  <c r="FB20" i="1"/>
  <c r="FB18" i="1" s="1"/>
  <c r="FA20" i="1"/>
  <c r="EZ20" i="1"/>
  <c r="EY20" i="1"/>
  <c r="EX20" i="1"/>
  <c r="EX18" i="1" s="1"/>
  <c r="EW20" i="1"/>
  <c r="EV20" i="1"/>
  <c r="EU20" i="1"/>
  <c r="ET20" i="1"/>
  <c r="ET18" i="1" s="1"/>
  <c r="ES20" i="1"/>
  <c r="ER20" i="1"/>
  <c r="EQ20" i="1"/>
  <c r="EP20" i="1"/>
  <c r="EP18" i="1" s="1"/>
  <c r="EO20" i="1"/>
  <c r="EN20" i="1"/>
  <c r="EM20" i="1"/>
  <c r="EL20" i="1"/>
  <c r="EL18" i="1" s="1"/>
  <c r="EK20" i="1"/>
  <c r="EJ20" i="1"/>
  <c r="EI20" i="1"/>
  <c r="EH20" i="1"/>
  <c r="EH18" i="1" s="1"/>
  <c r="EG20" i="1"/>
  <c r="EF20" i="1"/>
  <c r="EE20" i="1"/>
  <c r="ED20" i="1"/>
  <c r="ED18" i="1" s="1"/>
  <c r="EC20" i="1"/>
  <c r="EB20" i="1"/>
  <c r="EA20" i="1"/>
  <c r="DZ20" i="1"/>
  <c r="DZ18" i="1" s="1"/>
  <c r="DY20" i="1"/>
  <c r="DX20" i="1"/>
  <c r="DW20" i="1"/>
  <c r="DV20" i="1"/>
  <c r="DV18" i="1" s="1"/>
  <c r="DU20" i="1"/>
  <c r="DT20" i="1"/>
  <c r="DS20" i="1"/>
  <c r="DR20" i="1"/>
  <c r="DR18" i="1" s="1"/>
  <c r="DQ20" i="1"/>
  <c r="DP20" i="1"/>
  <c r="DO20" i="1"/>
  <c r="DN20" i="1"/>
  <c r="DM20" i="1"/>
  <c r="DL20" i="1"/>
  <c r="DK20" i="1"/>
  <c r="DJ20" i="1"/>
  <c r="DJ18" i="1" s="1"/>
  <c r="DI20" i="1"/>
  <c r="DH20" i="1"/>
  <c r="DG20" i="1"/>
  <c r="DF20" i="1"/>
  <c r="DF18" i="1" s="1"/>
  <c r="DE20" i="1"/>
  <c r="DD20" i="1"/>
  <c r="DC20" i="1"/>
  <c r="DB20" i="1"/>
  <c r="DB18" i="1" s="1"/>
  <c r="DA20" i="1"/>
  <c r="CZ20" i="1"/>
  <c r="CY20" i="1"/>
  <c r="CX20" i="1"/>
  <c r="CX18" i="1" s="1"/>
  <c r="CW20" i="1"/>
  <c r="CV20" i="1"/>
  <c r="CU20" i="1"/>
  <c r="CT20" i="1"/>
  <c r="CT18" i="1" s="1"/>
  <c r="CQ20" i="1"/>
  <c r="CP20" i="1"/>
  <c r="CO20" i="1"/>
  <c r="CN20" i="1"/>
  <c r="CM20" i="1"/>
  <c r="CL20" i="1"/>
  <c r="CK20" i="1"/>
  <c r="CJ20" i="1"/>
  <c r="CJ18" i="1" s="1"/>
  <c r="CI20" i="1"/>
  <c r="CH20" i="1"/>
  <c r="CG20" i="1"/>
  <c r="CF20" i="1"/>
  <c r="CF18" i="1" s="1"/>
  <c r="CE20" i="1"/>
  <c r="CD20" i="1"/>
  <c r="CC20" i="1"/>
  <c r="CB20" i="1"/>
  <c r="CB18" i="1" s="1"/>
  <c r="CA20" i="1"/>
  <c r="BZ20" i="1"/>
  <c r="BY20" i="1"/>
  <c r="BX20" i="1"/>
  <c r="BX18" i="1" s="1"/>
  <c r="BW20" i="1"/>
  <c r="BV20" i="1"/>
  <c r="BU20" i="1"/>
  <c r="BP20" i="1"/>
  <c r="BO20" i="1"/>
  <c r="BN20" i="1"/>
  <c r="GF19" i="1"/>
  <c r="GE19" i="1"/>
  <c r="GE18" i="1" s="1"/>
  <c r="GD19" i="1"/>
  <c r="GC19" i="1"/>
  <c r="GB19" i="1"/>
  <c r="GB18" i="1" s="1"/>
  <c r="GA19" i="1"/>
  <c r="FZ19" i="1"/>
  <c r="FY19" i="1"/>
  <c r="FX19" i="1"/>
  <c r="FX18" i="1" s="1"/>
  <c r="FW19" i="1"/>
  <c r="FW18" i="1" s="1"/>
  <c r="FV19" i="1"/>
  <c r="FU19" i="1"/>
  <c r="FT19" i="1"/>
  <c r="FT18" i="1" s="1"/>
  <c r="FS19" i="1"/>
  <c r="FS18" i="1" s="1"/>
  <c r="FR19" i="1"/>
  <c r="FQ19" i="1"/>
  <c r="FP19" i="1"/>
  <c r="FP18" i="1" s="1"/>
  <c r="FO19" i="1"/>
  <c r="FO18" i="1" s="1"/>
  <c r="FN19" i="1"/>
  <c r="FM19" i="1"/>
  <c r="FL19" i="1"/>
  <c r="FL18" i="1" s="1"/>
  <c r="FK19" i="1"/>
  <c r="FK18" i="1" s="1"/>
  <c r="FJ19" i="1"/>
  <c r="FI19" i="1"/>
  <c r="FH19" i="1"/>
  <c r="FH18" i="1" s="1"/>
  <c r="FG19" i="1"/>
  <c r="FG18" i="1" s="1"/>
  <c r="FF19" i="1"/>
  <c r="FE19" i="1"/>
  <c r="FD19" i="1"/>
  <c r="FD18" i="1" s="1"/>
  <c r="FC19" i="1"/>
  <c r="FC18" i="1" s="1"/>
  <c r="FB19" i="1"/>
  <c r="FA19" i="1"/>
  <c r="EZ19" i="1"/>
  <c r="EZ18" i="1" s="1"/>
  <c r="EY19" i="1"/>
  <c r="EY18" i="1" s="1"/>
  <c r="EX19" i="1"/>
  <c r="EW19" i="1"/>
  <c r="EV19" i="1"/>
  <c r="EV18" i="1" s="1"/>
  <c r="EU19" i="1"/>
  <c r="EU18" i="1" s="1"/>
  <c r="ET19" i="1"/>
  <c r="ES19" i="1"/>
  <c r="ER19" i="1"/>
  <c r="ER18" i="1" s="1"/>
  <c r="EQ19" i="1"/>
  <c r="EQ18" i="1" s="1"/>
  <c r="EP19" i="1"/>
  <c r="EO19" i="1"/>
  <c r="EN19" i="1"/>
  <c r="EM19" i="1"/>
  <c r="EM18" i="1" s="1"/>
  <c r="EL19" i="1"/>
  <c r="EK19" i="1"/>
  <c r="EJ19" i="1"/>
  <c r="EJ18" i="1" s="1"/>
  <c r="EI19" i="1"/>
  <c r="EI18" i="1" s="1"/>
  <c r="EH19" i="1"/>
  <c r="EG19" i="1"/>
  <c r="EF19" i="1"/>
  <c r="EF18" i="1" s="1"/>
  <c r="EE19" i="1"/>
  <c r="EE18" i="1" s="1"/>
  <c r="ED19" i="1"/>
  <c r="EC19" i="1"/>
  <c r="EB19" i="1"/>
  <c r="EB18" i="1" s="1"/>
  <c r="EA19" i="1"/>
  <c r="DZ19" i="1"/>
  <c r="DY19" i="1"/>
  <c r="DX19" i="1"/>
  <c r="DX18" i="1" s="1"/>
  <c r="DW19" i="1"/>
  <c r="DW18" i="1" s="1"/>
  <c r="DV19" i="1"/>
  <c r="DU19" i="1"/>
  <c r="DT19" i="1"/>
  <c r="DT18" i="1" s="1"/>
  <c r="DS19" i="1"/>
  <c r="DS18" i="1" s="1"/>
  <c r="DR19" i="1"/>
  <c r="DQ19" i="1"/>
  <c r="DP19" i="1"/>
  <c r="DP18" i="1" s="1"/>
  <c r="DO19" i="1"/>
  <c r="DO18" i="1" s="1"/>
  <c r="DN19" i="1"/>
  <c r="DM19" i="1"/>
  <c r="DL19" i="1"/>
  <c r="DL18" i="1" s="1"/>
  <c r="DK19" i="1"/>
  <c r="DK18" i="1" s="1"/>
  <c r="DJ19" i="1"/>
  <c r="DI19" i="1"/>
  <c r="DH19" i="1"/>
  <c r="DH18" i="1" s="1"/>
  <c r="DG19" i="1"/>
  <c r="DG18" i="1" s="1"/>
  <c r="DF19" i="1"/>
  <c r="DE19" i="1"/>
  <c r="DD19" i="1"/>
  <c r="DD18" i="1" s="1"/>
  <c r="DC19" i="1"/>
  <c r="DC18" i="1" s="1"/>
  <c r="DB19" i="1"/>
  <c r="DA19" i="1"/>
  <c r="CZ19" i="1"/>
  <c r="CZ18" i="1" s="1"/>
  <c r="CY19" i="1"/>
  <c r="CY18" i="1" s="1"/>
  <c r="CX19" i="1"/>
  <c r="CW19" i="1"/>
  <c r="CV19" i="1"/>
  <c r="CV18" i="1" s="1"/>
  <c r="CU19" i="1"/>
  <c r="CU18" i="1" s="1"/>
  <c r="CT19" i="1"/>
  <c r="CQ19" i="1"/>
  <c r="CP19" i="1"/>
  <c r="CP18" i="1" s="1"/>
  <c r="CO19" i="1"/>
  <c r="CO18" i="1" s="1"/>
  <c r="CN19" i="1"/>
  <c r="CM19" i="1"/>
  <c r="CL19" i="1"/>
  <c r="CL18" i="1" s="1"/>
  <c r="CK19" i="1"/>
  <c r="CK18" i="1" s="1"/>
  <c r="CJ19" i="1"/>
  <c r="CI19" i="1"/>
  <c r="CH19" i="1"/>
  <c r="CH18" i="1" s="1"/>
  <c r="CG19" i="1"/>
  <c r="CG18" i="1" s="1"/>
  <c r="CF19" i="1"/>
  <c r="CE19" i="1"/>
  <c r="CD19" i="1"/>
  <c r="CD18" i="1" s="1"/>
  <c r="CC19" i="1"/>
  <c r="CC18" i="1" s="1"/>
  <c r="CB19" i="1"/>
  <c r="CA19" i="1"/>
  <c r="BZ19" i="1"/>
  <c r="BZ18" i="1" s="1"/>
  <c r="BY19" i="1"/>
  <c r="BY18" i="1" s="1"/>
  <c r="BX19" i="1"/>
  <c r="BW19" i="1"/>
  <c r="BV19" i="1"/>
  <c r="BV18" i="1" s="1"/>
  <c r="BU19" i="1"/>
  <c r="BU18" i="1" s="1"/>
  <c r="BP19" i="1"/>
  <c r="BO19" i="1"/>
  <c r="BN19" i="1"/>
  <c r="GF18" i="1"/>
  <c r="GC18" i="1"/>
  <c r="GA18" i="1"/>
  <c r="FY18" i="1"/>
  <c r="FU18" i="1"/>
  <c r="FQ18" i="1"/>
  <c r="FN18" i="1"/>
  <c r="FM18" i="1"/>
  <c r="FI18" i="1"/>
  <c r="FE18" i="1"/>
  <c r="FA18" i="1"/>
  <c r="EW18" i="1"/>
  <c r="ES18" i="1"/>
  <c r="EO18" i="1"/>
  <c r="EN18" i="1"/>
  <c r="EK18" i="1"/>
  <c r="EG18" i="1"/>
  <c r="EC18" i="1"/>
  <c r="EA18" i="1"/>
  <c r="DY18" i="1"/>
  <c r="DU18" i="1"/>
  <c r="DQ18" i="1"/>
  <c r="DN18" i="1"/>
  <c r="DM18" i="1"/>
  <c r="DI18" i="1"/>
  <c r="DE18" i="1"/>
  <c r="DA18" i="1"/>
  <c r="CW18" i="1"/>
  <c r="CQ18" i="1"/>
  <c r="CN18" i="1"/>
  <c r="CM18" i="1"/>
  <c r="CI18" i="1"/>
  <c r="CE18" i="1"/>
  <c r="CA18" i="1"/>
  <c r="BW18" i="1"/>
  <c r="BP18" i="1"/>
  <c r="BO18" i="1"/>
  <c r="BN18" i="1"/>
  <c r="DW14" i="1"/>
  <c r="DV14" i="1"/>
  <c r="DQ47" i="1" l="1"/>
  <c r="EA22" i="1"/>
  <c r="FN47" i="1"/>
  <c r="FA47" i="1"/>
  <c r="CB22" i="1"/>
  <c r="CN24" i="1"/>
  <c r="GB22" i="1"/>
  <c r="GF24" i="1"/>
  <c r="FC47" i="1"/>
  <c r="FN22" i="1"/>
  <c r="EB47" i="1"/>
  <c r="EN47" i="1" s="1"/>
  <c r="EN22" i="1"/>
  <c r="DN24" i="1"/>
  <c r="DN26" i="1"/>
  <c r="CN32" i="1"/>
  <c r="GF32" i="1"/>
  <c r="EA47" i="1"/>
  <c r="CO24" i="1"/>
  <c r="FA24" i="1"/>
  <c r="EA26" i="1"/>
  <c r="EN26" i="1"/>
  <c r="DA32" i="1"/>
  <c r="DN32" i="1"/>
  <c r="EA24" i="1"/>
  <c r="EA32" i="1"/>
  <c r="DA39" i="1"/>
  <c r="DN39" i="1"/>
  <c r="EA43" i="1"/>
  <c r="EN43" i="1"/>
  <c r="GA47" i="1"/>
  <c r="GA22" i="1"/>
  <c r="EN24" i="1"/>
  <c r="FN24" i="1"/>
  <c r="FN26" i="1"/>
  <c r="DB22" i="1"/>
  <c r="FA22" i="1"/>
  <c r="CN26" i="1"/>
  <c r="GF26" i="1"/>
  <c r="FN32" i="1"/>
  <c r="GA24" i="1"/>
  <c r="GA32" i="1"/>
  <c r="FN39" i="1"/>
  <c r="GF43" i="1"/>
  <c r="DB47" i="1" l="1"/>
  <c r="DN47" i="1" s="1"/>
  <c r="DN22" i="1"/>
  <c r="GB47" i="1"/>
  <c r="GF47" i="1" s="1"/>
  <c r="GF22" i="1"/>
  <c r="DA24" i="1"/>
  <c r="CO22" i="1"/>
  <c r="CB47" i="1"/>
  <c r="CN47" i="1" s="1"/>
  <c r="CN22" i="1"/>
  <c r="DA22" i="1" l="1"/>
  <c r="CO47" i="1"/>
  <c r="DA47" i="1" s="1"/>
</calcChain>
</file>

<file path=xl/sharedStrings.xml><?xml version="1.0" encoding="utf-8"?>
<sst xmlns="http://schemas.openxmlformats.org/spreadsheetml/2006/main" count="400" uniqueCount="209">
  <si>
    <t>ANEXO 2.9 - FATORES DE VARIAÇÃO DA DPF</t>
  </si>
  <si>
    <t>Indicadores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</si>
  <si>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</si>
  <si>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</si>
  <si>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</si>
  <si>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</si>
  <si>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</si>
  <si>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</si>
  <si>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</si>
  <si>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</si>
  <si>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</si>
  <si>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</si>
  <si>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</si>
  <si>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</si>
  <si>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</si>
  <si>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</si>
  <si>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</si>
  <si>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</si>
  <si>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</si>
  <si>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</si>
  <si>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</si>
  <si>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</si>
  <si>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</si>
  <si>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</si>
  <si>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</si>
  <si>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</si>
  <si>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</si>
  <si>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</si>
  <si>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</si>
  <si>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</si>
  <si>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</si>
  <si>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</si>
  <si>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</si>
  <si>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</si>
  <si>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</si>
  <si>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</si>
  <si>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</si>
  <si>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</si>
  <si>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</si>
  <si>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</si>
  <si>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</si>
  <si>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</si>
  <si>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</si>
  <si>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</si>
  <si>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</si>
  <si>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</si>
  <si>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</si>
  <si>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</si>
  <si>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</si>
  <si>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</si>
  <si>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</si>
  <si>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</si>
  <si>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</si>
  <si>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</si>
  <si>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</si>
  <si>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</si>
  <si>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</si>
  <si>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</si>
  <si>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</si>
  <si>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</si>
  <si>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</si>
  <si>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</si>
  <si>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</si>
  <si>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</si>
  <si>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</si>
  <si>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</si>
  <si>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</si>
  <si>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</si>
  <si>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</si>
  <si>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</si>
  <si>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</si>
  <si>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</si>
  <si>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</si>
  <si>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</si>
  <si>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</si>
  <si>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</si>
  <si>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</si>
  <si>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</si>
  <si>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</si>
  <si>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</si>
  <si>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</si>
  <si>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</si>
  <si>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</si>
  <si>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</si>
  <si>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</si>
  <si>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</si>
  <si>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</si>
  <si>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</si>
  <si>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</si>
  <si>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</si>
  <si>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</si>
  <si>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</si>
  <si>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</si>
  <si>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</si>
  <si>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</si>
  <si>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</si>
  <si>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</si>
  <si>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</si>
  <si>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</si>
  <si>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</si>
  <si>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</si>
  <si>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</si>
  <si>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</si>
  <si>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</si>
  <si>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</si>
  <si>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</si>
  <si>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</si>
  <si>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</si>
  <si>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</si>
  <si>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</si>
  <si>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</si>
  <si>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</si>
  <si>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</si>
  <si>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</si>
  <si>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</si>
  <si>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</si>
  <si>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</si>
  <si>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</si>
  <si>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</si>
  <si>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</si>
  <si>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</si>
  <si>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</si>
  <si>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</si>
  <si>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</si>
  <si>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</si>
  <si>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</si>
  <si>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</si>
  <si>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</si>
  <si>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</si>
  <si>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</si>
  <si>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</si>
  <si>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</si>
  <si>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</si>
  <si>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</si>
  <si>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</si>
  <si>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</si>
  <si>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</si>
  <si>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</si>
  <si>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</si>
  <si>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</si>
  <si>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</si>
  <si>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</si>
  <si>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</si>
  <si>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</si>
  <si>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</si>
  <si>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</si>
  <si>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</si>
  <si>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</si>
  <si>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</si>
  <si>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</si>
  <si>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</si>
  <si>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</si>
  <si>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</si>
  <si>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</si>
  <si>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</si>
  <si>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</si>
  <si>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</si>
  <si>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</si>
  <si>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</si>
  <si>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</si>
  <si>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</si>
  <si>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</si>
  <si>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</si>
  <si>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</si>
  <si>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</si>
  <si>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</si>
  <si>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</si>
  <si>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</si>
  <si>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</si>
  <si>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</si>
  <si>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Jan/21</t>
  </si>
  <si>
    <t>Fev/21</t>
  </si>
  <si>
    <t>Mar/21</t>
  </si>
  <si>
    <t>Abr/21</t>
  </si>
  <si>
    <t>R$ Milhões</t>
  </si>
  <si>
    <r>
      <t>Estoque anterior</t>
    </r>
    <r>
      <rPr>
        <b/>
        <vertAlign val="superscript"/>
        <sz val="12"/>
        <color rgb="FFBF3F0C"/>
        <rFont val="Trebuchet MS"/>
        <family val="2"/>
      </rPr>
      <t>1</t>
    </r>
  </si>
  <si>
    <t>DPMFi</t>
  </si>
  <si>
    <t>DPFe</t>
  </si>
  <si>
    <t>Estoque mês em análise</t>
  </si>
  <si>
    <t>Variação Nominal</t>
  </si>
  <si>
    <t>I - Gestão da Dívida - TN (I.1 + I.2)</t>
  </si>
  <si>
    <t>I.1 - Emissão/Resgate Líquido</t>
  </si>
  <si>
    <t>I.1.1 - Emissões</t>
  </si>
  <si>
    <r>
      <t xml:space="preserve">         - Emissões Oferta Pública (DPMFi) </t>
    </r>
    <r>
      <rPr>
        <vertAlign val="superscript"/>
        <sz val="15"/>
        <rFont val="Trebuchet MS"/>
        <family val="2"/>
      </rPr>
      <t>2</t>
    </r>
  </si>
  <si>
    <r>
      <t xml:space="preserve">         - Trocas Ofertas Públicas (DPMFi)</t>
    </r>
    <r>
      <rPr>
        <vertAlign val="superscript"/>
        <sz val="12"/>
        <rFont val="Trebuchet MS"/>
        <family val="2"/>
      </rPr>
      <t>3</t>
    </r>
  </si>
  <si>
    <r>
      <t xml:space="preserve">         - Emissões Diretas (DPMFi) </t>
    </r>
    <r>
      <rPr>
        <vertAlign val="superscript"/>
        <sz val="12"/>
        <rFont val="Trebuchet MS"/>
        <family val="2"/>
      </rPr>
      <t>4</t>
    </r>
  </si>
  <si>
    <r>
      <t xml:space="preserve">         - Emissões (DPFe) </t>
    </r>
    <r>
      <rPr>
        <vertAlign val="superscript"/>
        <sz val="15"/>
        <rFont val="Trebuchet MS"/>
        <family val="2"/>
      </rPr>
      <t>5</t>
    </r>
  </si>
  <si>
    <t>I.1.2 - Resgates</t>
  </si>
  <si>
    <r>
      <t xml:space="preserve">        - Pagamentos Correntes (DPMFi) </t>
    </r>
    <r>
      <rPr>
        <vertAlign val="superscript"/>
        <sz val="15"/>
        <rFont val="Trebuchet MS"/>
        <family val="2"/>
      </rPr>
      <t>6</t>
    </r>
  </si>
  <si>
    <t xml:space="preserve">        - Cancelamentos (DPMFi)</t>
  </si>
  <si>
    <t xml:space="preserve">        - Pagamentos Correntes (DPFe)</t>
  </si>
  <si>
    <r>
      <t xml:space="preserve">        - Resgates Antecipados (DPFe) </t>
    </r>
    <r>
      <rPr>
        <vertAlign val="superscript"/>
        <sz val="15"/>
        <rFont val="Trebuchet MS"/>
        <family val="2"/>
      </rPr>
      <t>8</t>
    </r>
  </si>
  <si>
    <t>I.2 - Juros  Apropriados</t>
  </si>
  <si>
    <r>
      <t xml:space="preserve">         - Juros Apropriados da DPMFi </t>
    </r>
    <r>
      <rPr>
        <vertAlign val="superscript"/>
        <sz val="15"/>
        <rFont val="Trebuchet MS"/>
        <family val="2"/>
      </rPr>
      <t>9</t>
    </r>
  </si>
  <si>
    <r>
      <t xml:space="preserve">         - Juros Apropriados da DPFe </t>
    </r>
    <r>
      <rPr>
        <vertAlign val="superscript"/>
        <sz val="15"/>
        <rFont val="Trebuchet MS"/>
        <family val="2"/>
      </rPr>
      <t>10</t>
    </r>
  </si>
  <si>
    <t>II - Operações do mercado com o Banco Central</t>
  </si>
  <si>
    <r>
      <t xml:space="preserve">II.1 - Transferência de carteira </t>
    </r>
    <r>
      <rPr>
        <b/>
        <vertAlign val="superscript"/>
        <sz val="15"/>
        <color rgb="FFBF3F0C"/>
        <rFont val="Trebuchet MS"/>
        <family val="2"/>
      </rPr>
      <t>11</t>
    </r>
  </si>
  <si>
    <t>Total dos Fatores (I + II)</t>
  </si>
  <si>
    <r>
      <t>1</t>
    </r>
    <r>
      <rPr>
        <sz val="10"/>
        <rFont val="Trebuchet MS"/>
        <family val="2"/>
      </rPr>
      <t xml:space="preserve"> A coluna "Mês/Ano" refere-se ao último dia do mês anterior ao de referência. Já a coluna "Ano" tem por base o estoque em 31 de dezembro do ano anterior.</t>
    </r>
  </si>
  <si>
    <r>
      <t xml:space="preserve">2 </t>
    </r>
    <r>
      <rPr>
        <sz val="10"/>
        <rFont val="Trebuchet MS"/>
        <family val="2"/>
      </rPr>
      <t>Emissões de títulos da DPMFi que ocorrem por meio de leilões, por meio do Programa Tesouro Direto e por meio de transferencia de carteira com o Bacen. Não incluem as operações de troca/permuta de títulos;</t>
    </r>
  </si>
  <si>
    <r>
      <t xml:space="preserve">3 </t>
    </r>
    <r>
      <rPr>
        <sz val="10"/>
        <rFont val="Trebuchet MS"/>
        <family val="2"/>
      </rPr>
      <t>Valores discriminados a partir de janeiro de 2013.</t>
    </r>
  </si>
  <si>
    <r>
      <t xml:space="preserve">4 </t>
    </r>
    <r>
      <rPr>
        <sz val="10"/>
        <rFont val="Trebuchet MS"/>
        <family val="2"/>
      </rPr>
      <t>Referem-se às emissões para atender aos Programas de Reforma Agrária (TDA), PROEX, FIES, PND, PESA e FUNAD e às emissões para fins específicos autorizados em lei. Inclui também a dívida securitizada; a partir de janeiro de 2011 considerou-se as emissões brutas, discriminando também os cancelamentos.</t>
    </r>
  </si>
  <si>
    <r>
      <t xml:space="preserve">5 </t>
    </r>
    <r>
      <rPr>
        <sz val="10"/>
        <rFont val="Trebuchet MS"/>
        <family val="2"/>
      </rPr>
      <t>Referem-se às emissões dos bônus de captação no mercado externo e aos desembolsos/novos contratos da DPFe;</t>
    </r>
  </si>
  <si>
    <r>
      <t xml:space="preserve">6 </t>
    </r>
    <r>
      <rPr>
        <sz val="10"/>
        <rFont val="Trebuchet MS"/>
        <family val="2"/>
      </rPr>
      <t>Pagamentos de amortizações e juros da DPMFi de responsabilidade do Tesouro Nacional em mercado. Não incluem as operações de troca/permuta de títulos;</t>
    </r>
  </si>
  <si>
    <r>
      <t xml:space="preserve">7 </t>
    </r>
    <r>
      <rPr>
        <sz val="10"/>
        <rFont val="Trebuchet MS"/>
        <family val="2"/>
      </rPr>
      <t>Pagamentos de principal e juros da Dívida Mobiliária, Organismos Multilaterais e Credores Privados/Ag. Gov. da DPFe;</t>
    </r>
  </si>
  <si>
    <r>
      <t xml:space="preserve">8 </t>
    </r>
    <r>
      <rPr>
        <sz val="10"/>
        <rFont val="Trebuchet MS"/>
        <family val="2"/>
      </rPr>
      <t>Pagamento de principal e juros do Programa de Recompras da DPFe (</t>
    </r>
    <r>
      <rPr>
        <i/>
        <sz val="10"/>
        <rFont val="Trebuchet MS"/>
        <family val="2"/>
      </rPr>
      <t>Buyback</t>
    </r>
    <r>
      <rPr>
        <sz val="10"/>
        <rFont val="Trebuchet MS"/>
        <family val="2"/>
      </rPr>
      <t>) e Pré-pagamento da Dívida Externa Contratual. Incluem cancelamentos;</t>
    </r>
  </si>
  <si>
    <r>
      <t xml:space="preserve">9 </t>
    </r>
    <r>
      <rPr>
        <sz val="10"/>
        <rFont val="Trebuchet MS"/>
        <family val="2"/>
      </rPr>
      <t>Contempla a atualização monetária do principal e a apropriação de juros reais da DPMFi;</t>
    </r>
  </si>
  <si>
    <r>
      <t xml:space="preserve">10 </t>
    </r>
    <r>
      <rPr>
        <sz val="10"/>
        <rFont val="Trebuchet MS"/>
        <family val="2"/>
      </rPr>
      <t>Demonstra a valorização/desvalorização do dólar e das demais moedas subjacentes à DPFe em relação à moeda nacional e a apropriação de juros;</t>
    </r>
  </si>
  <si>
    <r>
      <t xml:space="preserve">11 </t>
    </r>
    <r>
      <rPr>
        <sz val="10"/>
        <rFont val="Trebuchet MS"/>
        <family val="2"/>
      </rPr>
      <t xml:space="preserve">Refere-se a transferências de títulos entre carteiras Mercado e Bacen.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</si>
</sst>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2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Trebuchet MS"/>
      <family val="2"/>
    </font>
    <font>
      <b/>
      <sz val="15"/>
      <name val="Trebuchet MS"/>
      <family val="2"/>
    </font>
    <font>
      <sz val="15"/>
      <color indexed="10"/>
      <name val="Trebuchet MS"/>
      <family val="2"/>
    </font>
    <font>
      <sz val="15"/>
      <name val="Trebuchet MS"/>
      <family val="2"/>
    </font>
    <font>
      <b/>
      <sz val="12"/>
      <name val="Trebuchet MS"/>
      <family val="2"/>
    </font>
    <font>
      <b/>
      <sz val="12"/>
      <color rgb="FFBF3F0C"/>
      <name val="Trebuchet MS"/>
      <family val="2"/>
    </font>
    <font>
      <b/>
      <vertAlign val="superscript"/>
      <sz val="12"/>
      <color rgb="FFBF3F0C"/>
      <name val="Trebuchet MS"/>
      <family val="2"/>
    </font>
    <font>
      <sz val="9"/>
      <color rgb="FFBF3F0C"/>
      <name val="Arial"/>
      <family val="2"/>
    </font>
    <font>
      <sz val="12"/>
      <name val="Trebuchet MS"/>
      <family val="2"/>
    </font>
    <font>
      <sz val="9"/>
      <color indexed="10"/>
      <name val="Arial"/>
      <family val="2"/>
    </font>
    <font>
      <sz val="12"/>
      <color theme="1"/>
      <name val="Trebuchet MS"/>
      <family val="2"/>
    </font>
    <font>
      <b/>
      <sz val="12"/>
      <color theme="0"/>
      <name val="Trebuchet MS"/>
      <family val="2"/>
    </font>
    <font>
      <b/>
      <sz val="9"/>
      <color indexed="10"/>
      <name val="Arial"/>
      <family val="2"/>
    </font>
    <font>
      <vertAlign val="superscript"/>
      <sz val="15"/>
      <name val="Trebuchet MS"/>
      <family val="2"/>
    </font>
    <font>
      <vertAlign val="superscript"/>
      <sz val="12"/>
      <name val="Trebuchet MS"/>
      <family val="2"/>
    </font>
    <font>
      <b/>
      <vertAlign val="superscript"/>
      <sz val="15"/>
      <color rgb="FFBF3F0C"/>
      <name val="Trebuchet MS"/>
      <family val="2"/>
    </font>
    <font>
      <vertAlign val="superscript"/>
      <sz val="10"/>
      <name val="Trebuchet MS"/>
      <family val="2"/>
    </font>
    <font>
      <sz val="10"/>
      <name val="Trebuchet MS"/>
      <family val="2"/>
    </font>
    <font>
      <i/>
      <sz val="10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3F0C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 style="hair">
        <color rgb="FFBF3F0C"/>
      </right>
      <top style="hair">
        <color rgb="FFBF3F0C"/>
      </top>
      <bottom style="hair">
        <color rgb="FFBF3F0C"/>
      </bottom>
      <diagonal/>
    </border>
    <border>
      <left style="hair">
        <color rgb="FFBF3F0C"/>
      </left>
      <right style="hair">
        <color rgb="FFBF3F0C"/>
      </right>
      <top style="hair">
        <color rgb="FFBF3F0C"/>
      </top>
      <bottom style="hair">
        <color rgb="FFBF3F0C"/>
      </bottom>
      <diagonal/>
    </border>
    <border>
      <left style="hair">
        <color rgb="FFBF3F0C"/>
      </left>
      <right/>
      <top style="hair">
        <color rgb="FFBF3F0C"/>
      </top>
      <bottom style="hair">
        <color rgb="FFBF3F0C"/>
      </bottom>
      <diagonal/>
    </border>
    <border>
      <left style="hair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2" fillId="3" borderId="0" xfId="0" applyFont="1" applyFill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5" fillId="0" borderId="0" xfId="0" applyFont="1"/>
    <xf numFmtId="0" fontId="5" fillId="3" borderId="0" xfId="0" applyFont="1" applyFill="1"/>
    <xf numFmtId="164" fontId="6" fillId="0" borderId="0" xfId="1" applyNumberFormat="1" applyFont="1"/>
    <xf numFmtId="164" fontId="6" fillId="3" borderId="0" xfId="1" applyNumberFormat="1" applyFont="1" applyFill="1"/>
    <xf numFmtId="0" fontId="7" fillId="0" borderId="3" xfId="0" applyFont="1" applyBorder="1" applyAlignment="1">
      <alignment horizontal="center" vertical="center" wrapText="1"/>
    </xf>
    <xf numFmtId="17" fontId="3" fillId="0" borderId="4" xfId="0" quotePrefix="1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quotePrefix="1" applyFont="1" applyFill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17" fontId="3" fillId="0" borderId="5" xfId="0" quotePrefix="1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0" fontId="8" fillId="0" borderId="0" xfId="0" applyFont="1" applyAlignment="1">
      <alignment vertical="center"/>
    </xf>
    <xf numFmtId="165" fontId="8" fillId="6" borderId="6" xfId="2" applyNumberFormat="1" applyFont="1" applyFill="1" applyBorder="1" applyAlignment="1">
      <alignment vertical="center"/>
    </xf>
    <xf numFmtId="165" fontId="8" fillId="7" borderId="6" xfId="2" applyNumberFormat="1" applyFont="1" applyFill="1" applyBorder="1" applyAlignment="1">
      <alignment vertical="center"/>
    </xf>
    <xf numFmtId="0" fontId="10" fillId="2" borderId="0" xfId="0" applyFont="1" applyFill="1"/>
    <xf numFmtId="0" fontId="11" fillId="2" borderId="0" xfId="0" applyFont="1" applyFill="1" applyAlignment="1">
      <alignment horizontal="left" indent="1"/>
    </xf>
    <xf numFmtId="165" fontId="11" fillId="6" borderId="6" xfId="2" applyNumberFormat="1" applyFont="1" applyFill="1" applyBorder="1"/>
    <xf numFmtId="165" fontId="11" fillId="7" borderId="6" xfId="2" applyNumberFormat="1" applyFont="1" applyFill="1" applyBorder="1"/>
    <xf numFmtId="0" fontId="12" fillId="2" borderId="0" xfId="0" applyFont="1" applyFill="1"/>
    <xf numFmtId="0" fontId="6" fillId="0" borderId="0" xfId="0" applyFont="1" applyAlignment="1">
      <alignment horizontal="left" indent="1"/>
    </xf>
    <xf numFmtId="165" fontId="11" fillId="0" borderId="6" xfId="2" applyNumberFormat="1" applyFont="1" applyBorder="1"/>
    <xf numFmtId="165" fontId="11" fillId="3" borderId="6" xfId="2" applyNumberFormat="1" applyFont="1" applyFill="1" applyBorder="1"/>
    <xf numFmtId="0" fontId="12" fillId="0" borderId="0" xfId="0" applyFont="1"/>
    <xf numFmtId="165" fontId="13" fillId="7" borderId="6" xfId="2" applyNumberFormat="1" applyFont="1" applyFill="1" applyBorder="1" applyAlignment="1">
      <alignment vertical="center"/>
    </xf>
    <xf numFmtId="3" fontId="11" fillId="6" borderId="6" xfId="2" applyNumberFormat="1" applyFont="1" applyFill="1" applyBorder="1" applyAlignment="1">
      <alignment horizontal="right"/>
    </xf>
    <xf numFmtId="0" fontId="11" fillId="0" borderId="0" xfId="0" applyFont="1" applyAlignment="1">
      <alignment horizontal="left" indent="1"/>
    </xf>
    <xf numFmtId="165" fontId="11" fillId="6" borderId="0" xfId="2" applyNumberFormat="1" applyFont="1" applyFill="1"/>
    <xf numFmtId="165" fontId="11" fillId="7" borderId="0" xfId="2" applyNumberFormat="1" applyFont="1" applyFill="1"/>
    <xf numFmtId="165" fontId="11" fillId="6" borderId="7" xfId="2" applyNumberFormat="1" applyFont="1" applyFill="1" applyBorder="1"/>
    <xf numFmtId="165" fontId="11" fillId="7" borderId="8" xfId="2" applyNumberFormat="1" applyFont="1" applyFill="1" applyBorder="1"/>
    <xf numFmtId="165" fontId="11" fillId="6" borderId="8" xfId="2" applyNumberFormat="1" applyFont="1" applyFill="1" applyBorder="1"/>
    <xf numFmtId="165" fontId="11" fillId="6" borderId="9" xfId="2" applyNumberFormat="1" applyFont="1" applyFill="1" applyBorder="1"/>
    <xf numFmtId="165" fontId="6" fillId="0" borderId="0" xfId="1" applyNumberFormat="1" applyFont="1"/>
    <xf numFmtId="165" fontId="6" fillId="3" borderId="0" xfId="1" applyNumberFormat="1" applyFont="1" applyFill="1"/>
    <xf numFmtId="0" fontId="14" fillId="8" borderId="0" xfId="0" applyFont="1" applyFill="1" applyAlignment="1">
      <alignment vertical="center"/>
    </xf>
    <xf numFmtId="165" fontId="14" fillId="8" borderId="0" xfId="2" applyNumberFormat="1" applyFont="1" applyFill="1" applyAlignment="1">
      <alignment vertical="center"/>
    </xf>
    <xf numFmtId="165" fontId="8" fillId="6" borderId="0" xfId="2" applyNumberFormat="1" applyFont="1" applyFill="1" applyAlignment="1">
      <alignment vertical="center"/>
    </xf>
    <xf numFmtId="165" fontId="8" fillId="7" borderId="0" xfId="2" applyNumberFormat="1" applyFont="1" applyFill="1" applyAlignment="1">
      <alignment vertical="center"/>
    </xf>
    <xf numFmtId="165" fontId="8" fillId="6" borderId="7" xfId="2" applyNumberFormat="1" applyFont="1" applyFill="1" applyBorder="1" applyAlignment="1">
      <alignment vertical="center"/>
    </xf>
    <xf numFmtId="165" fontId="8" fillId="7" borderId="8" xfId="2" applyNumberFormat="1" applyFont="1" applyFill="1" applyBorder="1" applyAlignment="1">
      <alignment vertical="center"/>
    </xf>
    <xf numFmtId="165" fontId="8" fillId="6" borderId="8" xfId="2" applyNumberFormat="1" applyFont="1" applyFill="1" applyBorder="1" applyAlignment="1">
      <alignment vertical="center"/>
    </xf>
    <xf numFmtId="165" fontId="8" fillId="6" borderId="9" xfId="2" applyNumberFormat="1" applyFont="1" applyFill="1" applyBorder="1" applyAlignment="1">
      <alignment vertical="center"/>
    </xf>
    <xf numFmtId="0" fontId="7" fillId="2" borderId="0" xfId="0" applyFont="1" applyFill="1"/>
    <xf numFmtId="165" fontId="7" fillId="6" borderId="6" xfId="2" applyNumberFormat="1" applyFont="1" applyFill="1" applyBorder="1" applyAlignment="1">
      <alignment horizontal="right"/>
    </xf>
    <xf numFmtId="165" fontId="7" fillId="7" borderId="6" xfId="2" applyNumberFormat="1" applyFont="1" applyFill="1" applyBorder="1" applyAlignment="1">
      <alignment horizontal="right"/>
    </xf>
    <xf numFmtId="0" fontId="7" fillId="2" borderId="0" xfId="0" applyFont="1" applyFill="1" applyAlignment="1">
      <alignment horizontal="left" indent="2"/>
    </xf>
    <xf numFmtId="0" fontId="15" fillId="2" borderId="0" xfId="0" applyFont="1" applyFill="1"/>
    <xf numFmtId="0" fontId="11" fillId="2" borderId="0" xfId="0" applyFont="1" applyFill="1" applyAlignment="1">
      <alignment horizontal="left" indent="2"/>
    </xf>
    <xf numFmtId="165" fontId="11" fillId="6" borderId="6" xfId="2" applyNumberFormat="1" applyFont="1" applyFill="1" applyBorder="1" applyAlignment="1">
      <alignment horizontal="right"/>
    </xf>
    <xf numFmtId="165" fontId="11" fillId="7" borderId="6" xfId="2" applyNumberFormat="1" applyFont="1" applyFill="1" applyBorder="1" applyAlignment="1">
      <alignment horizontal="right"/>
    </xf>
    <xf numFmtId="4" fontId="11" fillId="6" borderId="6" xfId="1" applyFont="1" applyFill="1" applyBorder="1" applyAlignment="1">
      <alignment horizontal="right"/>
    </xf>
    <xf numFmtId="0" fontId="11" fillId="2" borderId="0" xfId="0" applyFont="1" applyFill="1"/>
    <xf numFmtId="165" fontId="7" fillId="6" borderId="6" xfId="2" applyNumberFormat="1" applyFont="1" applyFill="1" applyBorder="1"/>
    <xf numFmtId="165" fontId="7" fillId="7" borderId="6" xfId="2" applyNumberFormat="1" applyFont="1" applyFill="1" applyBorder="1"/>
    <xf numFmtId="4" fontId="11" fillId="7" borderId="6" xfId="1" applyFont="1" applyFill="1" applyBorder="1" applyAlignment="1">
      <alignment horizontal="right"/>
    </xf>
    <xf numFmtId="165" fontId="11" fillId="0" borderId="0" xfId="2" applyNumberFormat="1" applyFont="1"/>
    <xf numFmtId="165" fontId="11" fillId="3" borderId="0" xfId="2" applyNumberFormat="1" applyFont="1" applyFill="1"/>
    <xf numFmtId="0" fontId="11" fillId="0" borderId="2" xfId="0" applyFont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vertical="center"/>
    </xf>
    <xf numFmtId="164" fontId="11" fillId="0" borderId="0" xfId="0" applyNumberFormat="1" applyFont="1" applyAlignment="1">
      <alignment vertical="center"/>
    </xf>
    <xf numFmtId="0" fontId="12" fillId="3" borderId="0" xfId="0" applyFont="1" applyFill="1"/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 wrapText="1"/>
    </xf>
    <xf numFmtId="165" fontId="19" fillId="2" borderId="0" xfId="0" applyNumberFormat="1" applyFont="1" applyFill="1" applyAlignment="1">
      <alignment vertical="center" wrapText="1"/>
    </xf>
    <xf numFmtId="165" fontId="19" fillId="3" borderId="0" xfId="0" applyNumberFormat="1" applyFont="1" applyFill="1" applyAlignment="1">
      <alignment vertical="center" wrapText="1"/>
    </xf>
    <xf numFmtId="0" fontId="20" fillId="2" borderId="0" xfId="0" quotePrefix="1" applyFont="1" applyFill="1" applyAlignment="1">
      <alignment vertical="center" wrapText="1"/>
    </xf>
    <xf numFmtId="0" fontId="2" fillId="2" borderId="0" xfId="0" applyFont="1" applyFill="1" applyAlignment="1">
      <alignment horizontal="justify" vertical="justify"/>
    </xf>
    <xf numFmtId="0" fontId="2" fillId="3" borderId="0" xfId="0" applyFont="1" applyFill="1" applyAlignment="1">
      <alignment horizontal="justify" vertical="justify"/>
    </xf>
    <xf numFmtId="165" fontId="2" fillId="3" borderId="0" xfId="0" applyNumberFormat="1" applyFont="1" applyFill="1" applyAlignment="1">
      <alignment horizontal="justify" vertical="justify"/>
    </xf>
    <xf numFmtId="165" fontId="2" fillId="2" borderId="0" xfId="0" applyNumberFormat="1" applyFont="1" applyFill="1" applyAlignment="1">
      <alignment horizontal="justify" vertical="justify"/>
    </xf>
    <xf numFmtId="0" fontId="19" fillId="2" borderId="0" xfId="0" applyFont="1" applyFill="1" applyAlignment="1">
      <alignment horizontal="left" vertical="center" wrapText="1"/>
    </xf>
    <xf numFmtId="0" fontId="19" fillId="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0" fillId="2" borderId="0" xfId="0" quotePrefix="1" applyFont="1" applyFill="1" applyAlignment="1">
      <alignment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9" fillId="3" borderId="0" xfId="0" applyFont="1" applyFill="1" applyAlignment="1">
      <alignment horizontal="left" vertical="center" wrapText="1"/>
    </xf>
    <xf numFmtId="0" fontId="20" fillId="2" borderId="0" xfId="0" quotePrefix="1" applyFont="1" applyFill="1" applyAlignment="1">
      <alignment horizontal="left" vertical="center" wrapText="1"/>
    </xf>
    <xf numFmtId="0" fontId="19" fillId="3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0" fillId="2" borderId="0" xfId="0" applyFont="1" applyFill="1"/>
    <xf numFmtId="0" fontId="20" fillId="3" borderId="0" xfId="0" applyFont="1" applyFill="1"/>
  </cellXfs>
  <cellStyles count="3">
    <cellStyle name="Normal" xfId="0" builtinId="0"/>
    <cellStyle name="Separador de milhares 4 2" xfId="2" xr:uid="{2C1D6904-9BA7-4542-94FF-3E6857CD2003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DIV\GEEST\06%20-%20Relat&#243;rios%20para%20Entidades%20Nacionais%20-%20RMD,%20RAD,%20PAF\RMD\2021\04%20Abril\Anexos%20RMD\Anexo_RMD_Abr_2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DIP/GER&#202;NCIA%20DE%20MERCADO/Planilhas/Monitor%20Prefixado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FINANC-95"/>
    </sheetNames>
    <sheetDataSet>
      <sheetData sheetId="0" refreshError="1"/>
      <sheetData sheetId="1" refreshError="1">
        <row r="4">
          <cell r="G4">
            <v>37591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1.7 (2019)"/>
      <sheetName val="1.7 (2020)"/>
      <sheetName val="1.7 (2021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  <sheetName val="6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43290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  <sheetName val="Entrada de dados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6E1D-2878-40F6-A551-6F967B6A8CED}">
  <sheetPr>
    <tabColor theme="9" tint="-0.249977111117893"/>
  </sheetPr>
  <dimension ref="A1:GF65"/>
  <sheetViews>
    <sheetView showGridLines="0" tabSelected="1" zoomScale="70" zoomScaleNormal="70" zoomScaleSheetLayoutView="55" workbookViewId="0"/>
  </sheetViews>
  <sheetFormatPr defaultColWidth="9.140625" defaultRowHeight="12.75" x14ac:dyDescent="0.2"/>
  <cols>
    <col min="1" max="1" width="65.7109375" style="3" customWidth="1"/>
    <col min="2" max="13" width="17.5703125" style="3" customWidth="1"/>
    <col min="14" max="14" width="17.5703125" style="4" customWidth="1"/>
    <col min="15" max="26" width="17.5703125" style="3" customWidth="1"/>
    <col min="27" max="27" width="17.5703125" style="4" customWidth="1"/>
    <col min="28" max="39" width="17.5703125" style="3" customWidth="1"/>
    <col min="40" max="40" width="17.5703125" style="4" customWidth="1"/>
    <col min="41" max="52" width="17.5703125" style="3" customWidth="1"/>
    <col min="53" max="53" width="17.5703125" style="4" customWidth="1"/>
    <col min="54" max="65" width="17.5703125" style="3" customWidth="1"/>
    <col min="66" max="66" width="17.5703125" style="4" customWidth="1"/>
    <col min="67" max="78" width="17.5703125" style="3" customWidth="1"/>
    <col min="79" max="79" width="17.5703125" style="4" customWidth="1"/>
    <col min="80" max="83" width="17.5703125" style="3" customWidth="1"/>
    <col min="84" max="188" width="18.7109375" style="3" customWidth="1"/>
    <col min="189" max="16384" width="9.140625" style="3"/>
  </cols>
  <sheetData>
    <row r="1" spans="1:188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2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188" ht="24.95" customHeight="1" x14ac:dyDescent="0.2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7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7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7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7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</row>
    <row r="3" spans="1:188" ht="24.95" customHeight="1" thickBot="1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10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10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10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</row>
    <row r="4" spans="1:188" ht="12" customHeight="1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2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2"/>
      <c r="AO4" s="11"/>
      <c r="AP4" s="11"/>
      <c r="AQ4" s="11"/>
      <c r="AR4" s="13"/>
      <c r="AS4" s="13"/>
      <c r="AT4" s="13"/>
      <c r="AU4" s="13"/>
      <c r="AV4" s="13"/>
      <c r="AW4" s="13"/>
      <c r="AX4" s="13"/>
      <c r="AY4" s="13"/>
      <c r="AZ4" s="13"/>
      <c r="BA4" s="14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4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4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</row>
    <row r="5" spans="1:188" ht="12" customHeight="1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2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2"/>
      <c r="AO5" s="11"/>
      <c r="AP5" s="11"/>
      <c r="AQ5" s="11"/>
      <c r="AR5" s="13"/>
      <c r="AS5" s="13"/>
      <c r="AT5" s="13"/>
      <c r="AU5" s="13"/>
      <c r="AV5" s="13"/>
      <c r="AW5" s="13"/>
      <c r="AX5" s="13"/>
      <c r="AY5" s="13"/>
      <c r="AZ5" s="13"/>
      <c r="BA5" s="14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4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4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</row>
    <row r="6" spans="1:188" ht="12" customHeight="1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2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2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2"/>
      <c r="AO6" s="11"/>
      <c r="AP6" s="11"/>
      <c r="AQ6" s="11"/>
      <c r="AR6" s="13"/>
      <c r="AS6" s="13"/>
      <c r="AT6" s="13"/>
      <c r="AU6" s="13"/>
      <c r="AV6" s="13"/>
      <c r="AW6" s="13"/>
      <c r="AX6" s="13"/>
      <c r="AY6" s="13"/>
      <c r="AZ6" s="13"/>
      <c r="BA6" s="14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4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4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</row>
    <row r="7" spans="1:188" ht="15" x14ac:dyDescent="0.2">
      <c r="A7" s="15" t="s">
        <v>1</v>
      </c>
      <c r="B7" s="16" t="s">
        <v>2</v>
      </c>
      <c r="C7" s="16" t="s">
        <v>3</v>
      </c>
      <c r="D7" s="16" t="s">
        <v>4</v>
      </c>
      <c r="E7" s="16" t="s">
        <v>5</v>
      </c>
      <c r="F7" s="16" t="s">
        <v>6</v>
      </c>
      <c r="G7" s="16" t="s">
        <v>7</v>
      </c>
      <c r="H7" s="16" t="s">
        <v>8</v>
      </c>
      <c r="I7" s="16" t="s">
        <v>9</v>
      </c>
      <c r="J7" s="16" t="s">
        <v>10</v>
      </c>
      <c r="K7" s="16" t="s">
        <v>11</v>
      </c>
      <c r="L7" s="16" t="s">
        <v>12</v>
      </c>
      <c r="M7" s="16" t="s">
        <v>13</v>
      </c>
      <c r="N7" s="17">
        <v>2007</v>
      </c>
      <c r="O7" s="16" t="s">
        <v>14</v>
      </c>
      <c r="P7" s="16" t="s">
        <v>15</v>
      </c>
      <c r="Q7" s="16" t="s">
        <v>16</v>
      </c>
      <c r="R7" s="16" t="s">
        <v>17</v>
      </c>
      <c r="S7" s="16" t="s">
        <v>18</v>
      </c>
      <c r="T7" s="16" t="s">
        <v>19</v>
      </c>
      <c r="U7" s="16" t="s">
        <v>20</v>
      </c>
      <c r="V7" s="16" t="s">
        <v>21</v>
      </c>
      <c r="W7" s="16" t="s">
        <v>22</v>
      </c>
      <c r="X7" s="16" t="s">
        <v>23</v>
      </c>
      <c r="Y7" s="16" t="s">
        <v>24</v>
      </c>
      <c r="Z7" s="16" t="s">
        <v>25</v>
      </c>
      <c r="AA7" s="18">
        <v>2008</v>
      </c>
      <c r="AB7" s="16" t="s">
        <v>26</v>
      </c>
      <c r="AC7" s="16" t="s">
        <v>27</v>
      </c>
      <c r="AD7" s="16" t="s">
        <v>28</v>
      </c>
      <c r="AE7" s="16" t="s">
        <v>29</v>
      </c>
      <c r="AF7" s="16" t="s">
        <v>30</v>
      </c>
      <c r="AG7" s="16" t="s">
        <v>31</v>
      </c>
      <c r="AH7" s="16" t="s">
        <v>32</v>
      </c>
      <c r="AI7" s="16" t="s">
        <v>33</v>
      </c>
      <c r="AJ7" s="16" t="s">
        <v>34</v>
      </c>
      <c r="AK7" s="16" t="s">
        <v>35</v>
      </c>
      <c r="AL7" s="16" t="s">
        <v>36</v>
      </c>
      <c r="AM7" s="16" t="s">
        <v>37</v>
      </c>
      <c r="AN7" s="18">
        <v>2009</v>
      </c>
      <c r="AO7" s="16" t="s">
        <v>38</v>
      </c>
      <c r="AP7" s="16" t="s">
        <v>39</v>
      </c>
      <c r="AQ7" s="16" t="s">
        <v>40</v>
      </c>
      <c r="AR7" s="16" t="s">
        <v>41</v>
      </c>
      <c r="AS7" s="16" t="s">
        <v>42</v>
      </c>
      <c r="AT7" s="16" t="s">
        <v>43</v>
      </c>
      <c r="AU7" s="16" t="s">
        <v>44</v>
      </c>
      <c r="AV7" s="16" t="s">
        <v>45</v>
      </c>
      <c r="AW7" s="16" t="s">
        <v>46</v>
      </c>
      <c r="AX7" s="16" t="s">
        <v>47</v>
      </c>
      <c r="AY7" s="16" t="s">
        <v>48</v>
      </c>
      <c r="AZ7" s="16" t="s">
        <v>49</v>
      </c>
      <c r="BA7" s="18">
        <v>2010</v>
      </c>
      <c r="BB7" s="16" t="s">
        <v>50</v>
      </c>
      <c r="BC7" s="16" t="s">
        <v>51</v>
      </c>
      <c r="BD7" s="16" t="s">
        <v>52</v>
      </c>
      <c r="BE7" s="16" t="s">
        <v>53</v>
      </c>
      <c r="BF7" s="16" t="s">
        <v>54</v>
      </c>
      <c r="BG7" s="16" t="s">
        <v>55</v>
      </c>
      <c r="BH7" s="16" t="s">
        <v>56</v>
      </c>
      <c r="BI7" s="16" t="s">
        <v>57</v>
      </c>
      <c r="BJ7" s="16" t="s">
        <v>58</v>
      </c>
      <c r="BK7" s="16" t="s">
        <v>59</v>
      </c>
      <c r="BL7" s="16" t="s">
        <v>60</v>
      </c>
      <c r="BM7" s="16" t="s">
        <v>61</v>
      </c>
      <c r="BN7" s="18">
        <v>2011</v>
      </c>
      <c r="BO7" s="16" t="s">
        <v>62</v>
      </c>
      <c r="BP7" s="16" t="s">
        <v>63</v>
      </c>
      <c r="BQ7" s="16" t="s">
        <v>64</v>
      </c>
      <c r="BR7" s="16" t="s">
        <v>65</v>
      </c>
      <c r="BS7" s="16" t="s">
        <v>66</v>
      </c>
      <c r="BT7" s="16" t="s">
        <v>67</v>
      </c>
      <c r="BU7" s="16" t="s">
        <v>68</v>
      </c>
      <c r="BV7" s="16" t="s">
        <v>69</v>
      </c>
      <c r="BW7" s="16" t="s">
        <v>70</v>
      </c>
      <c r="BX7" s="16" t="s">
        <v>71</v>
      </c>
      <c r="BY7" s="16" t="s">
        <v>72</v>
      </c>
      <c r="BZ7" s="16" t="s">
        <v>73</v>
      </c>
      <c r="CA7" s="18">
        <v>2012</v>
      </c>
      <c r="CB7" s="16" t="s">
        <v>74</v>
      </c>
      <c r="CC7" s="16" t="s">
        <v>75</v>
      </c>
      <c r="CD7" s="16" t="s">
        <v>76</v>
      </c>
      <c r="CE7" s="16" t="s">
        <v>77</v>
      </c>
      <c r="CF7" s="16" t="s">
        <v>78</v>
      </c>
      <c r="CG7" s="16" t="s">
        <v>79</v>
      </c>
      <c r="CH7" s="16" t="s">
        <v>80</v>
      </c>
      <c r="CI7" s="16" t="s">
        <v>81</v>
      </c>
      <c r="CJ7" s="16" t="s">
        <v>82</v>
      </c>
      <c r="CK7" s="16" t="s">
        <v>83</v>
      </c>
      <c r="CL7" s="16" t="s">
        <v>84</v>
      </c>
      <c r="CM7" s="16" t="s">
        <v>85</v>
      </c>
      <c r="CN7" s="19">
        <v>2013</v>
      </c>
      <c r="CO7" s="16" t="s">
        <v>86</v>
      </c>
      <c r="CP7" s="16" t="s">
        <v>87</v>
      </c>
      <c r="CQ7" s="16" t="s">
        <v>88</v>
      </c>
      <c r="CR7" s="16" t="s">
        <v>89</v>
      </c>
      <c r="CS7" s="16" t="s">
        <v>90</v>
      </c>
      <c r="CT7" s="16" t="s">
        <v>91</v>
      </c>
      <c r="CU7" s="16" t="s">
        <v>92</v>
      </c>
      <c r="CV7" s="16" t="s">
        <v>93</v>
      </c>
      <c r="CW7" s="16" t="s">
        <v>94</v>
      </c>
      <c r="CX7" s="16" t="s">
        <v>95</v>
      </c>
      <c r="CY7" s="16" t="s">
        <v>96</v>
      </c>
      <c r="CZ7" s="16" t="s">
        <v>97</v>
      </c>
      <c r="DA7" s="19">
        <v>2014</v>
      </c>
      <c r="DB7" s="20" t="s">
        <v>98</v>
      </c>
      <c r="DC7" s="16" t="s">
        <v>99</v>
      </c>
      <c r="DD7" s="16" t="s">
        <v>100</v>
      </c>
      <c r="DE7" s="16" t="s">
        <v>101</v>
      </c>
      <c r="DF7" s="16" t="s">
        <v>102</v>
      </c>
      <c r="DG7" s="16" t="s">
        <v>103</v>
      </c>
      <c r="DH7" s="16" t="s">
        <v>104</v>
      </c>
      <c r="DI7" s="16" t="s">
        <v>105</v>
      </c>
      <c r="DJ7" s="16" t="s">
        <v>106</v>
      </c>
      <c r="DK7" s="16" t="s">
        <v>107</v>
      </c>
      <c r="DL7" s="16" t="s">
        <v>108</v>
      </c>
      <c r="DM7" s="16" t="s">
        <v>109</v>
      </c>
      <c r="DN7" s="19">
        <v>2015</v>
      </c>
      <c r="DO7" s="20" t="s">
        <v>110</v>
      </c>
      <c r="DP7" s="16" t="s">
        <v>111</v>
      </c>
      <c r="DQ7" s="16" t="s">
        <v>112</v>
      </c>
      <c r="DR7" s="16" t="s">
        <v>113</v>
      </c>
      <c r="DS7" s="16" t="s">
        <v>114</v>
      </c>
      <c r="DT7" s="16" t="s">
        <v>115</v>
      </c>
      <c r="DU7" s="16" t="s">
        <v>116</v>
      </c>
      <c r="DV7" s="16" t="s">
        <v>117</v>
      </c>
      <c r="DW7" s="16" t="s">
        <v>118</v>
      </c>
      <c r="DX7" s="16" t="s">
        <v>119</v>
      </c>
      <c r="DY7" s="16" t="s">
        <v>120</v>
      </c>
      <c r="DZ7" s="16" t="s">
        <v>121</v>
      </c>
      <c r="EA7" s="19">
        <v>2016</v>
      </c>
      <c r="EB7" s="20" t="s">
        <v>122</v>
      </c>
      <c r="EC7" s="16" t="s">
        <v>123</v>
      </c>
      <c r="ED7" s="16" t="s">
        <v>124</v>
      </c>
      <c r="EE7" s="16" t="s">
        <v>125</v>
      </c>
      <c r="EF7" s="16" t="s">
        <v>126</v>
      </c>
      <c r="EG7" s="16" t="s">
        <v>127</v>
      </c>
      <c r="EH7" s="16" t="s">
        <v>128</v>
      </c>
      <c r="EI7" s="16" t="s">
        <v>129</v>
      </c>
      <c r="EJ7" s="16" t="s">
        <v>130</v>
      </c>
      <c r="EK7" s="16" t="s">
        <v>131</v>
      </c>
      <c r="EL7" s="16" t="s">
        <v>132</v>
      </c>
      <c r="EM7" s="16" t="s">
        <v>133</v>
      </c>
      <c r="EN7" s="19">
        <v>2017</v>
      </c>
      <c r="EO7" s="20" t="s">
        <v>134</v>
      </c>
      <c r="EP7" s="16" t="s">
        <v>135</v>
      </c>
      <c r="EQ7" s="16" t="s">
        <v>136</v>
      </c>
      <c r="ER7" s="16" t="s">
        <v>137</v>
      </c>
      <c r="ES7" s="16" t="s">
        <v>138</v>
      </c>
      <c r="ET7" s="16" t="s">
        <v>139</v>
      </c>
      <c r="EU7" s="16" t="s">
        <v>140</v>
      </c>
      <c r="EV7" s="16" t="s">
        <v>141</v>
      </c>
      <c r="EW7" s="16" t="s">
        <v>142</v>
      </c>
      <c r="EX7" s="16" t="s">
        <v>143</v>
      </c>
      <c r="EY7" s="16" t="s">
        <v>144</v>
      </c>
      <c r="EZ7" s="16" t="s">
        <v>145</v>
      </c>
      <c r="FA7" s="19">
        <v>2018</v>
      </c>
      <c r="FB7" s="20" t="s">
        <v>146</v>
      </c>
      <c r="FC7" s="16" t="s">
        <v>147</v>
      </c>
      <c r="FD7" s="16" t="s">
        <v>148</v>
      </c>
      <c r="FE7" s="16" t="s">
        <v>149</v>
      </c>
      <c r="FF7" s="16" t="s">
        <v>150</v>
      </c>
      <c r="FG7" s="16" t="s">
        <v>151</v>
      </c>
      <c r="FH7" s="16" t="s">
        <v>152</v>
      </c>
      <c r="FI7" s="16" t="s">
        <v>153</v>
      </c>
      <c r="FJ7" s="16" t="s">
        <v>154</v>
      </c>
      <c r="FK7" s="16" t="s">
        <v>155</v>
      </c>
      <c r="FL7" s="16" t="s">
        <v>156</v>
      </c>
      <c r="FM7" s="16" t="s">
        <v>157</v>
      </c>
      <c r="FN7" s="19">
        <v>2019</v>
      </c>
      <c r="FO7" s="20" t="s">
        <v>158</v>
      </c>
      <c r="FP7" s="16" t="s">
        <v>159</v>
      </c>
      <c r="FQ7" s="16" t="s">
        <v>160</v>
      </c>
      <c r="FR7" s="16" t="s">
        <v>161</v>
      </c>
      <c r="FS7" s="16" t="s">
        <v>162</v>
      </c>
      <c r="FT7" s="16" t="s">
        <v>163</v>
      </c>
      <c r="FU7" s="16" t="s">
        <v>164</v>
      </c>
      <c r="FV7" s="16" t="s">
        <v>165</v>
      </c>
      <c r="FW7" s="16" t="s">
        <v>166</v>
      </c>
      <c r="FX7" s="16" t="s">
        <v>167</v>
      </c>
      <c r="FY7" s="16" t="s">
        <v>168</v>
      </c>
      <c r="FZ7" s="16" t="s">
        <v>169</v>
      </c>
      <c r="GA7" s="19">
        <v>2020</v>
      </c>
      <c r="GB7" s="16" t="s">
        <v>170</v>
      </c>
      <c r="GC7" s="16" t="s">
        <v>171</v>
      </c>
      <c r="GD7" s="16" t="s">
        <v>172</v>
      </c>
      <c r="GE7" s="16" t="s">
        <v>173</v>
      </c>
      <c r="GF7" s="19">
        <v>2021</v>
      </c>
    </row>
    <row r="8" spans="1:188" ht="20.100000000000001" customHeight="1" x14ac:dyDescent="0.2">
      <c r="A8" s="15"/>
      <c r="B8" s="21" t="s">
        <v>174</v>
      </c>
      <c r="C8" s="21" t="s">
        <v>174</v>
      </c>
      <c r="D8" s="21" t="s">
        <v>174</v>
      </c>
      <c r="E8" s="21" t="s">
        <v>174</v>
      </c>
      <c r="F8" s="21" t="s">
        <v>174</v>
      </c>
      <c r="G8" s="21" t="s">
        <v>174</v>
      </c>
      <c r="H8" s="21" t="s">
        <v>174</v>
      </c>
      <c r="I8" s="21" t="s">
        <v>174</v>
      </c>
      <c r="J8" s="21" t="s">
        <v>174</v>
      </c>
      <c r="K8" s="21" t="s">
        <v>174</v>
      </c>
      <c r="L8" s="21" t="s">
        <v>174</v>
      </c>
      <c r="M8" s="21" t="s">
        <v>174</v>
      </c>
      <c r="N8" s="22" t="s">
        <v>174</v>
      </c>
      <c r="O8" s="21" t="s">
        <v>174</v>
      </c>
      <c r="P8" s="21" t="s">
        <v>174</v>
      </c>
      <c r="Q8" s="21" t="s">
        <v>174</v>
      </c>
      <c r="R8" s="21" t="s">
        <v>174</v>
      </c>
      <c r="S8" s="21" t="s">
        <v>174</v>
      </c>
      <c r="T8" s="21" t="s">
        <v>174</v>
      </c>
      <c r="U8" s="21" t="s">
        <v>174</v>
      </c>
      <c r="V8" s="21" t="s">
        <v>174</v>
      </c>
      <c r="W8" s="21" t="s">
        <v>174</v>
      </c>
      <c r="X8" s="21" t="s">
        <v>174</v>
      </c>
      <c r="Y8" s="21" t="s">
        <v>174</v>
      </c>
      <c r="Z8" s="21" t="s">
        <v>174</v>
      </c>
      <c r="AA8" s="22" t="s">
        <v>174</v>
      </c>
      <c r="AB8" s="21" t="s">
        <v>174</v>
      </c>
      <c r="AC8" s="21" t="s">
        <v>174</v>
      </c>
      <c r="AD8" s="21" t="s">
        <v>174</v>
      </c>
      <c r="AE8" s="21" t="s">
        <v>174</v>
      </c>
      <c r="AF8" s="21" t="s">
        <v>174</v>
      </c>
      <c r="AG8" s="21" t="s">
        <v>174</v>
      </c>
      <c r="AH8" s="21" t="s">
        <v>174</v>
      </c>
      <c r="AI8" s="21" t="s">
        <v>174</v>
      </c>
      <c r="AJ8" s="21" t="s">
        <v>174</v>
      </c>
      <c r="AK8" s="21" t="s">
        <v>174</v>
      </c>
      <c r="AL8" s="21" t="s">
        <v>174</v>
      </c>
      <c r="AM8" s="21" t="s">
        <v>174</v>
      </c>
      <c r="AN8" s="22" t="s">
        <v>174</v>
      </c>
      <c r="AO8" s="21" t="s">
        <v>174</v>
      </c>
      <c r="AP8" s="21" t="s">
        <v>174</v>
      </c>
      <c r="AQ8" s="21" t="s">
        <v>174</v>
      </c>
      <c r="AR8" s="21" t="s">
        <v>174</v>
      </c>
      <c r="AS8" s="21" t="s">
        <v>174</v>
      </c>
      <c r="AT8" s="21" t="s">
        <v>174</v>
      </c>
      <c r="AU8" s="21" t="s">
        <v>174</v>
      </c>
      <c r="AV8" s="21" t="s">
        <v>174</v>
      </c>
      <c r="AW8" s="21" t="s">
        <v>174</v>
      </c>
      <c r="AX8" s="21" t="s">
        <v>174</v>
      </c>
      <c r="AY8" s="21" t="s">
        <v>174</v>
      </c>
      <c r="AZ8" s="21" t="s">
        <v>174</v>
      </c>
      <c r="BA8" s="22" t="s">
        <v>174</v>
      </c>
      <c r="BB8" s="21" t="s">
        <v>174</v>
      </c>
      <c r="BC8" s="21" t="s">
        <v>174</v>
      </c>
      <c r="BD8" s="21" t="s">
        <v>174</v>
      </c>
      <c r="BE8" s="21" t="s">
        <v>174</v>
      </c>
      <c r="BF8" s="21" t="s">
        <v>174</v>
      </c>
      <c r="BG8" s="21" t="s">
        <v>174</v>
      </c>
      <c r="BH8" s="21" t="s">
        <v>174</v>
      </c>
      <c r="BI8" s="21" t="s">
        <v>174</v>
      </c>
      <c r="BJ8" s="21" t="s">
        <v>174</v>
      </c>
      <c r="BK8" s="21" t="s">
        <v>174</v>
      </c>
      <c r="BL8" s="21" t="s">
        <v>174</v>
      </c>
      <c r="BM8" s="21" t="s">
        <v>174</v>
      </c>
      <c r="BN8" s="22" t="s">
        <v>174</v>
      </c>
      <c r="BO8" s="21" t="s">
        <v>174</v>
      </c>
      <c r="BP8" s="21" t="s">
        <v>174</v>
      </c>
      <c r="BQ8" s="21" t="s">
        <v>174</v>
      </c>
      <c r="BR8" s="21" t="s">
        <v>174</v>
      </c>
      <c r="BS8" s="21" t="s">
        <v>174</v>
      </c>
      <c r="BT8" s="21" t="s">
        <v>174</v>
      </c>
      <c r="BU8" s="21" t="s">
        <v>174</v>
      </c>
      <c r="BV8" s="21" t="s">
        <v>174</v>
      </c>
      <c r="BW8" s="21" t="s">
        <v>174</v>
      </c>
      <c r="BX8" s="21" t="s">
        <v>174</v>
      </c>
      <c r="BY8" s="21" t="s">
        <v>174</v>
      </c>
      <c r="BZ8" s="21" t="s">
        <v>174</v>
      </c>
      <c r="CA8" s="22" t="s">
        <v>174</v>
      </c>
      <c r="CB8" s="21" t="s">
        <v>174</v>
      </c>
      <c r="CC8" s="21" t="s">
        <v>174</v>
      </c>
      <c r="CD8" s="21" t="s">
        <v>174</v>
      </c>
      <c r="CE8" s="21" t="s">
        <v>174</v>
      </c>
      <c r="CF8" s="21" t="s">
        <v>174</v>
      </c>
      <c r="CG8" s="21" t="s">
        <v>174</v>
      </c>
      <c r="CH8" s="21" t="s">
        <v>174</v>
      </c>
      <c r="CI8" s="21" t="s">
        <v>174</v>
      </c>
      <c r="CJ8" s="21" t="s">
        <v>174</v>
      </c>
      <c r="CK8" s="21" t="s">
        <v>174</v>
      </c>
      <c r="CL8" s="21" t="s">
        <v>174</v>
      </c>
      <c r="CM8" s="21" t="s">
        <v>174</v>
      </c>
      <c r="CN8" s="21" t="s">
        <v>174</v>
      </c>
      <c r="CO8" s="21" t="s">
        <v>174</v>
      </c>
      <c r="CP8" s="21" t="s">
        <v>174</v>
      </c>
      <c r="CQ8" s="21" t="s">
        <v>174</v>
      </c>
      <c r="CR8" s="21" t="s">
        <v>174</v>
      </c>
      <c r="CS8" s="21" t="s">
        <v>174</v>
      </c>
      <c r="CT8" s="21" t="s">
        <v>174</v>
      </c>
      <c r="CU8" s="21" t="s">
        <v>174</v>
      </c>
      <c r="CV8" s="21" t="s">
        <v>174</v>
      </c>
      <c r="CW8" s="21" t="s">
        <v>174</v>
      </c>
      <c r="CX8" s="21" t="s">
        <v>174</v>
      </c>
      <c r="CY8" s="21" t="s">
        <v>174</v>
      </c>
      <c r="CZ8" s="21" t="s">
        <v>174</v>
      </c>
      <c r="DA8" s="21" t="s">
        <v>174</v>
      </c>
      <c r="DB8" s="23" t="s">
        <v>174</v>
      </c>
      <c r="DC8" s="21" t="s">
        <v>174</v>
      </c>
      <c r="DD8" s="21" t="s">
        <v>174</v>
      </c>
      <c r="DE8" s="21" t="s">
        <v>174</v>
      </c>
      <c r="DF8" s="21" t="s">
        <v>174</v>
      </c>
      <c r="DG8" s="21" t="s">
        <v>174</v>
      </c>
      <c r="DH8" s="21" t="s">
        <v>174</v>
      </c>
      <c r="DI8" s="21" t="s">
        <v>174</v>
      </c>
      <c r="DJ8" s="21" t="s">
        <v>174</v>
      </c>
      <c r="DK8" s="21" t="s">
        <v>174</v>
      </c>
      <c r="DL8" s="21" t="s">
        <v>174</v>
      </c>
      <c r="DM8" s="21" t="s">
        <v>174</v>
      </c>
      <c r="DN8" s="21" t="s">
        <v>174</v>
      </c>
      <c r="DO8" s="23" t="s">
        <v>174</v>
      </c>
      <c r="DP8" s="21" t="s">
        <v>174</v>
      </c>
      <c r="DQ8" s="21" t="s">
        <v>174</v>
      </c>
      <c r="DR8" s="21" t="s">
        <v>174</v>
      </c>
      <c r="DS8" s="21" t="s">
        <v>174</v>
      </c>
      <c r="DT8" s="21" t="s">
        <v>174</v>
      </c>
      <c r="DU8" s="21" t="s">
        <v>174</v>
      </c>
      <c r="DV8" s="21" t="s">
        <v>174</v>
      </c>
      <c r="DW8" s="21" t="s">
        <v>174</v>
      </c>
      <c r="DX8" s="21" t="s">
        <v>174</v>
      </c>
      <c r="DY8" s="21" t="s">
        <v>174</v>
      </c>
      <c r="DZ8" s="21" t="s">
        <v>174</v>
      </c>
      <c r="EA8" s="21" t="s">
        <v>174</v>
      </c>
      <c r="EB8" s="23" t="s">
        <v>174</v>
      </c>
      <c r="EC8" s="21" t="s">
        <v>174</v>
      </c>
      <c r="ED8" s="21" t="s">
        <v>174</v>
      </c>
      <c r="EE8" s="21" t="s">
        <v>174</v>
      </c>
      <c r="EF8" s="21" t="s">
        <v>174</v>
      </c>
      <c r="EG8" s="21" t="s">
        <v>174</v>
      </c>
      <c r="EH8" s="21" t="s">
        <v>174</v>
      </c>
      <c r="EI8" s="21" t="s">
        <v>174</v>
      </c>
      <c r="EJ8" s="21" t="s">
        <v>174</v>
      </c>
      <c r="EK8" s="21" t="s">
        <v>174</v>
      </c>
      <c r="EL8" s="21" t="s">
        <v>174</v>
      </c>
      <c r="EM8" s="21" t="s">
        <v>174</v>
      </c>
      <c r="EN8" s="21" t="s">
        <v>174</v>
      </c>
      <c r="EO8" s="23" t="s">
        <v>174</v>
      </c>
      <c r="EP8" s="21" t="s">
        <v>174</v>
      </c>
      <c r="EQ8" s="21" t="s">
        <v>174</v>
      </c>
      <c r="ER8" s="21" t="s">
        <v>174</v>
      </c>
      <c r="ES8" s="21" t="s">
        <v>174</v>
      </c>
      <c r="ET8" s="21" t="s">
        <v>174</v>
      </c>
      <c r="EU8" s="21" t="s">
        <v>174</v>
      </c>
      <c r="EV8" s="21" t="s">
        <v>174</v>
      </c>
      <c r="EW8" s="21" t="s">
        <v>174</v>
      </c>
      <c r="EX8" s="21" t="s">
        <v>174</v>
      </c>
      <c r="EY8" s="21" t="s">
        <v>174</v>
      </c>
      <c r="EZ8" s="21" t="s">
        <v>174</v>
      </c>
      <c r="FA8" s="21" t="s">
        <v>174</v>
      </c>
      <c r="FB8" s="23" t="s">
        <v>174</v>
      </c>
      <c r="FC8" s="21" t="s">
        <v>174</v>
      </c>
      <c r="FD8" s="21" t="s">
        <v>174</v>
      </c>
      <c r="FE8" s="21" t="s">
        <v>174</v>
      </c>
      <c r="FF8" s="21" t="s">
        <v>174</v>
      </c>
      <c r="FG8" s="21" t="s">
        <v>174</v>
      </c>
      <c r="FH8" s="21" t="s">
        <v>174</v>
      </c>
      <c r="FI8" s="21" t="s">
        <v>174</v>
      </c>
      <c r="FJ8" s="21" t="s">
        <v>174</v>
      </c>
      <c r="FK8" s="21" t="s">
        <v>174</v>
      </c>
      <c r="FL8" s="21" t="s">
        <v>174</v>
      </c>
      <c r="FM8" s="21" t="s">
        <v>174</v>
      </c>
      <c r="FN8" s="21" t="s">
        <v>174</v>
      </c>
      <c r="FO8" s="21" t="s">
        <v>174</v>
      </c>
      <c r="FP8" s="21" t="s">
        <v>174</v>
      </c>
      <c r="FQ8" s="21" t="s">
        <v>174</v>
      </c>
      <c r="FR8" s="21" t="s">
        <v>174</v>
      </c>
      <c r="FS8" s="21" t="s">
        <v>174</v>
      </c>
      <c r="FT8" s="21" t="s">
        <v>174</v>
      </c>
      <c r="FU8" s="21" t="s">
        <v>174</v>
      </c>
      <c r="FV8" s="21" t="s">
        <v>174</v>
      </c>
      <c r="FW8" s="21" t="s">
        <v>174</v>
      </c>
      <c r="FX8" s="21" t="s">
        <v>174</v>
      </c>
      <c r="FY8" s="21" t="s">
        <v>174</v>
      </c>
      <c r="FZ8" s="21" t="s">
        <v>174</v>
      </c>
      <c r="GA8" s="21" t="s">
        <v>174</v>
      </c>
      <c r="GB8" s="21" t="s">
        <v>174</v>
      </c>
      <c r="GC8" s="21" t="s">
        <v>174</v>
      </c>
      <c r="GD8" s="21" t="s">
        <v>174</v>
      </c>
      <c r="GE8" s="21" t="s">
        <v>174</v>
      </c>
      <c r="GF8" s="21" t="s">
        <v>174</v>
      </c>
    </row>
    <row r="9" spans="1:188" ht="12" customHeight="1" x14ac:dyDescent="0.2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6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6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6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6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6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6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</row>
    <row r="10" spans="1:188" s="30" customFormat="1" ht="23.1" customHeight="1" x14ac:dyDescent="0.2">
      <c r="A10" s="27" t="s">
        <v>175</v>
      </c>
      <c r="B10" s="28">
        <v>1236950.1650546633</v>
      </c>
      <c r="C10" s="28">
        <v>1228424.8164575268</v>
      </c>
      <c r="D10" s="28">
        <v>1260391.4493426078</v>
      </c>
      <c r="E10" s="28">
        <v>1278274.6948130585</v>
      </c>
      <c r="F10" s="28">
        <v>1285939.2777750373</v>
      </c>
      <c r="G10" s="28">
        <v>1299288.3985753425</v>
      </c>
      <c r="H10" s="28">
        <v>1325342.5130327796</v>
      </c>
      <c r="I10" s="28">
        <v>1289394.8723081558</v>
      </c>
      <c r="J10" s="28">
        <v>1312273.663337444</v>
      </c>
      <c r="K10" s="28">
        <v>1315916.014703508</v>
      </c>
      <c r="L10" s="28">
        <v>1307142.3345920497</v>
      </c>
      <c r="M10" s="28">
        <v>1329953.9958733793</v>
      </c>
      <c r="N10" s="29">
        <v>1236950.1650546633</v>
      </c>
      <c r="O10" s="28">
        <v>1333754.6766242899</v>
      </c>
      <c r="P10" s="28">
        <v>1311341.58882557</v>
      </c>
      <c r="Q10" s="28">
        <v>1345376.548111293</v>
      </c>
      <c r="R10" s="28">
        <v>1356272.2352570761</v>
      </c>
      <c r="S10" s="28">
        <v>1318323.4363298395</v>
      </c>
      <c r="T10" s="28">
        <v>1337183.6402616175</v>
      </c>
      <c r="U10" s="28">
        <v>1343401.8993914886</v>
      </c>
      <c r="V10" s="28">
        <v>1297919.7187041286</v>
      </c>
      <c r="W10" s="28">
        <v>1319515.7214127404</v>
      </c>
      <c r="X10" s="28">
        <v>1335099.4053182136</v>
      </c>
      <c r="Y10" s="28">
        <v>1345356.8046511009</v>
      </c>
      <c r="Z10" s="28">
        <v>1374377.8691380781</v>
      </c>
      <c r="AA10" s="29">
        <v>1333754.6766242899</v>
      </c>
      <c r="AB10" s="28">
        <v>1397335.5246576669</v>
      </c>
      <c r="AC10" s="28">
        <v>1352240.6715146054</v>
      </c>
      <c r="AD10" s="28">
        <v>1380998.2126808823</v>
      </c>
      <c r="AE10" s="28">
        <v>1398244.0139526089</v>
      </c>
      <c r="AF10" s="28">
        <v>1384034.965161809</v>
      </c>
      <c r="AG10" s="28">
        <v>1388313.125330002</v>
      </c>
      <c r="AH10" s="28">
        <v>1434603.6440966015</v>
      </c>
      <c r="AI10" s="28">
        <v>1457086.519714931</v>
      </c>
      <c r="AJ10" s="28">
        <v>1509950.42522687</v>
      </c>
      <c r="AK10" s="28">
        <v>1488930.760128618</v>
      </c>
      <c r="AL10" s="28">
        <v>1472428.1525434556</v>
      </c>
      <c r="AM10" s="28">
        <v>1491843.8363709236</v>
      </c>
      <c r="AN10" s="29">
        <v>1397335.5325216223</v>
      </c>
      <c r="AO10" s="28">
        <v>1497389.8787398797</v>
      </c>
      <c r="AP10" s="28">
        <v>1457655.8784552887</v>
      </c>
      <c r="AQ10" s="28">
        <v>1494969.7679213015</v>
      </c>
      <c r="AR10" s="28">
        <v>1495121.946490997</v>
      </c>
      <c r="AS10" s="28">
        <v>1585071.1979822118</v>
      </c>
      <c r="AT10" s="28">
        <v>1614415.6433566939</v>
      </c>
      <c r="AU10" s="28">
        <v>1612405.2830184835</v>
      </c>
      <c r="AV10" s="28">
        <v>1601375.453189146</v>
      </c>
      <c r="AW10" s="28">
        <v>1618108.2569923098</v>
      </c>
      <c r="AX10" s="28">
        <v>1626168.3445739616</v>
      </c>
      <c r="AY10" s="28">
        <v>1644930.6558412972</v>
      </c>
      <c r="AZ10" s="28">
        <v>1666351.782770484</v>
      </c>
      <c r="BA10" s="29">
        <v>1497389.8787398797</v>
      </c>
      <c r="BB10" s="28">
        <v>1694036.7429084571</v>
      </c>
      <c r="BC10" s="28">
        <v>1628994.6234377015</v>
      </c>
      <c r="BD10" s="28">
        <v>1671784.7575328392</v>
      </c>
      <c r="BE10" s="28">
        <v>1695047.6696705851</v>
      </c>
      <c r="BF10" s="28">
        <v>1734679.3945454245</v>
      </c>
      <c r="BG10" s="28">
        <v>1746287.6570812811</v>
      </c>
      <c r="BH10" s="28">
        <v>1805433.9130446387</v>
      </c>
      <c r="BI10" s="28">
        <v>1734446.0982277656</v>
      </c>
      <c r="BJ10" s="28">
        <v>1768392.041349649</v>
      </c>
      <c r="BK10" s="28">
        <v>1808739.6219185079</v>
      </c>
      <c r="BL10" s="28">
        <v>1806561.9197988177</v>
      </c>
      <c r="BM10" s="28">
        <v>1833538.5512056309</v>
      </c>
      <c r="BN10" s="29">
        <v>1694036.7429084571</v>
      </c>
      <c r="BO10" s="28">
        <v>1866353.2619954783</v>
      </c>
      <c r="BP10" s="28">
        <v>1801114.6486982619</v>
      </c>
      <c r="BQ10" s="28">
        <v>1836037.7759238691</v>
      </c>
      <c r="BR10" s="28">
        <v>1855933.7816242801</v>
      </c>
      <c r="BS10" s="28">
        <v>1880441.2985159671</v>
      </c>
      <c r="BT10" s="28">
        <v>1922026.8829537369</v>
      </c>
      <c r="BU10" s="28">
        <v>1970701.6178956227</v>
      </c>
      <c r="BV10" s="28">
        <v>1876812.4479865285</v>
      </c>
      <c r="BW10" s="28">
        <v>1867304.6492126943</v>
      </c>
      <c r="BX10" s="28">
        <v>1904956.831864781</v>
      </c>
      <c r="BY10" s="28">
        <v>1943844.6358569299</v>
      </c>
      <c r="BZ10" s="28">
        <v>1965217.3503500659</v>
      </c>
      <c r="CA10" s="29">
        <v>1866353.2619954783</v>
      </c>
      <c r="CB10" s="28">
        <v>2007984.987066796</v>
      </c>
      <c r="CC10" s="28">
        <v>1925805.2345210398</v>
      </c>
      <c r="CD10" s="28">
        <v>1951583.4660770402</v>
      </c>
      <c r="CE10" s="28">
        <v>1940527.8714052094</v>
      </c>
      <c r="CF10" s="28">
        <v>1940314.4879033756</v>
      </c>
      <c r="CG10" s="28">
        <v>1935195.2131053035</v>
      </c>
      <c r="CH10" s="28">
        <v>1985579.599281345</v>
      </c>
      <c r="CI10" s="28">
        <v>1957004.7874819362</v>
      </c>
      <c r="CJ10" s="28">
        <v>1991673.5271933605</v>
      </c>
      <c r="CK10" s="28">
        <v>1988856.0552736735</v>
      </c>
      <c r="CL10" s="28">
        <v>2022517.6075085963</v>
      </c>
      <c r="CM10" s="28">
        <v>2069442.4722165866</v>
      </c>
      <c r="CN10" s="29">
        <v>2007984.987066796</v>
      </c>
      <c r="CO10" s="28">
        <v>2122808.668208776</v>
      </c>
      <c r="CP10" s="28">
        <v>2046302.5093657263</v>
      </c>
      <c r="CQ10" s="28">
        <v>2067279.3310609246</v>
      </c>
      <c r="CR10" s="28">
        <v>2080610.6535501396</v>
      </c>
      <c r="CS10" s="28">
        <v>2052562.852065926</v>
      </c>
      <c r="CT10" s="28">
        <v>2122923.0941653182</v>
      </c>
      <c r="CU10" s="28">
        <v>2202965.5142945927</v>
      </c>
      <c r="CV10" s="28">
        <v>2173179.2163396417</v>
      </c>
      <c r="CW10" s="28">
        <v>2169538.5395880886</v>
      </c>
      <c r="CX10" s="28">
        <v>2183604.1048170081</v>
      </c>
      <c r="CY10" s="28">
        <v>2155370.0242369999</v>
      </c>
      <c r="CZ10" s="28">
        <v>2208955.5631223051</v>
      </c>
      <c r="DA10" s="29">
        <v>2122808.668208776</v>
      </c>
      <c r="DB10" s="28">
        <v>2295898.1551013277</v>
      </c>
      <c r="DC10" s="28">
        <v>2247882.5470399735</v>
      </c>
      <c r="DD10" s="28">
        <v>2329619.2825548584</v>
      </c>
      <c r="DE10" s="28">
        <v>2441202.6711358125</v>
      </c>
      <c r="DF10" s="28">
        <v>2451472.7363065127</v>
      </c>
      <c r="DG10" s="28">
        <v>2496234.1214676434</v>
      </c>
      <c r="DH10" s="28">
        <v>2583694.60069454</v>
      </c>
      <c r="DI10" s="28">
        <v>2603956.7831198471</v>
      </c>
      <c r="DJ10" s="28">
        <v>2686286.4871614487</v>
      </c>
      <c r="DK10" s="28">
        <v>2734627.5236870633</v>
      </c>
      <c r="DL10" s="28">
        <v>2646476.7008304955</v>
      </c>
      <c r="DM10" s="28">
        <v>2716918.8228109851</v>
      </c>
      <c r="DN10" s="29">
        <v>2295898.1551013277</v>
      </c>
      <c r="DO10" s="28">
        <v>2793005.3898640014</v>
      </c>
      <c r="DP10" s="28">
        <v>2749882.2549380283</v>
      </c>
      <c r="DQ10" s="28">
        <v>2819465.3160634642</v>
      </c>
      <c r="DR10" s="28">
        <v>2886696.8488032348</v>
      </c>
      <c r="DS10" s="28">
        <v>2799787.5902971602</v>
      </c>
      <c r="DT10" s="28">
        <v>2878865.9274543342</v>
      </c>
      <c r="DU10" s="28">
        <v>2958643.6764711989</v>
      </c>
      <c r="DV10" s="28">
        <v>2956514.8486288451</v>
      </c>
      <c r="DW10" s="28">
        <v>2955186.4802398691</v>
      </c>
      <c r="DX10" s="28">
        <v>3046910.8021055982</v>
      </c>
      <c r="DY10" s="28">
        <v>3032891.2617944847</v>
      </c>
      <c r="DZ10" s="28">
        <v>3092664.7774003134</v>
      </c>
      <c r="EA10" s="29">
        <v>2793005.3898640014</v>
      </c>
      <c r="EB10" s="28">
        <v>3112935.5371266631</v>
      </c>
      <c r="EC10" s="28">
        <v>3053353.3548644399</v>
      </c>
      <c r="ED10" s="28">
        <v>3134672.5929682567</v>
      </c>
      <c r="EE10" s="28">
        <v>3234143.8418120001</v>
      </c>
      <c r="EF10" s="28">
        <v>3244507.290071608</v>
      </c>
      <c r="EG10" s="28">
        <v>3253025.3803579113</v>
      </c>
      <c r="EH10" s="28">
        <v>3357647.0943074543</v>
      </c>
      <c r="EI10" s="28">
        <v>3341377.1282186536</v>
      </c>
      <c r="EJ10" s="28">
        <v>3403995.2257837798</v>
      </c>
      <c r="EK10" s="28">
        <v>3430831.1153613394</v>
      </c>
      <c r="EL10" s="28">
        <v>3438475.4856138299</v>
      </c>
      <c r="EM10" s="28">
        <v>3493383.3854393801</v>
      </c>
      <c r="EN10" s="29">
        <v>3112935.5371266631</v>
      </c>
      <c r="EO10" s="28">
        <v>3559271.2582704704</v>
      </c>
      <c r="EP10" s="28">
        <v>3528309.44133372</v>
      </c>
      <c r="EQ10" s="28">
        <v>3582148.7986576105</v>
      </c>
      <c r="ER10" s="28">
        <v>3636332.16387014</v>
      </c>
      <c r="ES10" s="28">
        <v>3658512.8734430298</v>
      </c>
      <c r="ET10" s="28">
        <v>3716714.8249009494</v>
      </c>
      <c r="EU10" s="28">
        <v>3754097.6069804006</v>
      </c>
      <c r="EV10" s="28">
        <v>3748836.1546688597</v>
      </c>
      <c r="EW10" s="28">
        <v>3785659.4712325702</v>
      </c>
      <c r="EX10" s="28">
        <v>3779484.09006532</v>
      </c>
      <c r="EY10" s="28">
        <v>3763038.9157674499</v>
      </c>
      <c r="EZ10" s="28">
        <v>3826736.7248684694</v>
      </c>
      <c r="FA10" s="29">
        <v>3559271.2582704704</v>
      </c>
      <c r="FB10" s="28">
        <v>3877061.1142949797</v>
      </c>
      <c r="FC10" s="28">
        <v>3808262.50804812</v>
      </c>
      <c r="FD10" s="28">
        <v>3873531.6023819004</v>
      </c>
      <c r="FE10" s="28">
        <v>3917952.8415562799</v>
      </c>
      <c r="FF10" s="28">
        <v>3878685.2922191094</v>
      </c>
      <c r="FG10" s="28">
        <v>3890846.2664290601</v>
      </c>
      <c r="FH10" s="28">
        <v>3977988.886246</v>
      </c>
      <c r="FI10" s="28">
        <v>3993194.9329779604</v>
      </c>
      <c r="FJ10" s="28">
        <v>4074179.2342070299</v>
      </c>
      <c r="FK10" s="28">
        <v>4155797.5955630904</v>
      </c>
      <c r="FL10" s="28">
        <v>4120843.0252423803</v>
      </c>
      <c r="FM10" s="28">
        <v>4205417.9709022995</v>
      </c>
      <c r="FN10" s="29">
        <v>3877061.1142949797</v>
      </c>
      <c r="FO10" s="28">
        <v>4248909.4908624087</v>
      </c>
      <c r="FP10" s="28">
        <v>4229618.3790489109</v>
      </c>
      <c r="FQ10" s="28">
        <v>4281031.1043039197</v>
      </c>
      <c r="FR10" s="28">
        <v>4214790.9400156103</v>
      </c>
      <c r="FS10" s="28">
        <v>4160810.6609418103</v>
      </c>
      <c r="FT10" s="28">
        <v>4250924.3430820899</v>
      </c>
      <c r="FU10" s="28">
        <v>4389936.7988197701</v>
      </c>
      <c r="FV10" s="28">
        <v>4344591.7543342607</v>
      </c>
      <c r="FW10" s="28">
        <v>4412418.7655581832</v>
      </c>
      <c r="FX10" s="28">
        <v>4526808.9436351825</v>
      </c>
      <c r="FY10" s="28">
        <v>4638547.5606023204</v>
      </c>
      <c r="FZ10" s="28">
        <v>4787978.015129081</v>
      </c>
      <c r="GA10" s="29">
        <v>4248909.4908624087</v>
      </c>
      <c r="GB10" s="28">
        <v>5009615.6826469786</v>
      </c>
      <c r="GC10" s="28">
        <v>5059372.1506572403</v>
      </c>
      <c r="GD10" s="28">
        <v>5198587.8547565201</v>
      </c>
      <c r="GE10" s="28">
        <v>5242588.4325381191</v>
      </c>
      <c r="GF10" s="29">
        <v>5009615.6826469786</v>
      </c>
    </row>
    <row r="11" spans="1:188" s="34" customFormat="1" ht="23.1" customHeight="1" x14ac:dyDescent="0.35">
      <c r="A11" s="31" t="s">
        <v>176</v>
      </c>
      <c r="B11" s="32">
        <v>1093495.2968928872</v>
      </c>
      <c r="C11" s="32">
        <v>1087895.245743244</v>
      </c>
      <c r="D11" s="32">
        <v>1120048.435860395</v>
      </c>
      <c r="E11" s="32">
        <v>1142650.8032132301</v>
      </c>
      <c r="F11" s="32">
        <v>1151466.57967661</v>
      </c>
      <c r="G11" s="32">
        <v>1173908.5722036751</v>
      </c>
      <c r="H11" s="32">
        <v>1198903.5596029325</v>
      </c>
      <c r="I11" s="32">
        <v>1171118.23887123</v>
      </c>
      <c r="J11" s="32">
        <v>1189086.65769932</v>
      </c>
      <c r="K11" s="32">
        <v>1200832.6397736201</v>
      </c>
      <c r="L11" s="32">
        <v>1199030.51318076</v>
      </c>
      <c r="M11" s="32">
        <v>1219726.3550501401</v>
      </c>
      <c r="N11" s="33">
        <v>1093495.2968928872</v>
      </c>
      <c r="O11" s="32">
        <v>1224870.5794103199</v>
      </c>
      <c r="P11" s="32">
        <v>1203961.66620923</v>
      </c>
      <c r="Q11" s="32">
        <v>1242163.9925903501</v>
      </c>
      <c r="R11" s="32">
        <v>1250026.8761827501</v>
      </c>
      <c r="S11" s="32">
        <v>1218713.8243389099</v>
      </c>
      <c r="T11" s="32">
        <v>1239607.9821645999</v>
      </c>
      <c r="U11" s="32">
        <v>1247289.7657069871</v>
      </c>
      <c r="V11" s="32">
        <v>1204404.7944652699</v>
      </c>
      <c r="W11" s="32">
        <v>1223194.94227495</v>
      </c>
      <c r="X11" s="32">
        <v>1224735.052969194</v>
      </c>
      <c r="Y11" s="32">
        <v>1226272.1581716994</v>
      </c>
      <c r="Z11" s="32">
        <v>1244393.66990486</v>
      </c>
      <c r="AA11" s="33">
        <v>1224870.5794103199</v>
      </c>
      <c r="AB11" s="32">
        <v>1264823.2748145</v>
      </c>
      <c r="AC11" s="32">
        <v>1221096.9986343901</v>
      </c>
      <c r="AD11" s="32">
        <v>1247398.6832484701</v>
      </c>
      <c r="AE11" s="32">
        <v>1267793.88356183</v>
      </c>
      <c r="AF11" s="32">
        <v>1261787.0824496399</v>
      </c>
      <c r="AG11" s="32">
        <v>1274255.18568127</v>
      </c>
      <c r="AH11" s="32">
        <v>1321875.5962682599</v>
      </c>
      <c r="AI11" s="32">
        <v>1349885.5040957599</v>
      </c>
      <c r="AJ11" s="32">
        <v>1400982.3710807899</v>
      </c>
      <c r="AK11" s="32">
        <v>1385888.83918165</v>
      </c>
      <c r="AL11" s="32">
        <v>1370813.0032393299</v>
      </c>
      <c r="AM11" s="32">
        <v>1389867.6001850299</v>
      </c>
      <c r="AN11" s="33">
        <v>1264823.2826784556</v>
      </c>
      <c r="AO11" s="32">
        <v>1398415.4936478401</v>
      </c>
      <c r="AP11" s="32">
        <v>1355728.07253877</v>
      </c>
      <c r="AQ11" s="32">
        <v>1397662.7907912901</v>
      </c>
      <c r="AR11" s="32">
        <v>1400381.8552304278</v>
      </c>
      <c r="AS11" s="32">
        <v>1492913.0247791</v>
      </c>
      <c r="AT11" s="32">
        <v>1519562.58364889</v>
      </c>
      <c r="AU11" s="32">
        <v>1516501.2174955099</v>
      </c>
      <c r="AV11" s="32">
        <v>1509118.1707629401</v>
      </c>
      <c r="AW11" s="32">
        <v>1524605.5790687262</v>
      </c>
      <c r="AX11" s="32">
        <v>1534404.62649283</v>
      </c>
      <c r="AY11" s="32">
        <v>1552721.56047839</v>
      </c>
      <c r="AZ11" s="32">
        <v>1574922.3555193499</v>
      </c>
      <c r="BA11" s="33">
        <v>1398415.4936478401</v>
      </c>
      <c r="BB11" s="32">
        <v>1603940.0454398401</v>
      </c>
      <c r="BC11" s="32">
        <v>1542502.7633680401</v>
      </c>
      <c r="BD11" s="32">
        <v>1585995.98675226</v>
      </c>
      <c r="BE11" s="32">
        <v>1611512.84985548</v>
      </c>
      <c r="BF11" s="32">
        <v>1653078.5534864001</v>
      </c>
      <c r="BG11" s="32">
        <v>1665211.88581583</v>
      </c>
      <c r="BH11" s="32">
        <v>1729461.23670214</v>
      </c>
      <c r="BI11" s="32">
        <v>1659807.0665082999</v>
      </c>
      <c r="BJ11" s="32">
        <v>1692957.5122221</v>
      </c>
      <c r="BK11" s="32">
        <v>1723918.3027011901</v>
      </c>
      <c r="BL11" s="32">
        <v>1732624.80023445</v>
      </c>
      <c r="BM11" s="32">
        <v>1752613.3876390301</v>
      </c>
      <c r="BN11" s="33">
        <v>1603940.0454398401</v>
      </c>
      <c r="BO11" s="32">
        <v>1783060.63567934</v>
      </c>
      <c r="BP11" s="32">
        <v>1724320.4670167938</v>
      </c>
      <c r="BQ11" s="32">
        <v>1760186.56739992</v>
      </c>
      <c r="BR11" s="32">
        <v>1775901.21805517</v>
      </c>
      <c r="BS11" s="32">
        <v>1794708.1312530299</v>
      </c>
      <c r="BT11" s="32">
        <v>1833120.2562645599</v>
      </c>
      <c r="BU11" s="32">
        <v>1881651.9882767</v>
      </c>
      <c r="BV11" s="32">
        <v>1788400.6061267999</v>
      </c>
      <c r="BW11" s="32">
        <v>1778876.7932663679</v>
      </c>
      <c r="BX11" s="32">
        <v>1816025.8837527933</v>
      </c>
      <c r="BY11" s="32">
        <v>1854566.2537132683</v>
      </c>
      <c r="BZ11" s="32">
        <v>1872226.8378468372</v>
      </c>
      <c r="CA11" s="33">
        <v>1783060.63567934</v>
      </c>
      <c r="CB11" s="32">
        <v>1916709.2762874179</v>
      </c>
      <c r="CC11" s="32">
        <v>1837767.8148028285</v>
      </c>
      <c r="CD11" s="32">
        <v>1864096.4504565673</v>
      </c>
      <c r="CE11" s="32">
        <v>1851824.7581107186</v>
      </c>
      <c r="CF11" s="32">
        <v>1851789.312357876</v>
      </c>
      <c r="CG11" s="32">
        <v>1840605.2507860037</v>
      </c>
      <c r="CH11" s="32">
        <v>1894663.1750553283</v>
      </c>
      <c r="CI11" s="32">
        <v>1864306.6357033188</v>
      </c>
      <c r="CJ11" s="32">
        <v>1895835.1131606151</v>
      </c>
      <c r="CK11" s="32">
        <v>1897511.6662955794</v>
      </c>
      <c r="CL11" s="32">
        <v>1933662.7510735462</v>
      </c>
      <c r="CM11" s="32">
        <v>1972222.4717020313</v>
      </c>
      <c r="CN11" s="33">
        <v>1916709.2762874179</v>
      </c>
      <c r="CO11" s="32">
        <v>2028125.9540376307</v>
      </c>
      <c r="CP11" s="32">
        <v>1950036.6127975972</v>
      </c>
      <c r="CQ11" s="32">
        <v>1974818.1763507053</v>
      </c>
      <c r="CR11" s="32">
        <v>1990104.7854778939</v>
      </c>
      <c r="CS11" s="32">
        <v>1959660.7387616846</v>
      </c>
      <c r="CT11" s="32">
        <v>2029699.6006741901</v>
      </c>
      <c r="CU11" s="32">
        <v>2111247.1176036703</v>
      </c>
      <c r="CV11" s="32">
        <v>2081973.5910620037</v>
      </c>
      <c r="CW11" s="32">
        <v>2075113.4657551316</v>
      </c>
      <c r="CX11" s="32">
        <v>2079019.8420432485</v>
      </c>
      <c r="CY11" s="32">
        <v>2050840.0996290266</v>
      </c>
      <c r="CZ11" s="32">
        <v>2100003.8702894012</v>
      </c>
      <c r="DA11" s="33">
        <v>2028125.9540376307</v>
      </c>
      <c r="DB11" s="32">
        <v>2183611.0403068354</v>
      </c>
      <c r="DC11" s="32">
        <v>2137948.230300698</v>
      </c>
      <c r="DD11" s="32">
        <v>2213354.718486167</v>
      </c>
      <c r="DE11" s="32">
        <v>2316486.5325224288</v>
      </c>
      <c r="DF11" s="32">
        <v>2333796.4349720599</v>
      </c>
      <c r="DG11" s="32">
        <v>2372046.2039451348</v>
      </c>
      <c r="DH11" s="32">
        <v>2462418.9594907379</v>
      </c>
      <c r="DI11" s="32">
        <v>2475235.449933318</v>
      </c>
      <c r="DJ11" s="32">
        <v>2551968.2101265108</v>
      </c>
      <c r="DK11" s="32">
        <v>2588735.6854019715</v>
      </c>
      <c r="DL11" s="32">
        <v>2504049.3463022229</v>
      </c>
      <c r="DM11" s="32">
        <v>2575258.7483459264</v>
      </c>
      <c r="DN11" s="33">
        <v>2183611.0403068354</v>
      </c>
      <c r="DO11" s="32">
        <v>2650165.4454078428</v>
      </c>
      <c r="DP11" s="32">
        <v>2606980.2454167977</v>
      </c>
      <c r="DQ11" s="32">
        <v>2678221.5595551571</v>
      </c>
      <c r="DR11" s="32">
        <v>2753503.050188195</v>
      </c>
      <c r="DS11" s="32">
        <v>2670191.15915066</v>
      </c>
      <c r="DT11" s="32">
        <v>2744166.8906190041</v>
      </c>
      <c r="DU11" s="32">
        <v>2837871.7716555288</v>
      </c>
      <c r="DV11" s="32">
        <v>2832152.7588836453</v>
      </c>
      <c r="DW11" s="32">
        <v>2830171.1933465092</v>
      </c>
      <c r="DX11" s="32">
        <v>2920883.1579115181</v>
      </c>
      <c r="DY11" s="32">
        <v>2909284.8834688547</v>
      </c>
      <c r="DZ11" s="32">
        <v>2961422.2754372433</v>
      </c>
      <c r="EA11" s="33">
        <v>2650165.4454078428</v>
      </c>
      <c r="EB11" s="32">
        <v>2986414.5166269131</v>
      </c>
      <c r="EC11" s="32">
        <v>2938554.6297518299</v>
      </c>
      <c r="ED11" s="32">
        <v>3020741.3874558466</v>
      </c>
      <c r="EE11" s="32">
        <v>3113843.4715478304</v>
      </c>
      <c r="EF11" s="32">
        <v>3123226.7724811481</v>
      </c>
      <c r="EG11" s="32">
        <v>3130154.2401402015</v>
      </c>
      <c r="EH11" s="32">
        <v>3233654.2070306842</v>
      </c>
      <c r="EI11" s="32">
        <v>3224969.4107980737</v>
      </c>
      <c r="EJ11" s="32">
        <v>3286428.1971148397</v>
      </c>
      <c r="EK11" s="32">
        <v>3311948.9647922195</v>
      </c>
      <c r="EL11" s="32">
        <v>3311409.79829852</v>
      </c>
      <c r="EM11" s="32">
        <v>3371981.20679938</v>
      </c>
      <c r="EN11" s="33">
        <v>2986414.5166269131</v>
      </c>
      <c r="EO11" s="32">
        <v>3435485.0639666403</v>
      </c>
      <c r="EP11" s="32">
        <v>3405462.9642234701</v>
      </c>
      <c r="EQ11" s="32">
        <v>3456559.7184106405</v>
      </c>
      <c r="ER11" s="32">
        <v>3507424.0522362101</v>
      </c>
      <c r="ES11" s="32">
        <v>3524419.8577216198</v>
      </c>
      <c r="ET11" s="32">
        <v>3573747.6862152093</v>
      </c>
      <c r="EU11" s="32">
        <v>3607308.5329369307</v>
      </c>
      <c r="EV11" s="32">
        <v>3607555.9758211998</v>
      </c>
      <c r="EW11" s="32">
        <v>3630912.0794253303</v>
      </c>
      <c r="EX11" s="32">
        <v>3628359.4705296401</v>
      </c>
      <c r="EY11" s="32">
        <v>3622088.8664008901</v>
      </c>
      <c r="EZ11" s="32">
        <v>3679771.9150452595</v>
      </c>
      <c r="FA11" s="33">
        <v>3435485.0639666403</v>
      </c>
      <c r="FB11" s="32">
        <v>3728857.1990246996</v>
      </c>
      <c r="FC11" s="32">
        <v>3669455.9072015202</v>
      </c>
      <c r="FD11" s="32">
        <v>3731611.9571352303</v>
      </c>
      <c r="FE11" s="32">
        <v>3764250.0976760299</v>
      </c>
      <c r="FF11" s="32">
        <v>3723394.1782059995</v>
      </c>
      <c r="FG11" s="32">
        <v>3735304.7916218401</v>
      </c>
      <c r="FH11" s="32">
        <v>3826307.2219867101</v>
      </c>
      <c r="FI11" s="32">
        <v>3846345.6620903504</v>
      </c>
      <c r="FJ11" s="32">
        <v>3913306.07993695</v>
      </c>
      <c r="FK11" s="32">
        <v>3993308.1466809702</v>
      </c>
      <c r="FL11" s="32">
        <v>3966132.5345449802</v>
      </c>
      <c r="FM11" s="32">
        <v>4033907.6552795894</v>
      </c>
      <c r="FN11" s="33">
        <v>3728857.1990246996</v>
      </c>
      <c r="FO11" s="32">
        <v>4083229.2996982289</v>
      </c>
      <c r="FP11" s="32">
        <v>4057547.2591620507</v>
      </c>
      <c r="FQ11" s="32">
        <v>4099958.4039348001</v>
      </c>
      <c r="FR11" s="32">
        <v>4006501.5119288801</v>
      </c>
      <c r="FS11" s="32">
        <v>3943703.7601646404</v>
      </c>
      <c r="FT11" s="32">
        <v>4032925.0469666901</v>
      </c>
      <c r="FU11" s="32">
        <v>4150909.1897780797</v>
      </c>
      <c r="FV11" s="32">
        <v>4118462.8014603704</v>
      </c>
      <c r="FW11" s="32">
        <v>4174163.76700394</v>
      </c>
      <c r="FX11" s="32">
        <v>4280915.2512949901</v>
      </c>
      <c r="FY11" s="32">
        <v>4386953.7454287801</v>
      </c>
      <c r="FZ11" s="32">
        <v>4553410.4696883606</v>
      </c>
      <c r="GA11" s="33">
        <v>4083229.2996982289</v>
      </c>
      <c r="GB11" s="32">
        <v>4766161.688842929</v>
      </c>
      <c r="GC11" s="32">
        <v>4821488.8136916999</v>
      </c>
      <c r="GD11" s="32">
        <v>4950659.0753916604</v>
      </c>
      <c r="GE11" s="32">
        <v>4987129.9355196096</v>
      </c>
      <c r="GF11" s="33">
        <v>4766161.688842929</v>
      </c>
    </row>
    <row r="12" spans="1:188" s="34" customFormat="1" ht="23.1" customHeight="1" x14ac:dyDescent="0.35">
      <c r="A12" s="31" t="s">
        <v>177</v>
      </c>
      <c r="B12" s="32">
        <v>143454.86816177619</v>
      </c>
      <c r="C12" s="32">
        <v>140529.57071428269</v>
      </c>
      <c r="D12" s="32">
        <v>140343.01348221282</v>
      </c>
      <c r="E12" s="32">
        <v>135623.89159982832</v>
      </c>
      <c r="F12" s="32">
        <v>134472.69809842741</v>
      </c>
      <c r="G12" s="32">
        <v>125379.8263716674</v>
      </c>
      <c r="H12" s="32">
        <v>126438.95342984691</v>
      </c>
      <c r="I12" s="32">
        <v>118276.6334369258</v>
      </c>
      <c r="J12" s="32">
        <v>123187.005638124</v>
      </c>
      <c r="K12" s="32">
        <v>115083.374929888</v>
      </c>
      <c r="L12" s="32">
        <v>108111.82141128977</v>
      </c>
      <c r="M12" s="32">
        <v>110227.6408232392</v>
      </c>
      <c r="N12" s="33">
        <v>143454.86816177619</v>
      </c>
      <c r="O12" s="32">
        <v>108884.09721397</v>
      </c>
      <c r="P12" s="32">
        <v>107379.92261634</v>
      </c>
      <c r="Q12" s="32">
        <v>103212.555520943</v>
      </c>
      <c r="R12" s="32">
        <v>106245.359074326</v>
      </c>
      <c r="S12" s="32">
        <v>99609.611990929494</v>
      </c>
      <c r="T12" s="32">
        <v>97575.6580970176</v>
      </c>
      <c r="U12" s="32">
        <v>96112.133684501503</v>
      </c>
      <c r="V12" s="32">
        <v>93514.924238858803</v>
      </c>
      <c r="W12" s="32">
        <v>96320.779137790407</v>
      </c>
      <c r="X12" s="32">
        <v>110364.3523490197</v>
      </c>
      <c r="Y12" s="32">
        <v>119084.64647940158</v>
      </c>
      <c r="Z12" s="32">
        <v>129984.19923321799</v>
      </c>
      <c r="AA12" s="33">
        <v>108884.09721397</v>
      </c>
      <c r="AB12" s="32">
        <v>132512.249843167</v>
      </c>
      <c r="AC12" s="32">
        <v>131143.67288021528</v>
      </c>
      <c r="AD12" s="32">
        <v>133599.52943241227</v>
      </c>
      <c r="AE12" s="32">
        <v>130450.13039077878</v>
      </c>
      <c r="AF12" s="32">
        <v>122247.882712169</v>
      </c>
      <c r="AG12" s="32">
        <v>114057.939648732</v>
      </c>
      <c r="AH12" s="32">
        <v>112728.0478283416</v>
      </c>
      <c r="AI12" s="32">
        <v>107201.01561917101</v>
      </c>
      <c r="AJ12" s="32">
        <v>108968.05414608</v>
      </c>
      <c r="AK12" s="32">
        <v>103041.92094696809</v>
      </c>
      <c r="AL12" s="32">
        <v>101615.14930412576</v>
      </c>
      <c r="AM12" s="32">
        <v>101976.23618589372</v>
      </c>
      <c r="AN12" s="33">
        <v>132512.24984316656</v>
      </c>
      <c r="AO12" s="32">
        <v>98974.385092039505</v>
      </c>
      <c r="AP12" s="32">
        <v>101927.8059165187</v>
      </c>
      <c r="AQ12" s="32">
        <v>97306.977130011423</v>
      </c>
      <c r="AR12" s="32">
        <v>94740.091260569243</v>
      </c>
      <c r="AS12" s="32">
        <v>92158.173203111874</v>
      </c>
      <c r="AT12" s="32">
        <v>94853.059707803855</v>
      </c>
      <c r="AU12" s="32">
        <v>95904.065522973673</v>
      </c>
      <c r="AV12" s="32">
        <v>92257.282426205842</v>
      </c>
      <c r="AW12" s="32">
        <v>93502.677923583702</v>
      </c>
      <c r="AX12" s="32">
        <v>91763.718081131694</v>
      </c>
      <c r="AY12" s="32">
        <v>92209.095362907305</v>
      </c>
      <c r="AZ12" s="32">
        <v>91429.427251134039</v>
      </c>
      <c r="BA12" s="33">
        <v>98974.385092039505</v>
      </c>
      <c r="BB12" s="32">
        <v>90096.697468616898</v>
      </c>
      <c r="BC12" s="32">
        <v>86491.860069661299</v>
      </c>
      <c r="BD12" s="32">
        <v>85788.770780579245</v>
      </c>
      <c r="BE12" s="32">
        <v>83534.819815105162</v>
      </c>
      <c r="BF12" s="32">
        <v>81600.841059024548</v>
      </c>
      <c r="BG12" s="32">
        <v>81075.77126545104</v>
      </c>
      <c r="BH12" s="32">
        <v>75972.676342498758</v>
      </c>
      <c r="BI12" s="32">
        <v>74639.031719465682</v>
      </c>
      <c r="BJ12" s="32">
        <v>75434.529127549002</v>
      </c>
      <c r="BK12" s="32">
        <v>84821.319217317679</v>
      </c>
      <c r="BL12" s="32">
        <v>73937.119564367793</v>
      </c>
      <c r="BM12" s="32">
        <v>80925.163566600706</v>
      </c>
      <c r="BN12" s="33">
        <v>90096.697468616898</v>
      </c>
      <c r="BO12" s="32">
        <v>83292.626316138398</v>
      </c>
      <c r="BP12" s="32">
        <v>76794.18168146805</v>
      </c>
      <c r="BQ12" s="32">
        <v>75851.208523949099</v>
      </c>
      <c r="BR12" s="32">
        <v>80032.563569110105</v>
      </c>
      <c r="BS12" s="32">
        <v>85733.167262937102</v>
      </c>
      <c r="BT12" s="32">
        <v>88906.626689177006</v>
      </c>
      <c r="BU12" s="32">
        <v>89049.629618922612</v>
      </c>
      <c r="BV12" s="32">
        <v>88411.841859728607</v>
      </c>
      <c r="BW12" s="32">
        <v>88427.855946326395</v>
      </c>
      <c r="BX12" s="32">
        <v>88930.948111987615</v>
      </c>
      <c r="BY12" s="32">
        <v>89278.382143661627</v>
      </c>
      <c r="BZ12" s="32">
        <v>92990.512503228631</v>
      </c>
      <c r="CA12" s="33">
        <v>83292.626316138398</v>
      </c>
      <c r="CB12" s="32">
        <v>91275.710779378278</v>
      </c>
      <c r="CC12" s="32">
        <v>88037.419718211371</v>
      </c>
      <c r="CD12" s="32">
        <v>87487.015620472754</v>
      </c>
      <c r="CE12" s="32">
        <v>88703.11329449089</v>
      </c>
      <c r="CF12" s="32">
        <v>88525.175545499616</v>
      </c>
      <c r="CG12" s="32">
        <v>94589.962319299884</v>
      </c>
      <c r="CH12" s="32">
        <v>90916.424226016694</v>
      </c>
      <c r="CI12" s="32">
        <v>92698.15177861751</v>
      </c>
      <c r="CJ12" s="32">
        <v>95838.414032745466</v>
      </c>
      <c r="CK12" s="32">
        <v>91344.388978094183</v>
      </c>
      <c r="CL12" s="32">
        <v>88854.856435050009</v>
      </c>
      <c r="CM12" s="32">
        <v>97220.000514555155</v>
      </c>
      <c r="CN12" s="33">
        <v>91275.710779378278</v>
      </c>
      <c r="CO12" s="32">
        <v>94682.714171145504</v>
      </c>
      <c r="CP12" s="32">
        <v>96265.896568129188</v>
      </c>
      <c r="CQ12" s="32">
        <v>92461.154710219154</v>
      </c>
      <c r="CR12" s="32">
        <v>90505.868072245838</v>
      </c>
      <c r="CS12" s="32">
        <v>92902.113304241342</v>
      </c>
      <c r="CT12" s="32">
        <v>93223.493491128174</v>
      </c>
      <c r="CU12" s="32">
        <v>91718.396690922411</v>
      </c>
      <c r="CV12" s="32">
        <v>91205.625277637795</v>
      </c>
      <c r="CW12" s="32">
        <v>94425.073832957118</v>
      </c>
      <c r="CX12" s="32">
        <v>104584.26277375978</v>
      </c>
      <c r="CY12" s="32">
        <v>104529.92460797334</v>
      </c>
      <c r="CZ12" s="32">
        <v>108951.69283290414</v>
      </c>
      <c r="DA12" s="33">
        <v>94682.714171145504</v>
      </c>
      <c r="DB12" s="32">
        <v>112287.11479449214</v>
      </c>
      <c r="DC12" s="32">
        <v>109934.31673927559</v>
      </c>
      <c r="DD12" s="32">
        <v>116264.56406869127</v>
      </c>
      <c r="DE12" s="32">
        <v>124716.13861338378</v>
      </c>
      <c r="DF12" s="32">
        <v>117676.30133445261</v>
      </c>
      <c r="DG12" s="32">
        <v>124187.91752250864</v>
      </c>
      <c r="DH12" s="32">
        <v>121275.64120380215</v>
      </c>
      <c r="DI12" s="32">
        <v>128721.3331865292</v>
      </c>
      <c r="DJ12" s="32">
        <v>134318.27703493799</v>
      </c>
      <c r="DK12" s="32">
        <v>145891.83828509197</v>
      </c>
      <c r="DL12" s="32">
        <v>142427.35452827232</v>
      </c>
      <c r="DM12" s="32">
        <v>141660.0744650586</v>
      </c>
      <c r="DN12" s="33">
        <v>112287.11479449214</v>
      </c>
      <c r="DO12" s="32">
        <v>142839.94445615867</v>
      </c>
      <c r="DP12" s="32">
        <v>142902.00952123076</v>
      </c>
      <c r="DQ12" s="32">
        <v>141243.75650830707</v>
      </c>
      <c r="DR12" s="32">
        <v>133193.79861503997</v>
      </c>
      <c r="DS12" s="32">
        <v>129596.43114649999</v>
      </c>
      <c r="DT12" s="32">
        <v>134699.03683533001</v>
      </c>
      <c r="DU12" s="32">
        <v>120771.90481567</v>
      </c>
      <c r="DV12" s="32">
        <v>124362.08974519999</v>
      </c>
      <c r="DW12" s="32">
        <v>125015.28689335998</v>
      </c>
      <c r="DX12" s="32">
        <v>126027.64419408001</v>
      </c>
      <c r="DY12" s="32">
        <v>123606.37832563001</v>
      </c>
      <c r="DZ12" s="32">
        <v>131242.50196307001</v>
      </c>
      <c r="EA12" s="33">
        <v>142839.94445615867</v>
      </c>
      <c r="EB12" s="32">
        <v>126521.02049975</v>
      </c>
      <c r="EC12" s="32">
        <v>114798.72511261002</v>
      </c>
      <c r="ED12" s="32">
        <v>113931.20551241</v>
      </c>
      <c r="EE12" s="32">
        <v>120300.37026416998</v>
      </c>
      <c r="EF12" s="32">
        <v>121280.51759045999</v>
      </c>
      <c r="EG12" s="32">
        <v>122871.14021771</v>
      </c>
      <c r="EH12" s="32">
        <v>123992.88727677001</v>
      </c>
      <c r="EI12" s="32">
        <v>116407.71742058</v>
      </c>
      <c r="EJ12" s="32">
        <v>117567.02866893999</v>
      </c>
      <c r="EK12" s="32">
        <v>118882.15056912</v>
      </c>
      <c r="EL12" s="32">
        <v>127065.68731531</v>
      </c>
      <c r="EM12" s="32">
        <v>121402.17864</v>
      </c>
      <c r="EN12" s="33">
        <v>126521.02049975</v>
      </c>
      <c r="EO12" s="32">
        <v>123786.19430382999</v>
      </c>
      <c r="EP12" s="32">
        <v>122846.47711025002</v>
      </c>
      <c r="EQ12" s="32">
        <v>125589.08024697</v>
      </c>
      <c r="ER12" s="32">
        <v>128908.11163392999</v>
      </c>
      <c r="ES12" s="32">
        <v>134093.01572140999</v>
      </c>
      <c r="ET12" s="32">
        <v>142967.13868574001</v>
      </c>
      <c r="EU12" s="32">
        <v>146789.07404346997</v>
      </c>
      <c r="EV12" s="32">
        <v>141280.17884766002</v>
      </c>
      <c r="EW12" s="32">
        <v>154747.39180723997</v>
      </c>
      <c r="EX12" s="32">
        <v>151124.63590016001</v>
      </c>
      <c r="EY12" s="32">
        <v>140950.04936656001</v>
      </c>
      <c r="EZ12" s="32">
        <v>146964.80982321</v>
      </c>
      <c r="FA12" s="33">
        <v>123786.19430382999</v>
      </c>
      <c r="FB12" s="32">
        <v>148203.91527028003</v>
      </c>
      <c r="FC12" s="32">
        <v>138806.60084660002</v>
      </c>
      <c r="FD12" s="32">
        <v>141919.64524667</v>
      </c>
      <c r="FE12" s="32">
        <v>153702.74388025003</v>
      </c>
      <c r="FF12" s="32">
        <v>155291.11401311003</v>
      </c>
      <c r="FG12" s="32">
        <v>155541.47480722002</v>
      </c>
      <c r="FH12" s="32">
        <v>151681.66425929</v>
      </c>
      <c r="FI12" s="32">
        <v>146849.27088761004</v>
      </c>
      <c r="FJ12" s="32">
        <v>160873.15427007998</v>
      </c>
      <c r="FK12" s="32">
        <v>162489.44888211999</v>
      </c>
      <c r="FL12" s="32">
        <v>154710.4906974</v>
      </c>
      <c r="FM12" s="32">
        <v>171510.31562270998</v>
      </c>
      <c r="FN12" s="33">
        <v>148203.91527028003</v>
      </c>
      <c r="FO12" s="32">
        <v>165680.19116418003</v>
      </c>
      <c r="FP12" s="32">
        <v>172071.11988685999</v>
      </c>
      <c r="FQ12" s="32">
        <v>181072.70036911999</v>
      </c>
      <c r="FR12" s="32">
        <v>208289.42808673001</v>
      </c>
      <c r="FS12" s="32">
        <v>217106.90077716997</v>
      </c>
      <c r="FT12" s="32">
        <v>217999.29611540001</v>
      </c>
      <c r="FU12" s="32">
        <v>239027.60904169001</v>
      </c>
      <c r="FV12" s="32">
        <v>226128.95287389</v>
      </c>
      <c r="FW12" s="32">
        <v>238254.99855424277</v>
      </c>
      <c r="FX12" s="32">
        <v>245893.69234019241</v>
      </c>
      <c r="FY12" s="32">
        <v>251593.81517354</v>
      </c>
      <c r="FZ12" s="32">
        <v>234567.54544072005</v>
      </c>
      <c r="GA12" s="33">
        <v>165680.19116418003</v>
      </c>
      <c r="GB12" s="32">
        <v>243453.99380405</v>
      </c>
      <c r="GC12" s="32">
        <v>237883.33696554002</v>
      </c>
      <c r="GD12" s="32">
        <v>247928.77936486003</v>
      </c>
      <c r="GE12" s="32">
        <v>255458.49701850998</v>
      </c>
      <c r="GF12" s="33">
        <v>243453.99380405</v>
      </c>
    </row>
    <row r="13" spans="1:188" s="38" customFormat="1" ht="12" customHeight="1" x14ac:dyDescent="0.35">
      <c r="A13" s="35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7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7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7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7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7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7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7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7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7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7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7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7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7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7"/>
      <c r="GB13" s="36"/>
      <c r="GC13" s="36"/>
      <c r="GD13" s="36"/>
      <c r="GE13" s="36"/>
      <c r="GF13" s="37"/>
    </row>
    <row r="14" spans="1:188" s="30" customFormat="1" ht="23.1" customHeight="1" x14ac:dyDescent="0.2">
      <c r="A14" s="27" t="s">
        <v>178</v>
      </c>
      <c r="B14" s="28">
        <v>1228424.8164575268</v>
      </c>
      <c r="C14" s="28">
        <v>1260391.4493426078</v>
      </c>
      <c r="D14" s="28">
        <v>1278274.6948130585</v>
      </c>
      <c r="E14" s="28">
        <v>1285939.2777750373</v>
      </c>
      <c r="F14" s="28">
        <v>1299288.3985753425</v>
      </c>
      <c r="G14" s="28">
        <v>1325342.5130327796</v>
      </c>
      <c r="H14" s="28">
        <v>1289394.8723081558</v>
      </c>
      <c r="I14" s="28">
        <v>1312273.663337444</v>
      </c>
      <c r="J14" s="28">
        <v>1315916.014703508</v>
      </c>
      <c r="K14" s="28">
        <v>1307142.3345920497</v>
      </c>
      <c r="L14" s="28">
        <v>1329953.9958733793</v>
      </c>
      <c r="M14" s="28">
        <v>1333754.6766242899</v>
      </c>
      <c r="N14" s="29">
        <v>1333754.6766242899</v>
      </c>
      <c r="O14" s="28">
        <v>1311341.58882557</v>
      </c>
      <c r="P14" s="28">
        <v>1345376.5481112965</v>
      </c>
      <c r="Q14" s="28">
        <v>1356272.2352570761</v>
      </c>
      <c r="R14" s="28">
        <v>1318323.4363298356</v>
      </c>
      <c r="S14" s="28">
        <v>1337183.6402616184</v>
      </c>
      <c r="T14" s="28">
        <v>1343401.8993914886</v>
      </c>
      <c r="U14" s="28">
        <v>1297919.7187041244</v>
      </c>
      <c r="V14" s="28">
        <v>1319515.7214127399</v>
      </c>
      <c r="W14" s="28">
        <v>1335099.4053182136</v>
      </c>
      <c r="X14" s="28">
        <v>1345356.8046511009</v>
      </c>
      <c r="Y14" s="28">
        <v>1374377.869138079</v>
      </c>
      <c r="Z14" s="28">
        <v>1397335.5325216223</v>
      </c>
      <c r="AA14" s="29">
        <v>1397335.5325216223</v>
      </c>
      <c r="AB14" s="28">
        <v>1352240.6715146033</v>
      </c>
      <c r="AC14" s="28">
        <v>1380998.2126808816</v>
      </c>
      <c r="AD14" s="28">
        <v>1398244.0139526054</v>
      </c>
      <c r="AE14" s="28">
        <v>1384034.9651618088</v>
      </c>
      <c r="AF14" s="28">
        <v>1388313.1253299997</v>
      </c>
      <c r="AG14" s="28">
        <v>1434603.6440965969</v>
      </c>
      <c r="AH14" s="28">
        <v>1457086.519714931</v>
      </c>
      <c r="AI14" s="28">
        <v>1509950.42522687</v>
      </c>
      <c r="AJ14" s="28">
        <v>1488930.760128618</v>
      </c>
      <c r="AK14" s="28">
        <v>1472428.1525434556</v>
      </c>
      <c r="AL14" s="28">
        <v>1491843.8363709236</v>
      </c>
      <c r="AM14" s="28">
        <v>1497389.8787398797</v>
      </c>
      <c r="AN14" s="29">
        <v>1497389.8787398797</v>
      </c>
      <c r="AO14" s="28">
        <v>1457655.8784552887</v>
      </c>
      <c r="AP14" s="28">
        <v>1494969.7679213015</v>
      </c>
      <c r="AQ14" s="28">
        <v>1495121.946490997</v>
      </c>
      <c r="AR14" s="28">
        <v>1585071.1979822118</v>
      </c>
      <c r="AS14" s="28">
        <v>1614415.6433566939</v>
      </c>
      <c r="AT14" s="28">
        <v>1612405.2830184835</v>
      </c>
      <c r="AU14" s="28">
        <v>1601375.453189146</v>
      </c>
      <c r="AV14" s="28">
        <v>1618108.2569923098</v>
      </c>
      <c r="AW14" s="28">
        <v>1626168.3445739616</v>
      </c>
      <c r="AX14" s="28">
        <v>1644930.6558412972</v>
      </c>
      <c r="AY14" s="28">
        <v>1666351.782770484</v>
      </c>
      <c r="AZ14" s="28">
        <v>1694036.7429084571</v>
      </c>
      <c r="BA14" s="29">
        <v>1694036.7429084571</v>
      </c>
      <c r="BB14" s="28">
        <v>1628994.6234377015</v>
      </c>
      <c r="BC14" s="28">
        <v>1671784.7575328392</v>
      </c>
      <c r="BD14" s="28">
        <v>1695047.6696705851</v>
      </c>
      <c r="BE14" s="28">
        <v>1734679.3945454245</v>
      </c>
      <c r="BF14" s="28">
        <v>1746287.6570812811</v>
      </c>
      <c r="BG14" s="28">
        <v>1805433.9130446387</v>
      </c>
      <c r="BH14" s="28">
        <v>1734446.0982277656</v>
      </c>
      <c r="BI14" s="28">
        <v>1768392.041349649</v>
      </c>
      <c r="BJ14" s="28">
        <v>1808739.6219185079</v>
      </c>
      <c r="BK14" s="28">
        <v>1806561.9197988177</v>
      </c>
      <c r="BL14" s="28">
        <v>1833538.5512056309</v>
      </c>
      <c r="BM14" s="28">
        <v>1866353.2619954783</v>
      </c>
      <c r="BN14" s="29">
        <v>1866353.2619954783</v>
      </c>
      <c r="BO14" s="28">
        <v>1801114.6486982619</v>
      </c>
      <c r="BP14" s="28">
        <v>1836037.7759238691</v>
      </c>
      <c r="BQ14" s="28">
        <v>1855933.7816242801</v>
      </c>
      <c r="BR14" s="28">
        <v>1880441.2985159671</v>
      </c>
      <c r="BS14" s="28">
        <v>1922026.8829537369</v>
      </c>
      <c r="BT14" s="28">
        <v>1970701.6178956227</v>
      </c>
      <c r="BU14" s="28">
        <v>1876812.4479865285</v>
      </c>
      <c r="BV14" s="28">
        <v>1867304.6492126943</v>
      </c>
      <c r="BW14" s="28">
        <v>1904956.831864781</v>
      </c>
      <c r="BX14" s="28">
        <v>1943844.6358569299</v>
      </c>
      <c r="BY14" s="28">
        <v>1965217.3503500659</v>
      </c>
      <c r="BZ14" s="28">
        <v>2007984.987066796</v>
      </c>
      <c r="CA14" s="29">
        <v>2007984.987066796</v>
      </c>
      <c r="CB14" s="28">
        <v>1925805.2345210398</v>
      </c>
      <c r="CC14" s="28">
        <v>1951583.4660770402</v>
      </c>
      <c r="CD14" s="28">
        <v>1940527.8714052094</v>
      </c>
      <c r="CE14" s="28">
        <v>1940314.4879033756</v>
      </c>
      <c r="CF14" s="28">
        <v>1935195.2131053035</v>
      </c>
      <c r="CG14" s="28">
        <v>1985579.599281345</v>
      </c>
      <c r="CH14" s="28">
        <v>1957004.7874819362</v>
      </c>
      <c r="CI14" s="28">
        <v>1991673.5271933605</v>
      </c>
      <c r="CJ14" s="28">
        <v>1988856.0552736735</v>
      </c>
      <c r="CK14" s="28">
        <v>2022517.6075085963</v>
      </c>
      <c r="CL14" s="28">
        <v>2069442.4722165866</v>
      </c>
      <c r="CM14" s="28">
        <v>2122808.668208776</v>
      </c>
      <c r="CN14" s="29">
        <v>2122808.668208776</v>
      </c>
      <c r="CO14" s="28">
        <v>2046302.5093657263</v>
      </c>
      <c r="CP14" s="28">
        <v>2067279.3310609199</v>
      </c>
      <c r="CQ14" s="28">
        <v>2080610.6535501396</v>
      </c>
      <c r="CR14" s="28">
        <v>2052562.852065926</v>
      </c>
      <c r="CS14" s="28">
        <v>2122923.0941653182</v>
      </c>
      <c r="CT14" s="28">
        <v>2202965.5142945927</v>
      </c>
      <c r="CU14" s="28">
        <v>2173179.2163396417</v>
      </c>
      <c r="CV14" s="28">
        <v>2169538.5395880886</v>
      </c>
      <c r="CW14" s="28">
        <v>2183604.1048170081</v>
      </c>
      <c r="CX14" s="28">
        <v>2155370.0242369999</v>
      </c>
      <c r="CY14" s="28">
        <v>2208955.5631223051</v>
      </c>
      <c r="CZ14" s="28">
        <v>2295898.1551013277</v>
      </c>
      <c r="DA14" s="29">
        <v>2295898.1551013277</v>
      </c>
      <c r="DB14" s="28">
        <v>2247882.5470399735</v>
      </c>
      <c r="DC14" s="28">
        <v>2329619.2825548584</v>
      </c>
      <c r="DD14" s="28">
        <v>2441202.6711358125</v>
      </c>
      <c r="DE14" s="28">
        <v>2451472.7363065127</v>
      </c>
      <c r="DF14" s="28">
        <v>2496234.1214676434</v>
      </c>
      <c r="DG14" s="28">
        <v>2583694.60069454</v>
      </c>
      <c r="DH14" s="28">
        <v>2603956.7831198471</v>
      </c>
      <c r="DI14" s="28">
        <v>2686286.4871614487</v>
      </c>
      <c r="DJ14" s="28">
        <v>2734627.5236870633</v>
      </c>
      <c r="DK14" s="28">
        <v>2646476.7008304955</v>
      </c>
      <c r="DL14" s="28">
        <v>2716918.8228109851</v>
      </c>
      <c r="DM14" s="28">
        <v>2793005.3898640014</v>
      </c>
      <c r="DN14" s="29">
        <v>2793005.3898640014</v>
      </c>
      <c r="DO14" s="28">
        <v>2749882.2549380283</v>
      </c>
      <c r="DP14" s="28">
        <v>2819465.3160634642</v>
      </c>
      <c r="DQ14" s="28">
        <v>2886696.8488032348</v>
      </c>
      <c r="DR14" s="28">
        <v>2799787.5902971602</v>
      </c>
      <c r="DS14" s="28">
        <v>2878865.9274543342</v>
      </c>
      <c r="DT14" s="28">
        <v>2958643.6764711989</v>
      </c>
      <c r="DU14" s="28">
        <v>2956514.8486288451</v>
      </c>
      <c r="DV14" s="28">
        <f>DV15+DV16</f>
        <v>2955186.4802398691</v>
      </c>
      <c r="DW14" s="28">
        <f>+DW15+DW16</f>
        <v>3046910.8021055982</v>
      </c>
      <c r="DX14" s="28">
        <v>3032891.2617944847</v>
      </c>
      <c r="DY14" s="28">
        <v>3092664.7774003134</v>
      </c>
      <c r="DZ14" s="28">
        <v>3112935.5371266631</v>
      </c>
      <c r="EA14" s="29">
        <v>3112935.5371266631</v>
      </c>
      <c r="EB14" s="28">
        <v>3053353.3548644399</v>
      </c>
      <c r="EC14" s="28">
        <v>3134672.5929682567</v>
      </c>
      <c r="ED14" s="28">
        <v>3234143.8418120001</v>
      </c>
      <c r="EE14" s="28">
        <v>3244507.290071608</v>
      </c>
      <c r="EF14" s="28">
        <v>3253025.3803579113</v>
      </c>
      <c r="EG14" s="28">
        <v>3357647.0943074543</v>
      </c>
      <c r="EH14" s="28">
        <v>3341377.1282186536</v>
      </c>
      <c r="EI14" s="28">
        <v>3403995.2257837798</v>
      </c>
      <c r="EJ14" s="28">
        <v>3430831.1153613394</v>
      </c>
      <c r="EK14" s="28">
        <v>3438475.4856138299</v>
      </c>
      <c r="EL14" s="28">
        <v>3493383.3854393801</v>
      </c>
      <c r="EM14" s="28">
        <v>3559271.2582704704</v>
      </c>
      <c r="EN14" s="29">
        <v>3559271.2582704704</v>
      </c>
      <c r="EO14" s="28">
        <v>3528309.44133372</v>
      </c>
      <c r="EP14" s="28">
        <v>3582148.7986576105</v>
      </c>
      <c r="EQ14" s="28">
        <v>3636332.16387014</v>
      </c>
      <c r="ER14" s="28">
        <v>3658512.8734430298</v>
      </c>
      <c r="ES14" s="28">
        <v>3716714.8249009494</v>
      </c>
      <c r="ET14" s="28">
        <v>3754097.6069804006</v>
      </c>
      <c r="EU14" s="28">
        <v>3748836.1546688597</v>
      </c>
      <c r="EV14" s="28">
        <v>3785659.4712325702</v>
      </c>
      <c r="EW14" s="28">
        <v>3779484.09006532</v>
      </c>
      <c r="EX14" s="28">
        <v>3763038.9157674499</v>
      </c>
      <c r="EY14" s="28">
        <v>3826736.7248684694</v>
      </c>
      <c r="EZ14" s="28">
        <v>3877061.1142949797</v>
      </c>
      <c r="FA14" s="29">
        <v>3877061.1142949797</v>
      </c>
      <c r="FB14" s="28">
        <v>3808262.50804812</v>
      </c>
      <c r="FC14" s="28">
        <v>3873531.6023819004</v>
      </c>
      <c r="FD14" s="28">
        <v>3917952.8415562799</v>
      </c>
      <c r="FE14" s="28">
        <v>3878685.2922191094</v>
      </c>
      <c r="FF14" s="28">
        <v>3890846.2664290601</v>
      </c>
      <c r="FG14" s="28">
        <v>3977988.886246</v>
      </c>
      <c r="FH14" s="28">
        <v>3993194.9329779604</v>
      </c>
      <c r="FI14" s="28">
        <v>4074179.2342070299</v>
      </c>
      <c r="FJ14" s="28">
        <v>4155797.5955630904</v>
      </c>
      <c r="FK14" s="28">
        <v>4120843.0252423803</v>
      </c>
      <c r="FL14" s="28">
        <v>4205417.9709022995</v>
      </c>
      <c r="FM14" s="28">
        <v>4248909.4908624087</v>
      </c>
      <c r="FN14" s="29">
        <v>4248909.4908624087</v>
      </c>
      <c r="FO14" s="28">
        <v>4229618.3790489109</v>
      </c>
      <c r="FP14" s="28">
        <v>4281031.1043039197</v>
      </c>
      <c r="FQ14" s="28">
        <v>4214790.9400156103</v>
      </c>
      <c r="FR14" s="28">
        <v>4160810.6609418103</v>
      </c>
      <c r="FS14" s="28">
        <v>4250924.3430820899</v>
      </c>
      <c r="FT14" s="28">
        <v>4389936.7988197701</v>
      </c>
      <c r="FU14" s="28">
        <v>4344591.7543342607</v>
      </c>
      <c r="FV14" s="28">
        <v>4412418.765559691</v>
      </c>
      <c r="FW14" s="28">
        <v>4526808.9436351825</v>
      </c>
      <c r="FX14" s="28">
        <v>4638547.5606023204</v>
      </c>
      <c r="FY14" s="28">
        <v>4787978.015129081</v>
      </c>
      <c r="FZ14" s="28">
        <v>5009615.6826469786</v>
      </c>
      <c r="GA14" s="29">
        <v>5009615.6826469786</v>
      </c>
      <c r="GB14" s="28">
        <v>5059372.1506572403</v>
      </c>
      <c r="GC14" s="28">
        <v>5198587.8547565201</v>
      </c>
      <c r="GD14" s="28">
        <v>5242588.4325381191</v>
      </c>
      <c r="GE14" s="28">
        <v>5089302.6769293593</v>
      </c>
      <c r="GF14" s="29">
        <v>5089302.6769293593</v>
      </c>
    </row>
    <row r="15" spans="1:188" s="34" customFormat="1" ht="23.1" customHeight="1" x14ac:dyDescent="0.35">
      <c r="A15" s="31" t="s">
        <v>176</v>
      </c>
      <c r="B15" s="32">
        <v>1087895.245743244</v>
      </c>
      <c r="C15" s="32">
        <v>1120048.435860395</v>
      </c>
      <c r="D15" s="32">
        <v>1142650.8032132301</v>
      </c>
      <c r="E15" s="32">
        <v>1151466.57967661</v>
      </c>
      <c r="F15" s="32">
        <v>1173908.5722036751</v>
      </c>
      <c r="G15" s="32">
        <v>1198903.5596029325</v>
      </c>
      <c r="H15" s="32">
        <v>1171118.23887123</v>
      </c>
      <c r="I15" s="32">
        <v>1189086.65769932</v>
      </c>
      <c r="J15" s="32">
        <v>1200832.6397736201</v>
      </c>
      <c r="K15" s="32">
        <v>1199030.51318076</v>
      </c>
      <c r="L15" s="32">
        <v>1219726.3550501401</v>
      </c>
      <c r="M15" s="32">
        <v>1224870.5794103199</v>
      </c>
      <c r="N15" s="33">
        <v>1224870.5794103199</v>
      </c>
      <c r="O15" s="32">
        <v>1203961.66620923</v>
      </c>
      <c r="P15" s="32">
        <v>1242163.9925903536</v>
      </c>
      <c r="Q15" s="32">
        <v>1250026.8761827499</v>
      </c>
      <c r="R15" s="32">
        <v>1218713.824338906</v>
      </c>
      <c r="S15" s="32">
        <v>1239607.9821646009</v>
      </c>
      <c r="T15" s="32">
        <v>1247289.7657069871</v>
      </c>
      <c r="U15" s="32">
        <v>1204404.7944652657</v>
      </c>
      <c r="V15" s="32">
        <v>1223194.9422749495</v>
      </c>
      <c r="W15" s="32">
        <v>1224735.052969194</v>
      </c>
      <c r="X15" s="32">
        <v>1226272.1581716994</v>
      </c>
      <c r="Y15" s="32">
        <v>1244393.6699048609</v>
      </c>
      <c r="Z15" s="32">
        <v>1264823.2826784556</v>
      </c>
      <c r="AA15" s="33">
        <v>1264823.2826784556</v>
      </c>
      <c r="AB15" s="32">
        <v>1221096.998634388</v>
      </c>
      <c r="AC15" s="32">
        <v>1247398.6832484694</v>
      </c>
      <c r="AD15" s="32">
        <v>1267793.8835618265</v>
      </c>
      <c r="AE15" s="32">
        <v>1261787.0824496394</v>
      </c>
      <c r="AF15" s="32">
        <v>1274255.1856812674</v>
      </c>
      <c r="AG15" s="32">
        <v>1321875.5962682553</v>
      </c>
      <c r="AH15" s="32">
        <v>1349885.5040957599</v>
      </c>
      <c r="AI15" s="32">
        <v>1400982.3710807899</v>
      </c>
      <c r="AJ15" s="32">
        <v>1385888.83918165</v>
      </c>
      <c r="AK15" s="32">
        <v>1370813.0032393299</v>
      </c>
      <c r="AL15" s="32">
        <v>1389867.6001850299</v>
      </c>
      <c r="AM15" s="32">
        <v>1398415.4936478401</v>
      </c>
      <c r="AN15" s="33">
        <v>1398415.4936478401</v>
      </c>
      <c r="AO15" s="32">
        <v>1355728.07253877</v>
      </c>
      <c r="AP15" s="32">
        <v>1397662.7907912901</v>
      </c>
      <c r="AQ15" s="32">
        <v>1400381.8552304278</v>
      </c>
      <c r="AR15" s="32">
        <v>1492913.0247791</v>
      </c>
      <c r="AS15" s="32">
        <v>1519562.58364889</v>
      </c>
      <c r="AT15" s="32">
        <v>1516501.2174955099</v>
      </c>
      <c r="AU15" s="32">
        <v>1509118.1707629401</v>
      </c>
      <c r="AV15" s="32">
        <v>1524605.5790687262</v>
      </c>
      <c r="AW15" s="32">
        <v>1534404.62649283</v>
      </c>
      <c r="AX15" s="32">
        <v>1552721.56047839</v>
      </c>
      <c r="AY15" s="32">
        <v>1574922.3555193499</v>
      </c>
      <c r="AZ15" s="32">
        <v>1603940.0454398401</v>
      </c>
      <c r="BA15" s="33">
        <v>1603940.0454398401</v>
      </c>
      <c r="BB15" s="32">
        <v>1542502.7633680401</v>
      </c>
      <c r="BC15" s="32">
        <v>1585995.98675226</v>
      </c>
      <c r="BD15" s="32">
        <v>1611512.84985548</v>
      </c>
      <c r="BE15" s="32">
        <v>1653078.5534864001</v>
      </c>
      <c r="BF15" s="32">
        <v>1665211.88581583</v>
      </c>
      <c r="BG15" s="32">
        <v>1729461.23670214</v>
      </c>
      <c r="BH15" s="32">
        <v>1659807.0665082999</v>
      </c>
      <c r="BI15" s="32">
        <v>1692957.5122221</v>
      </c>
      <c r="BJ15" s="32">
        <v>1723918.3027011901</v>
      </c>
      <c r="BK15" s="32">
        <v>1732624.80023445</v>
      </c>
      <c r="BL15" s="32">
        <v>1752613.3876390301</v>
      </c>
      <c r="BM15" s="32">
        <v>1783060.63567934</v>
      </c>
      <c r="BN15" s="33">
        <v>1783060.63567934</v>
      </c>
      <c r="BO15" s="32">
        <v>1724320.4670167938</v>
      </c>
      <c r="BP15" s="32">
        <v>1760186.56739992</v>
      </c>
      <c r="BQ15" s="32">
        <v>1775901.21805517</v>
      </c>
      <c r="BR15" s="32">
        <v>1794708.1312530299</v>
      </c>
      <c r="BS15" s="32">
        <v>1833120.2562645599</v>
      </c>
      <c r="BT15" s="32">
        <v>1881651.9882767</v>
      </c>
      <c r="BU15" s="32">
        <v>1788400.6061267999</v>
      </c>
      <c r="BV15" s="32">
        <v>1778876.7932663679</v>
      </c>
      <c r="BW15" s="32">
        <v>1816025.8837527933</v>
      </c>
      <c r="BX15" s="32">
        <v>1854566.2537132683</v>
      </c>
      <c r="BY15" s="32">
        <v>1872226.8378468372</v>
      </c>
      <c r="BZ15" s="32">
        <v>1916709.2762874179</v>
      </c>
      <c r="CA15" s="33">
        <v>1916709.2762874179</v>
      </c>
      <c r="CB15" s="32">
        <v>1837767.8148028285</v>
      </c>
      <c r="CC15" s="32">
        <v>1864096.4504565673</v>
      </c>
      <c r="CD15" s="32">
        <v>1851824.7581107186</v>
      </c>
      <c r="CE15" s="32">
        <v>1851789.312357876</v>
      </c>
      <c r="CF15" s="32">
        <v>1840605.2507860037</v>
      </c>
      <c r="CG15" s="32">
        <v>1894663.1750553283</v>
      </c>
      <c r="CH15" s="32">
        <v>1864306.6357033188</v>
      </c>
      <c r="CI15" s="32">
        <v>1895835.1131606151</v>
      </c>
      <c r="CJ15" s="32">
        <v>1897511.6662955794</v>
      </c>
      <c r="CK15" s="32">
        <v>1933662.7510735462</v>
      </c>
      <c r="CL15" s="32">
        <v>1972222.4717020313</v>
      </c>
      <c r="CM15" s="32">
        <v>2028125.9540376307</v>
      </c>
      <c r="CN15" s="33">
        <v>2028125.9540376307</v>
      </c>
      <c r="CO15" s="32">
        <v>1950036.6127975972</v>
      </c>
      <c r="CP15" s="32">
        <v>1974818.17635071</v>
      </c>
      <c r="CQ15" s="32">
        <v>1990104.7854778939</v>
      </c>
      <c r="CR15" s="32">
        <v>1959660.7387616846</v>
      </c>
      <c r="CS15" s="32">
        <v>2029699.6006741901</v>
      </c>
      <c r="CT15" s="32">
        <v>2111247.1176036703</v>
      </c>
      <c r="CU15" s="32">
        <v>2081973.5910620037</v>
      </c>
      <c r="CV15" s="32">
        <v>2075113.4657551316</v>
      </c>
      <c r="CW15" s="32">
        <v>2079019.8420432485</v>
      </c>
      <c r="CX15" s="32">
        <v>2050840.0996290266</v>
      </c>
      <c r="CY15" s="32">
        <v>2100003.8702894012</v>
      </c>
      <c r="CZ15" s="32">
        <v>2183611.0403068354</v>
      </c>
      <c r="DA15" s="33">
        <v>2183611.0403068354</v>
      </c>
      <c r="DB15" s="32">
        <v>2137948.230300698</v>
      </c>
      <c r="DC15" s="32">
        <v>2213354.718486167</v>
      </c>
      <c r="DD15" s="32">
        <v>2316486.5325224288</v>
      </c>
      <c r="DE15" s="32">
        <v>2333796.4349720599</v>
      </c>
      <c r="DF15" s="32">
        <v>2372046.2039451348</v>
      </c>
      <c r="DG15" s="32">
        <v>2462418.9594907379</v>
      </c>
      <c r="DH15" s="32">
        <v>2475235.449933318</v>
      </c>
      <c r="DI15" s="32">
        <v>2551968.2101265108</v>
      </c>
      <c r="DJ15" s="32">
        <v>2588735.6854019715</v>
      </c>
      <c r="DK15" s="32">
        <v>2504049.3463022229</v>
      </c>
      <c r="DL15" s="32">
        <v>2575258.7483459264</v>
      </c>
      <c r="DM15" s="32">
        <v>2650165.4454078428</v>
      </c>
      <c r="DN15" s="33">
        <v>2650165.4454078428</v>
      </c>
      <c r="DO15" s="32">
        <v>2606980.2454167977</v>
      </c>
      <c r="DP15" s="32">
        <v>2678221.5595551571</v>
      </c>
      <c r="DQ15" s="32">
        <v>2753503.050188195</v>
      </c>
      <c r="DR15" s="32">
        <v>2670191.15915066</v>
      </c>
      <c r="DS15" s="32">
        <v>2744166.8906190041</v>
      </c>
      <c r="DT15" s="32">
        <v>2837871.7716555288</v>
      </c>
      <c r="DU15" s="32">
        <v>2832152.7588836453</v>
      </c>
      <c r="DV15" s="32">
        <v>2830171.1933465092</v>
      </c>
      <c r="DW15" s="32">
        <v>2920883.1579115181</v>
      </c>
      <c r="DX15" s="32">
        <v>2909284.8834688547</v>
      </c>
      <c r="DY15" s="32">
        <v>2961422.2754372433</v>
      </c>
      <c r="DZ15" s="32">
        <v>2986414.5166269131</v>
      </c>
      <c r="EA15" s="33">
        <v>2986414.5166269131</v>
      </c>
      <c r="EB15" s="32">
        <v>2938554.6297518299</v>
      </c>
      <c r="EC15" s="32">
        <v>3020741.3874558466</v>
      </c>
      <c r="ED15" s="32">
        <v>3113843.4715478304</v>
      </c>
      <c r="EE15" s="32">
        <v>3123226.7724811481</v>
      </c>
      <c r="EF15" s="32">
        <v>3130154.2401402015</v>
      </c>
      <c r="EG15" s="32">
        <v>3233654.2070306842</v>
      </c>
      <c r="EH15" s="32">
        <v>3224969.4107980737</v>
      </c>
      <c r="EI15" s="32">
        <v>3286428.1971148397</v>
      </c>
      <c r="EJ15" s="32">
        <v>3311948.9647922195</v>
      </c>
      <c r="EK15" s="32">
        <v>3311409.79829852</v>
      </c>
      <c r="EL15" s="32">
        <v>3371981.20679938</v>
      </c>
      <c r="EM15" s="32">
        <v>3435485.0639666403</v>
      </c>
      <c r="EN15" s="39">
        <v>3435485.0639666403</v>
      </c>
      <c r="EO15" s="32">
        <v>3405462.9642234701</v>
      </c>
      <c r="EP15" s="32">
        <v>3456559.7184106405</v>
      </c>
      <c r="EQ15" s="32">
        <v>3507424.0522362101</v>
      </c>
      <c r="ER15" s="32">
        <v>3524419.8577216198</v>
      </c>
      <c r="ES15" s="32">
        <v>3573747.6862152093</v>
      </c>
      <c r="ET15" s="32">
        <v>3607308.5329369307</v>
      </c>
      <c r="EU15" s="32">
        <v>3607555.9758211998</v>
      </c>
      <c r="EV15" s="32">
        <v>3630912.0794253303</v>
      </c>
      <c r="EW15" s="32">
        <v>3628359.4705296401</v>
      </c>
      <c r="EX15" s="32">
        <v>3622088.8664008901</v>
      </c>
      <c r="EY15" s="32">
        <v>3679771.9150452595</v>
      </c>
      <c r="EZ15" s="32">
        <v>3728857.1990246996</v>
      </c>
      <c r="FA15" s="39">
        <v>3728857.1990246996</v>
      </c>
      <c r="FB15" s="32">
        <v>3669455.9072015202</v>
      </c>
      <c r="FC15" s="32">
        <v>3731611.9571352303</v>
      </c>
      <c r="FD15" s="32">
        <v>3764250.0976760299</v>
      </c>
      <c r="FE15" s="32">
        <v>3723394.1782059995</v>
      </c>
      <c r="FF15" s="32">
        <v>3735304.7916218401</v>
      </c>
      <c r="FG15" s="32">
        <v>3826307.2219867101</v>
      </c>
      <c r="FH15" s="32">
        <v>3846345.6620903504</v>
      </c>
      <c r="FI15" s="32">
        <v>3913306.07993695</v>
      </c>
      <c r="FJ15" s="32">
        <v>3993308.1466809702</v>
      </c>
      <c r="FK15" s="32">
        <v>3966132.5345449802</v>
      </c>
      <c r="FL15" s="32">
        <v>4033907.6552795894</v>
      </c>
      <c r="FM15" s="32">
        <v>4083229.2996982289</v>
      </c>
      <c r="FN15" s="39">
        <v>4083229.2996982289</v>
      </c>
      <c r="FO15" s="32">
        <v>4057547.2591620507</v>
      </c>
      <c r="FP15" s="32">
        <v>4099958.4039348001</v>
      </c>
      <c r="FQ15" s="32">
        <v>4006501.5119288801</v>
      </c>
      <c r="FR15" s="32">
        <v>3943703.7601646404</v>
      </c>
      <c r="FS15" s="32">
        <v>4032925.0469666901</v>
      </c>
      <c r="FT15" s="32">
        <v>4150909.1897780797</v>
      </c>
      <c r="FU15" s="32">
        <v>4118462.8014603704</v>
      </c>
      <c r="FV15" s="32">
        <v>4174163.7670054408</v>
      </c>
      <c r="FW15" s="32">
        <v>4280915.2512949901</v>
      </c>
      <c r="FX15" s="32">
        <v>4386953.7454287801</v>
      </c>
      <c r="FY15" s="32">
        <v>4553410.4696883606</v>
      </c>
      <c r="FZ15" s="32">
        <v>4766161.688842929</v>
      </c>
      <c r="GA15" s="39">
        <v>4766161.688842929</v>
      </c>
      <c r="GB15" s="32">
        <v>4821488.8136916999</v>
      </c>
      <c r="GC15" s="32">
        <v>4950659.0753916604</v>
      </c>
      <c r="GD15" s="32">
        <v>4987129.9355196096</v>
      </c>
      <c r="GE15" s="32">
        <v>4852303.6787325786</v>
      </c>
      <c r="GF15" s="39">
        <v>4852303.6787325786</v>
      </c>
    </row>
    <row r="16" spans="1:188" s="34" customFormat="1" ht="23.1" customHeight="1" x14ac:dyDescent="0.35">
      <c r="A16" s="31" t="s">
        <v>177</v>
      </c>
      <c r="B16" s="32">
        <v>140529.57071428269</v>
      </c>
      <c r="C16" s="32">
        <v>140343.01348221282</v>
      </c>
      <c r="D16" s="32">
        <v>135623.89159982832</v>
      </c>
      <c r="E16" s="32">
        <v>134472.69809842741</v>
      </c>
      <c r="F16" s="32">
        <v>125379.8263716674</v>
      </c>
      <c r="G16" s="32">
        <v>126438.95342984691</v>
      </c>
      <c r="H16" s="32">
        <v>118276.6334369258</v>
      </c>
      <c r="I16" s="32">
        <v>123187.005638124</v>
      </c>
      <c r="J16" s="32">
        <v>115083.374929888</v>
      </c>
      <c r="K16" s="32">
        <v>108111.82141128977</v>
      </c>
      <c r="L16" s="32">
        <v>110227.6408232392</v>
      </c>
      <c r="M16" s="32">
        <v>108884.09721397</v>
      </c>
      <c r="N16" s="33">
        <v>108884.09721397</v>
      </c>
      <c r="O16" s="32">
        <v>107379.92261634</v>
      </c>
      <c r="P16" s="32">
        <v>103212.55552094287</v>
      </c>
      <c r="Q16" s="32">
        <v>106245.3590743263</v>
      </c>
      <c r="R16" s="32">
        <v>99609.611990929523</v>
      </c>
      <c r="S16" s="32">
        <v>97575.658097017571</v>
      </c>
      <c r="T16" s="32">
        <v>96112.133684501561</v>
      </c>
      <c r="U16" s="32">
        <v>93514.924238858817</v>
      </c>
      <c r="V16" s="32">
        <v>96320.779137790407</v>
      </c>
      <c r="W16" s="32">
        <v>110364.3523490197</v>
      </c>
      <c r="X16" s="32">
        <v>119084.64647940158</v>
      </c>
      <c r="Y16" s="32">
        <v>129984.19923321808</v>
      </c>
      <c r="Z16" s="32">
        <v>132512.24984316656</v>
      </c>
      <c r="AA16" s="33">
        <v>132512.24984316656</v>
      </c>
      <c r="AB16" s="32">
        <v>131143.67288021525</v>
      </c>
      <c r="AC16" s="32">
        <v>133599.52943241227</v>
      </c>
      <c r="AD16" s="32">
        <v>130450.13039077878</v>
      </c>
      <c r="AE16" s="32">
        <v>122247.88271216929</v>
      </c>
      <c r="AF16" s="32">
        <v>114057.9396487324</v>
      </c>
      <c r="AG16" s="32">
        <v>112728.0478283416</v>
      </c>
      <c r="AH16" s="32">
        <v>107201.01561917101</v>
      </c>
      <c r="AI16" s="32">
        <v>108968.05414608</v>
      </c>
      <c r="AJ16" s="32">
        <v>103041.92094696809</v>
      </c>
      <c r="AK16" s="32">
        <v>101615.14930412576</v>
      </c>
      <c r="AL16" s="32">
        <v>101976.23618589372</v>
      </c>
      <c r="AM16" s="32">
        <v>98974.385092039505</v>
      </c>
      <c r="AN16" s="33">
        <v>98974.385092039505</v>
      </c>
      <c r="AO16" s="32">
        <v>101927.8059165187</v>
      </c>
      <c r="AP16" s="32">
        <v>97306.977130011423</v>
      </c>
      <c r="AQ16" s="32">
        <v>94740.091260569243</v>
      </c>
      <c r="AR16" s="32">
        <v>92158.173203111874</v>
      </c>
      <c r="AS16" s="32">
        <v>94853.059707803855</v>
      </c>
      <c r="AT16" s="32">
        <v>95904.065522973673</v>
      </c>
      <c r="AU16" s="32">
        <v>92257.282426205842</v>
      </c>
      <c r="AV16" s="32">
        <v>93502.677923583702</v>
      </c>
      <c r="AW16" s="32">
        <v>91763.718081131694</v>
      </c>
      <c r="AX16" s="32">
        <v>92209.095362907305</v>
      </c>
      <c r="AY16" s="32">
        <v>91429.427251134039</v>
      </c>
      <c r="AZ16" s="32">
        <v>90096.697468616898</v>
      </c>
      <c r="BA16" s="33">
        <v>90096.697468616898</v>
      </c>
      <c r="BB16" s="32">
        <v>86491.860069661299</v>
      </c>
      <c r="BC16" s="32">
        <v>85788.770780579245</v>
      </c>
      <c r="BD16" s="32">
        <v>83534.819815105162</v>
      </c>
      <c r="BE16" s="32">
        <v>81600.841059024548</v>
      </c>
      <c r="BF16" s="32">
        <v>81075.77126545104</v>
      </c>
      <c r="BG16" s="32">
        <v>75972.676342498758</v>
      </c>
      <c r="BH16" s="32">
        <v>74639.031719465682</v>
      </c>
      <c r="BI16" s="32">
        <v>75434.529127549002</v>
      </c>
      <c r="BJ16" s="32">
        <v>84821.319217317679</v>
      </c>
      <c r="BK16" s="32">
        <v>73937.119564367793</v>
      </c>
      <c r="BL16" s="32">
        <v>80925.163566600706</v>
      </c>
      <c r="BM16" s="32">
        <v>83292.626316138398</v>
      </c>
      <c r="BN16" s="33">
        <v>83292.626316138398</v>
      </c>
      <c r="BO16" s="32">
        <v>76794.18168146805</v>
      </c>
      <c r="BP16" s="32">
        <v>75851.208523949099</v>
      </c>
      <c r="BQ16" s="32">
        <v>80032.563569110105</v>
      </c>
      <c r="BR16" s="32">
        <v>85733.167262937102</v>
      </c>
      <c r="BS16" s="32">
        <v>88906.626689177006</v>
      </c>
      <c r="BT16" s="32">
        <v>89049.629618922612</v>
      </c>
      <c r="BU16" s="32">
        <v>88411.841859728607</v>
      </c>
      <c r="BV16" s="32">
        <v>88427.855946326395</v>
      </c>
      <c r="BW16" s="32">
        <v>88930.948111987615</v>
      </c>
      <c r="BX16" s="32">
        <v>89278.382143661627</v>
      </c>
      <c r="BY16" s="32">
        <v>92990.512503228631</v>
      </c>
      <c r="BZ16" s="32">
        <v>91275.710779378278</v>
      </c>
      <c r="CA16" s="33">
        <v>91275.710779378278</v>
      </c>
      <c r="CB16" s="32">
        <v>88037.419718211371</v>
      </c>
      <c r="CC16" s="32">
        <v>87487.015620472754</v>
      </c>
      <c r="CD16" s="32">
        <v>88703.11329449089</v>
      </c>
      <c r="CE16" s="32">
        <v>88525.175545499616</v>
      </c>
      <c r="CF16" s="32">
        <v>94589.962319299884</v>
      </c>
      <c r="CG16" s="32">
        <v>90916.424226016694</v>
      </c>
      <c r="CH16" s="32">
        <v>92698.15177861751</v>
      </c>
      <c r="CI16" s="32">
        <v>95838.414032745466</v>
      </c>
      <c r="CJ16" s="32">
        <v>91344.388978094183</v>
      </c>
      <c r="CK16" s="32">
        <v>88854.856435050009</v>
      </c>
      <c r="CL16" s="32">
        <v>97220.000514555155</v>
      </c>
      <c r="CM16" s="32">
        <v>94682.714171145504</v>
      </c>
      <c r="CN16" s="33">
        <v>94682.714171145504</v>
      </c>
      <c r="CO16" s="32">
        <v>96265.896568129188</v>
      </c>
      <c r="CP16" s="32">
        <v>92461.154710219198</v>
      </c>
      <c r="CQ16" s="32">
        <v>90505.868072245838</v>
      </c>
      <c r="CR16" s="32">
        <v>92902.113304241342</v>
      </c>
      <c r="CS16" s="32">
        <v>93223.493491128174</v>
      </c>
      <c r="CT16" s="32">
        <v>91718.396690922411</v>
      </c>
      <c r="CU16" s="32">
        <v>91205.625277637795</v>
      </c>
      <c r="CV16" s="32">
        <v>94425.073832957118</v>
      </c>
      <c r="CW16" s="32">
        <v>104584.26277375978</v>
      </c>
      <c r="CX16" s="32">
        <v>104529.92460797334</v>
      </c>
      <c r="CY16" s="32">
        <v>108951.69283290414</v>
      </c>
      <c r="CZ16" s="32">
        <v>112287.11479449214</v>
      </c>
      <c r="DA16" s="33">
        <v>112287.11479449214</v>
      </c>
      <c r="DB16" s="32">
        <v>109934.31673927559</v>
      </c>
      <c r="DC16" s="32">
        <v>116264.56406869127</v>
      </c>
      <c r="DD16" s="32">
        <v>124716.13861338378</v>
      </c>
      <c r="DE16" s="32">
        <v>117676.30133445261</v>
      </c>
      <c r="DF16" s="32">
        <v>124187.91752250864</v>
      </c>
      <c r="DG16" s="32">
        <v>121275.64120380215</v>
      </c>
      <c r="DH16" s="32">
        <v>128721.3331865292</v>
      </c>
      <c r="DI16" s="32">
        <v>134318.27703493799</v>
      </c>
      <c r="DJ16" s="32">
        <v>145891.83828509197</v>
      </c>
      <c r="DK16" s="32">
        <v>142427.35452827232</v>
      </c>
      <c r="DL16" s="32">
        <v>141660.0744650586</v>
      </c>
      <c r="DM16" s="32">
        <v>142839.94445615867</v>
      </c>
      <c r="DN16" s="33">
        <v>142839.94445615867</v>
      </c>
      <c r="DO16" s="32">
        <v>142902.00952123076</v>
      </c>
      <c r="DP16" s="32">
        <v>141243.75650830707</v>
      </c>
      <c r="DQ16" s="32">
        <v>133193.79861503997</v>
      </c>
      <c r="DR16" s="32">
        <v>129596.43114649999</v>
      </c>
      <c r="DS16" s="32">
        <v>134699.03683533001</v>
      </c>
      <c r="DT16" s="32">
        <v>120771.90481567</v>
      </c>
      <c r="DU16" s="32">
        <v>124362.08974519999</v>
      </c>
      <c r="DV16" s="32">
        <v>125015.28689335998</v>
      </c>
      <c r="DW16" s="32">
        <v>126027.64419408001</v>
      </c>
      <c r="DX16" s="32">
        <v>123606.37832563001</v>
      </c>
      <c r="DY16" s="32">
        <v>131242.50196307001</v>
      </c>
      <c r="DZ16" s="32">
        <v>126521.02049975</v>
      </c>
      <c r="EA16" s="33">
        <v>126521.02049975</v>
      </c>
      <c r="EB16" s="32">
        <v>114798.72511261002</v>
      </c>
      <c r="EC16" s="32">
        <v>113931.20551241</v>
      </c>
      <c r="ED16" s="32">
        <v>120300.37026416998</v>
      </c>
      <c r="EE16" s="32">
        <v>121280.51759045999</v>
      </c>
      <c r="EF16" s="32">
        <v>122871.14021771</v>
      </c>
      <c r="EG16" s="32">
        <v>123992.88727677001</v>
      </c>
      <c r="EH16" s="32">
        <v>116407.71742058</v>
      </c>
      <c r="EI16" s="32">
        <v>117567.02866893999</v>
      </c>
      <c r="EJ16" s="32">
        <v>118882.15056912</v>
      </c>
      <c r="EK16" s="32">
        <v>127065.68731531</v>
      </c>
      <c r="EL16" s="32">
        <v>121402.17864</v>
      </c>
      <c r="EM16" s="32">
        <v>123786.19430382999</v>
      </c>
      <c r="EN16" s="39">
        <v>123786.19430382999</v>
      </c>
      <c r="EO16" s="32">
        <v>122846.47711025002</v>
      </c>
      <c r="EP16" s="32">
        <v>125589.08024697</v>
      </c>
      <c r="EQ16" s="32">
        <v>128908.11163392999</v>
      </c>
      <c r="ER16" s="32">
        <v>134093.01572140999</v>
      </c>
      <c r="ES16" s="32">
        <v>142967.13868574001</v>
      </c>
      <c r="ET16" s="32">
        <v>146789.07404346997</v>
      </c>
      <c r="EU16" s="32">
        <v>141280.17884766002</v>
      </c>
      <c r="EV16" s="32">
        <v>154747.39180723997</v>
      </c>
      <c r="EW16" s="32">
        <v>151124.63590016001</v>
      </c>
      <c r="EX16" s="32">
        <v>140950.04936656001</v>
      </c>
      <c r="EY16" s="32">
        <v>146964.80982321</v>
      </c>
      <c r="EZ16" s="32">
        <v>148203.91527028003</v>
      </c>
      <c r="FA16" s="39">
        <v>148203.91527028003</v>
      </c>
      <c r="FB16" s="32">
        <v>138806.60084660002</v>
      </c>
      <c r="FC16" s="32">
        <v>141919.64524667</v>
      </c>
      <c r="FD16" s="32">
        <v>153702.74388025003</v>
      </c>
      <c r="FE16" s="32">
        <v>155291.11401311003</v>
      </c>
      <c r="FF16" s="32">
        <v>155541.47480722002</v>
      </c>
      <c r="FG16" s="32">
        <v>151681.66425929</v>
      </c>
      <c r="FH16" s="32">
        <v>146849.27088761004</v>
      </c>
      <c r="FI16" s="32">
        <v>160873.15427007998</v>
      </c>
      <c r="FJ16" s="32">
        <v>162489.44888211999</v>
      </c>
      <c r="FK16" s="32">
        <v>154710.4906974</v>
      </c>
      <c r="FL16" s="32">
        <v>171510.31562270998</v>
      </c>
      <c r="FM16" s="32">
        <v>165680.19116418003</v>
      </c>
      <c r="FN16" s="39">
        <v>165680.19116418003</v>
      </c>
      <c r="FO16" s="32">
        <v>172071.11988685999</v>
      </c>
      <c r="FP16" s="32">
        <v>181072.70036911999</v>
      </c>
      <c r="FQ16" s="40">
        <v>208289.42808673001</v>
      </c>
      <c r="FR16" s="40">
        <v>217106.90077716997</v>
      </c>
      <c r="FS16" s="40">
        <v>217999.29611540001</v>
      </c>
      <c r="FT16" s="40">
        <v>239027.60904169001</v>
      </c>
      <c r="FU16" s="40">
        <v>226128.95287389</v>
      </c>
      <c r="FV16" s="40">
        <v>238254.99855424999</v>
      </c>
      <c r="FW16" s="40">
        <v>245893.69234019241</v>
      </c>
      <c r="FX16" s="40">
        <v>251593.81517354</v>
      </c>
      <c r="FY16" s="40">
        <v>234567.54544072005</v>
      </c>
      <c r="FZ16" s="40">
        <v>243453.99380405</v>
      </c>
      <c r="GA16" s="39">
        <v>243453.99380405</v>
      </c>
      <c r="GB16" s="40">
        <v>237883.33696554002</v>
      </c>
      <c r="GC16" s="40">
        <v>247928.77936486003</v>
      </c>
      <c r="GD16" s="40">
        <v>255458.49701850998</v>
      </c>
      <c r="GE16" s="40">
        <v>236998.99819678001</v>
      </c>
      <c r="GF16" s="39">
        <v>236998.99819678001</v>
      </c>
    </row>
    <row r="17" spans="1:188" s="38" customFormat="1" ht="12" customHeight="1" x14ac:dyDescent="0.35">
      <c r="A17" s="41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7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7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7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7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7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7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7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7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7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7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7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7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7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7"/>
      <c r="GB17" s="36"/>
      <c r="GC17" s="36"/>
      <c r="GD17" s="36"/>
      <c r="GE17" s="36"/>
      <c r="GF17" s="37"/>
    </row>
    <row r="18" spans="1:188" s="30" customFormat="1" ht="23.1" customHeight="1" x14ac:dyDescent="0.2">
      <c r="A18" s="27" t="s">
        <v>179</v>
      </c>
      <c r="B18" s="28">
        <v>-8525.3485971367627</v>
      </c>
      <c r="C18" s="28">
        <v>31966.632885085099</v>
      </c>
      <c r="D18" s="28">
        <v>17883.245470450638</v>
      </c>
      <c r="E18" s="28">
        <v>7664.5829619789438</v>
      </c>
      <c r="F18" s="28">
        <v>13349.120800305085</v>
      </c>
      <c r="G18" s="28">
        <v>26054.114457436997</v>
      </c>
      <c r="H18" s="28">
        <v>-35947.640724623605</v>
      </c>
      <c r="I18" s="28">
        <v>22878.791029288157</v>
      </c>
      <c r="J18" s="28">
        <v>3642.3513660640601</v>
      </c>
      <c r="K18" s="28">
        <v>-8773.6801114583213</v>
      </c>
      <c r="L18" s="28">
        <v>22811.661281329521</v>
      </c>
      <c r="M18" s="28">
        <v>3800.6807509106584</v>
      </c>
      <c r="N18" s="29">
        <v>96804.511569626513</v>
      </c>
      <c r="O18" s="28">
        <v>-22413.087798719949</v>
      </c>
      <c r="P18" s="28">
        <v>34034.959285726494</v>
      </c>
      <c r="Q18" s="28">
        <v>10895.687145783071</v>
      </c>
      <c r="R18" s="28">
        <v>-37948.798927240598</v>
      </c>
      <c r="S18" s="28">
        <v>18860.203931779004</v>
      </c>
      <c r="T18" s="28">
        <v>6218.2591298711486</v>
      </c>
      <c r="U18" s="28">
        <v>-45482.180687364104</v>
      </c>
      <c r="V18" s="28">
        <v>21596.002708611224</v>
      </c>
      <c r="W18" s="28">
        <v>15583.683905473328</v>
      </c>
      <c r="X18" s="28">
        <v>10257.399332887246</v>
      </c>
      <c r="Y18" s="28">
        <v>29021.064486978023</v>
      </c>
      <c r="Z18" s="28">
        <v>22957.663383544175</v>
      </c>
      <c r="AA18" s="29">
        <v>63580.855897332222</v>
      </c>
      <c r="AB18" s="28">
        <v>-45094.853143063781</v>
      </c>
      <c r="AC18" s="28">
        <v>28757.541166276293</v>
      </c>
      <c r="AD18" s="28">
        <v>17245.801271722987</v>
      </c>
      <c r="AE18" s="28">
        <v>-14209.04879080008</v>
      </c>
      <c r="AF18" s="28">
        <v>4278.1601681908942</v>
      </c>
      <c r="AG18" s="28">
        <v>46290.518766594891</v>
      </c>
      <c r="AH18" s="28">
        <v>22482.875618329432</v>
      </c>
      <c r="AI18" s="28">
        <v>52863.905511938996</v>
      </c>
      <c r="AJ18" s="28">
        <v>-21019.665098251891</v>
      </c>
      <c r="AK18" s="28">
        <v>-16502.60758516239</v>
      </c>
      <c r="AL18" s="28">
        <v>19415.683827467961</v>
      </c>
      <c r="AM18" s="28">
        <v>5546.042368955983</v>
      </c>
      <c r="AN18" s="29">
        <v>100054.34621825747</v>
      </c>
      <c r="AO18" s="28">
        <v>-39734.000284590991</v>
      </c>
      <c r="AP18" s="28">
        <v>37313.889466012828</v>
      </c>
      <c r="AQ18" s="28">
        <v>152.17856969544664</v>
      </c>
      <c r="AR18" s="28">
        <v>89949.251491214789</v>
      </c>
      <c r="AS18" s="28">
        <v>29344.445374482078</v>
      </c>
      <c r="AT18" s="28">
        <v>-2010.3603382103611</v>
      </c>
      <c r="AU18" s="28">
        <v>-11029.829829337541</v>
      </c>
      <c r="AV18" s="28">
        <v>16732.803803163944</v>
      </c>
      <c r="AW18" s="28">
        <v>8060.0875816518237</v>
      </c>
      <c r="AX18" s="28">
        <v>18762.311267335579</v>
      </c>
      <c r="AY18" s="28">
        <v>21421.126929186692</v>
      </c>
      <c r="AZ18" s="28">
        <v>27684.960137973001</v>
      </c>
      <c r="BA18" s="29">
        <v>196646.86416857736</v>
      </c>
      <c r="BB18" s="28">
        <v>-65042.119470755613</v>
      </c>
      <c r="BC18" s="28">
        <v>42790.134095137866</v>
      </c>
      <c r="BD18" s="28">
        <v>23262.912137745923</v>
      </c>
      <c r="BE18" s="28">
        <v>39631.724874839419</v>
      </c>
      <c r="BF18" s="28">
        <v>11608.262535856411</v>
      </c>
      <c r="BG18" s="28">
        <v>59146.255963357704</v>
      </c>
      <c r="BH18" s="28">
        <v>-70987.814816873128</v>
      </c>
      <c r="BI18" s="28">
        <v>33945.943121883465</v>
      </c>
      <c r="BJ18" s="28">
        <v>40347.580568858742</v>
      </c>
      <c r="BK18" s="28">
        <v>-2177.7021196899732</v>
      </c>
      <c r="BL18" s="28">
        <v>26976.631406813001</v>
      </c>
      <c r="BM18" s="28">
        <v>32814.710789847566</v>
      </c>
      <c r="BN18" s="29">
        <f t="shared" ref="BN18:BP20" si="0">+BN14-BN10</f>
        <v>172316.51908702124</v>
      </c>
      <c r="BO18" s="28">
        <f t="shared" si="0"/>
        <v>-65238.613297216361</v>
      </c>
      <c r="BP18" s="28">
        <f t="shared" si="0"/>
        <v>34923.127225607168</v>
      </c>
      <c r="BQ18" s="28">
        <v>19896.005700411042</v>
      </c>
      <c r="BR18" s="28">
        <v>24507.516891686886</v>
      </c>
      <c r="BS18" s="28">
        <v>41585.58443776991</v>
      </c>
      <c r="BT18" s="28">
        <v>48674.734941885705</v>
      </c>
      <c r="BU18" s="28">
        <f t="shared" ref="BU18:BZ18" si="1">+SUM(BU19:BU20)</f>
        <v>-93889.169909094082</v>
      </c>
      <c r="BV18" s="28">
        <f t="shared" si="1"/>
        <v>-9507.7987738342927</v>
      </c>
      <c r="BW18" s="28">
        <f t="shared" si="1"/>
        <v>37652.18265208666</v>
      </c>
      <c r="BX18" s="28">
        <f t="shared" si="1"/>
        <v>38887.803992149027</v>
      </c>
      <c r="BY18" s="28">
        <f t="shared" si="1"/>
        <v>21372.714493135922</v>
      </c>
      <c r="BZ18" s="28">
        <f t="shared" si="1"/>
        <v>42767.636716730267</v>
      </c>
      <c r="CA18" s="29">
        <f>+CA14-CA10</f>
        <v>141631.72507131775</v>
      </c>
      <c r="CB18" s="28">
        <f t="shared" ref="CB18:CM18" si="2">+SUM(CB19:CB20)</f>
        <v>-82179.752545756288</v>
      </c>
      <c r="CC18" s="28">
        <f t="shared" si="2"/>
        <v>25778.231556000246</v>
      </c>
      <c r="CD18" s="28">
        <f t="shared" si="2"/>
        <v>-11055.594671830637</v>
      </c>
      <c r="CE18" s="28">
        <f t="shared" si="2"/>
        <v>-213.38350183385774</v>
      </c>
      <c r="CF18" s="28">
        <f t="shared" si="2"/>
        <v>-5119.2747980720596</v>
      </c>
      <c r="CG18" s="28">
        <f t="shared" si="2"/>
        <v>50384.386176041444</v>
      </c>
      <c r="CH18" s="28">
        <f t="shared" si="2"/>
        <v>-28574.811799408722</v>
      </c>
      <c r="CI18" s="28">
        <f t="shared" si="2"/>
        <v>34668.739711424292</v>
      </c>
      <c r="CJ18" s="28">
        <f t="shared" si="2"/>
        <v>-2817.4719196869701</v>
      </c>
      <c r="CK18" s="28">
        <f t="shared" si="2"/>
        <v>33661.552234922667</v>
      </c>
      <c r="CL18" s="28">
        <f t="shared" si="2"/>
        <v>46924.864707990229</v>
      </c>
      <c r="CM18" s="28">
        <f t="shared" si="2"/>
        <v>53366.195992189721</v>
      </c>
      <c r="CN18" s="29">
        <f>+CN14-CN10</f>
        <v>114823.68114197999</v>
      </c>
      <c r="CO18" s="28">
        <f>+SUM(CO19:CO20)</f>
        <v>-76506.158843049823</v>
      </c>
      <c r="CP18" s="28">
        <f>+SUM(CP19:CP20)</f>
        <v>20976.821695202801</v>
      </c>
      <c r="CQ18" s="28">
        <f>+SUM(CQ19:CQ20)</f>
        <v>13331.32248921525</v>
      </c>
      <c r="CR18" s="28">
        <v>-28047.801484213764</v>
      </c>
      <c r="CS18" s="28">
        <v>70360.242099392301</v>
      </c>
      <c r="CT18" s="28">
        <f t="shared" ref="CT18:CZ18" si="3">+SUM(CT19:CT20)</f>
        <v>80042.420129274484</v>
      </c>
      <c r="CU18" s="28">
        <f t="shared" si="3"/>
        <v>-29786.297954951209</v>
      </c>
      <c r="CV18" s="28">
        <f t="shared" si="3"/>
        <v>-3640.6767515528627</v>
      </c>
      <c r="CW18" s="28">
        <f t="shared" si="3"/>
        <v>14065.565228919571</v>
      </c>
      <c r="CX18" s="28">
        <f t="shared" si="3"/>
        <v>-28234.080580008304</v>
      </c>
      <c r="CY18" s="28">
        <f t="shared" si="3"/>
        <v>53585.538885305345</v>
      </c>
      <c r="CZ18" s="28">
        <f t="shared" si="3"/>
        <v>86942.591979022283</v>
      </c>
      <c r="DA18" s="29">
        <f>+DA14-DA10</f>
        <v>173089.48689255165</v>
      </c>
      <c r="DB18" s="28">
        <f t="shared" ref="DB18:DM18" si="4">+SUM(DB19:DB20)</f>
        <v>-48015.608061354025</v>
      </c>
      <c r="DC18" s="28">
        <f t="shared" si="4"/>
        <v>81736.735514884742</v>
      </c>
      <c r="DD18" s="28">
        <f t="shared" si="4"/>
        <v>111583.38858095427</v>
      </c>
      <c r="DE18" s="28">
        <f t="shared" si="4"/>
        <v>10270.065170699963</v>
      </c>
      <c r="DF18" s="28">
        <f t="shared" si="4"/>
        <v>44761.385161130878</v>
      </c>
      <c r="DG18" s="28">
        <f t="shared" si="4"/>
        <v>87460.479226896627</v>
      </c>
      <c r="DH18" s="28">
        <f t="shared" si="4"/>
        <v>20262.182425307125</v>
      </c>
      <c r="DI18" s="28">
        <f t="shared" si="4"/>
        <v>82329.704041601653</v>
      </c>
      <c r="DJ18" s="28">
        <f t="shared" si="4"/>
        <v>48341.036525614618</v>
      </c>
      <c r="DK18" s="28">
        <f t="shared" si="4"/>
        <v>-88150.822856568178</v>
      </c>
      <c r="DL18" s="28">
        <f t="shared" si="4"/>
        <v>70442.121980489756</v>
      </c>
      <c r="DM18" s="28">
        <f t="shared" si="4"/>
        <v>76086.567053016421</v>
      </c>
      <c r="DN18" s="29">
        <f>+DN14-DN10</f>
        <v>497107.23476267373</v>
      </c>
      <c r="DO18" s="28">
        <f t="shared" ref="DO18:DZ18" si="5">+SUM(DO19:DO20)</f>
        <v>-43123.134925972961</v>
      </c>
      <c r="DP18" s="28">
        <f t="shared" si="5"/>
        <v>69583.061125435692</v>
      </c>
      <c r="DQ18" s="28">
        <f t="shared" si="5"/>
        <v>67231.532739770773</v>
      </c>
      <c r="DR18" s="28">
        <f t="shared" si="5"/>
        <v>-86909.258506074897</v>
      </c>
      <c r="DS18" s="28">
        <f t="shared" si="5"/>
        <v>79078.33715717413</v>
      </c>
      <c r="DT18" s="28">
        <f t="shared" si="5"/>
        <v>79777.749016864647</v>
      </c>
      <c r="DU18" s="28">
        <f t="shared" si="5"/>
        <v>-2128.827842353523</v>
      </c>
      <c r="DV18" s="28">
        <f t="shared" si="5"/>
        <v>-1328.3683889760578</v>
      </c>
      <c r="DW18" s="28">
        <f t="shared" si="5"/>
        <v>91724.321865728911</v>
      </c>
      <c r="DX18" s="28">
        <f t="shared" si="5"/>
        <v>-14019.540311113422</v>
      </c>
      <c r="DY18" s="28">
        <f t="shared" si="5"/>
        <v>59773.515605828579</v>
      </c>
      <c r="DZ18" s="28">
        <f t="shared" si="5"/>
        <v>20270.759726349803</v>
      </c>
      <c r="EA18" s="29">
        <f>+EA14-EA10</f>
        <v>319930.14726266172</v>
      </c>
      <c r="EB18" s="28">
        <f t="shared" ref="EB18:EM18" si="6">+SUM(EB19:EB20)</f>
        <v>-59582.182262223185</v>
      </c>
      <c r="EC18" s="28">
        <f t="shared" si="6"/>
        <v>81319.238103816737</v>
      </c>
      <c r="ED18" s="28">
        <f t="shared" si="6"/>
        <v>99471.248843743713</v>
      </c>
      <c r="EE18" s="28">
        <f t="shared" si="6"/>
        <v>10363.448259607758</v>
      </c>
      <c r="EF18" s="28">
        <f t="shared" si="6"/>
        <v>8518.0902863033989</v>
      </c>
      <c r="EG18" s="28">
        <f t="shared" si="6"/>
        <v>104621.71394954271</v>
      </c>
      <c r="EH18" s="28">
        <f t="shared" si="6"/>
        <v>-16269.966088800487</v>
      </c>
      <c r="EI18" s="28">
        <f t="shared" si="6"/>
        <v>62618.097565125936</v>
      </c>
      <c r="EJ18" s="28">
        <f t="shared" si="6"/>
        <v>26835.889577559778</v>
      </c>
      <c r="EK18" s="28">
        <f t="shared" si="6"/>
        <v>7644.3702524905821</v>
      </c>
      <c r="EL18" s="28">
        <f t="shared" si="6"/>
        <v>54907.899825549976</v>
      </c>
      <c r="EM18" s="28">
        <f t="shared" si="6"/>
        <v>65887.872831090252</v>
      </c>
      <c r="EN18" s="29">
        <f>+EN14-EN10</f>
        <v>446335.72114380728</v>
      </c>
      <c r="EO18" s="28">
        <f t="shared" ref="EO18:EZ18" si="7">+SUM(EO19:EO20)</f>
        <v>-30961.816936750169</v>
      </c>
      <c r="EP18" s="28">
        <f t="shared" si="7"/>
        <v>53839.357323890392</v>
      </c>
      <c r="EQ18" s="28">
        <f t="shared" si="7"/>
        <v>54183.365212529592</v>
      </c>
      <c r="ER18" s="28">
        <f t="shared" si="7"/>
        <v>22180.709572889682</v>
      </c>
      <c r="ES18" s="28">
        <f t="shared" si="7"/>
        <v>58201.951457919553</v>
      </c>
      <c r="ET18" s="28">
        <f t="shared" si="7"/>
        <v>37382.78207945131</v>
      </c>
      <c r="EU18" s="28">
        <f t="shared" si="7"/>
        <v>-5261.4523115407792</v>
      </c>
      <c r="EV18" s="28">
        <f t="shared" si="7"/>
        <v>36823.316563710396</v>
      </c>
      <c r="EW18" s="28">
        <f t="shared" si="7"/>
        <v>-6175.364802770142</v>
      </c>
      <c r="EX18" s="28">
        <f t="shared" si="7"/>
        <v>-16445.19066235004</v>
      </c>
      <c r="EY18" s="28">
        <f t="shared" si="7"/>
        <v>63697.809101019462</v>
      </c>
      <c r="EZ18" s="28">
        <f t="shared" si="7"/>
        <v>50324.389426510141</v>
      </c>
      <c r="FA18" s="29">
        <f>+FA14-FA10</f>
        <v>317789.8560245093</v>
      </c>
      <c r="FB18" s="28">
        <f t="shared" ref="FB18:FM18" si="8">+SUM(FB19:FB20)</f>
        <v>-68798.606246859476</v>
      </c>
      <c r="FC18" s="28">
        <f t="shared" si="8"/>
        <v>65269.094333780115</v>
      </c>
      <c r="FD18" s="28">
        <f t="shared" si="8"/>
        <v>44421.239174379618</v>
      </c>
      <c r="FE18" s="28">
        <f t="shared" si="8"/>
        <v>-39267.549337170349</v>
      </c>
      <c r="FF18" s="28">
        <f t="shared" si="8"/>
        <v>12160.974209950538</v>
      </c>
      <c r="FG18" s="28">
        <f t="shared" si="8"/>
        <v>87142.619816939987</v>
      </c>
      <c r="FH18" s="28">
        <f t="shared" si="8"/>
        <v>15206.046731960349</v>
      </c>
      <c r="FI18" s="28">
        <f t="shared" si="8"/>
        <v>80984.301229069533</v>
      </c>
      <c r="FJ18" s="28">
        <f t="shared" si="8"/>
        <v>81618.361356060224</v>
      </c>
      <c r="FK18" s="28">
        <f t="shared" si="8"/>
        <v>-34954.570320710045</v>
      </c>
      <c r="FL18" s="28">
        <f t="shared" si="8"/>
        <v>84574.945659919176</v>
      </c>
      <c r="FM18" s="28">
        <f t="shared" si="8"/>
        <v>43491.519960109639</v>
      </c>
      <c r="FN18" s="29">
        <f>+FN14-FN10</f>
        <v>371848.37656742893</v>
      </c>
      <c r="FO18" s="28">
        <f t="shared" ref="FO18:FZ18" si="9">+SUM(FO19:FO20)</f>
        <v>-19291.111813498312</v>
      </c>
      <c r="FP18" s="28">
        <f t="shared" si="9"/>
        <v>51412.725255009398</v>
      </c>
      <c r="FQ18" s="28">
        <f t="shared" si="9"/>
        <v>-66240.164288309927</v>
      </c>
      <c r="FR18" s="28">
        <f t="shared" si="9"/>
        <v>-53980.279073799786</v>
      </c>
      <c r="FS18" s="28">
        <f t="shared" si="9"/>
        <v>90113.682140279765</v>
      </c>
      <c r="FT18" s="28">
        <f t="shared" si="9"/>
        <v>139012.45573767964</v>
      </c>
      <c r="FU18" s="28">
        <f t="shared" si="9"/>
        <v>-45345.044485509337</v>
      </c>
      <c r="FV18" s="28">
        <f t="shared" si="9"/>
        <v>67827.011225430353</v>
      </c>
      <c r="FW18" s="28">
        <f t="shared" si="9"/>
        <v>114390.17807699976</v>
      </c>
      <c r="FX18" s="28">
        <f t="shared" si="9"/>
        <v>111738.61696713761</v>
      </c>
      <c r="FY18" s="28">
        <f t="shared" si="9"/>
        <v>149430.45452676053</v>
      </c>
      <c r="FZ18" s="28">
        <f t="shared" si="9"/>
        <v>221637.66751789834</v>
      </c>
      <c r="GA18" s="29">
        <f>+GA14-GA10</f>
        <v>760706.19178456999</v>
      </c>
      <c r="GB18" s="28">
        <f t="shared" ref="GB18:GE18" si="10">+SUM(GB19:GB20)</f>
        <v>49756.468010260927</v>
      </c>
      <c r="GC18" s="28">
        <f t="shared" si="10"/>
        <v>139215.70409928059</v>
      </c>
      <c r="GD18" s="28">
        <f t="shared" si="10"/>
        <v>44000.577781599102</v>
      </c>
      <c r="GE18" s="28">
        <f t="shared" si="10"/>
        <v>-153285.75560876093</v>
      </c>
      <c r="GF18" s="29">
        <f>+GF14-GF10</f>
        <v>79686.994282380678</v>
      </c>
    </row>
    <row r="19" spans="1:188" s="34" customFormat="1" ht="23.1" customHeight="1" x14ac:dyDescent="0.35">
      <c r="A19" s="31" t="s">
        <v>176</v>
      </c>
      <c r="B19" s="32">
        <v>-5600.0511496432591</v>
      </c>
      <c r="C19" s="32">
        <v>32153.190117154969</v>
      </c>
      <c r="D19" s="32">
        <v>22602.367352835136</v>
      </c>
      <c r="E19" s="32">
        <v>8815.7764633798506</v>
      </c>
      <c r="F19" s="32">
        <v>22441.9925270651</v>
      </c>
      <c r="G19" s="32">
        <v>24994.987399257487</v>
      </c>
      <c r="H19" s="32">
        <v>-27785.320731702494</v>
      </c>
      <c r="I19" s="32">
        <v>17968.418828089954</v>
      </c>
      <c r="J19" s="32">
        <v>11745.98207430006</v>
      </c>
      <c r="K19" s="32">
        <v>-1802.1265928600915</v>
      </c>
      <c r="L19" s="32">
        <v>20695.841869380092</v>
      </c>
      <c r="M19" s="32">
        <v>5144.2243601798546</v>
      </c>
      <c r="N19" s="33">
        <v>131375.2825174327</v>
      </c>
      <c r="O19" s="32">
        <v>-20908.913201089948</v>
      </c>
      <c r="P19" s="32">
        <v>38202.326381123625</v>
      </c>
      <c r="Q19" s="32">
        <v>7862.8835923997685</v>
      </c>
      <c r="R19" s="32">
        <v>-31313.051843844121</v>
      </c>
      <c r="S19" s="32">
        <v>20894.157825690927</v>
      </c>
      <c r="T19" s="32">
        <v>7681.7835423871875</v>
      </c>
      <c r="U19" s="32">
        <v>-42884.971241721418</v>
      </c>
      <c r="V19" s="32">
        <v>18790.14780967962</v>
      </c>
      <c r="W19" s="32">
        <v>1540.1106942440383</v>
      </c>
      <c r="X19" s="32">
        <v>1537.105202505365</v>
      </c>
      <c r="Y19" s="32">
        <v>18121.511733161518</v>
      </c>
      <c r="Z19" s="32">
        <v>20429.612773595611</v>
      </c>
      <c r="AA19" s="33">
        <v>39952.703268135665</v>
      </c>
      <c r="AB19" s="32">
        <v>-43726.276180112036</v>
      </c>
      <c r="AC19" s="32">
        <v>26301.684614079306</v>
      </c>
      <c r="AD19" s="32">
        <v>20395.200313356472</v>
      </c>
      <c r="AE19" s="32">
        <v>-6006.8011121905874</v>
      </c>
      <c r="AF19" s="32">
        <v>12468.103231627494</v>
      </c>
      <c r="AG19" s="32">
        <v>47620.410586985294</v>
      </c>
      <c r="AH19" s="32">
        <v>28009.907827500021</v>
      </c>
      <c r="AI19" s="32">
        <v>51096.866985030007</v>
      </c>
      <c r="AJ19" s="32">
        <v>-15093.531899139984</v>
      </c>
      <c r="AK19" s="32">
        <v>-15075.83594232006</v>
      </c>
      <c r="AL19" s="32">
        <v>19054.596945700003</v>
      </c>
      <c r="AM19" s="32">
        <v>8547.8934628101997</v>
      </c>
      <c r="AN19" s="33">
        <v>133592.21096938453</v>
      </c>
      <c r="AO19" s="32">
        <v>-42687.42110907007</v>
      </c>
      <c r="AP19" s="32">
        <v>41934.718252520077</v>
      </c>
      <c r="AQ19" s="32">
        <v>2719.0644391376991</v>
      </c>
      <c r="AR19" s="32">
        <v>92531.169548672158</v>
      </c>
      <c r="AS19" s="32">
        <v>26649.558869790053</v>
      </c>
      <c r="AT19" s="32">
        <v>-3061.3661533801351</v>
      </c>
      <c r="AU19" s="32">
        <v>-7383.0467325698119</v>
      </c>
      <c r="AV19" s="32">
        <v>15487.408305786084</v>
      </c>
      <c r="AW19" s="32">
        <v>9799.0474241038319</v>
      </c>
      <c r="AX19" s="32">
        <v>18316.933985559968</v>
      </c>
      <c r="AY19" s="32">
        <v>22200.795040959958</v>
      </c>
      <c r="AZ19" s="32">
        <v>29017.689920490142</v>
      </c>
      <c r="BA19" s="33">
        <v>205524.55179199995</v>
      </c>
      <c r="BB19" s="32">
        <v>-61437.282071799971</v>
      </c>
      <c r="BC19" s="32">
        <v>43493.22338421992</v>
      </c>
      <c r="BD19" s="32">
        <v>25516.863103220006</v>
      </c>
      <c r="BE19" s="32">
        <v>41565.703630920034</v>
      </c>
      <c r="BF19" s="32">
        <v>12133.332329429919</v>
      </c>
      <c r="BG19" s="32">
        <v>64249.350886309985</v>
      </c>
      <c r="BH19" s="32">
        <v>-69654.170193840051</v>
      </c>
      <c r="BI19" s="32">
        <v>33150.445713800145</v>
      </c>
      <c r="BJ19" s="32">
        <v>30960.790479090065</v>
      </c>
      <c r="BK19" s="32">
        <v>8706.4975332599133</v>
      </c>
      <c r="BL19" s="32">
        <v>19988.587404580088</v>
      </c>
      <c r="BM19" s="32">
        <v>30447.248040309874</v>
      </c>
      <c r="BN19" s="33">
        <f t="shared" si="0"/>
        <v>179120.59023949993</v>
      </c>
      <c r="BO19" s="32">
        <f t="shared" si="0"/>
        <v>-58740.168662546203</v>
      </c>
      <c r="BP19" s="32">
        <f t="shared" si="0"/>
        <v>35866.100383126177</v>
      </c>
      <c r="BQ19" s="32">
        <v>15714.650655250065</v>
      </c>
      <c r="BR19" s="32">
        <v>18806.913197859889</v>
      </c>
      <c r="BS19" s="32">
        <v>38412.125011530006</v>
      </c>
      <c r="BT19" s="32">
        <v>48531.732012140099</v>
      </c>
      <c r="BU19" s="32">
        <f t="shared" ref="BU19:BZ20" si="11">+BU15-BU11</f>
        <v>-93251.382149900077</v>
      </c>
      <c r="BV19" s="32">
        <f t="shared" si="11"/>
        <v>-9523.8128604320809</v>
      </c>
      <c r="BW19" s="32">
        <f t="shared" si="11"/>
        <v>37149.090486425441</v>
      </c>
      <c r="BX19" s="32">
        <f t="shared" si="11"/>
        <v>38540.369960475015</v>
      </c>
      <c r="BY19" s="32">
        <f t="shared" si="11"/>
        <v>17660.584133568918</v>
      </c>
      <c r="BZ19" s="32">
        <f t="shared" si="11"/>
        <v>44482.438440580619</v>
      </c>
      <c r="CA19" s="33">
        <f>+CA15-CA11</f>
        <v>133648.64060807787</v>
      </c>
      <c r="CB19" s="32">
        <f t="shared" ref="CB19:CM20" si="12">+CB15-CB11</f>
        <v>-78941.461484589381</v>
      </c>
      <c r="CC19" s="32">
        <f t="shared" si="12"/>
        <v>26328.635653738864</v>
      </c>
      <c r="CD19" s="32">
        <f t="shared" si="12"/>
        <v>-12271.692345848773</v>
      </c>
      <c r="CE19" s="32">
        <f t="shared" si="12"/>
        <v>-35.445752842584625</v>
      </c>
      <c r="CF19" s="32">
        <f t="shared" si="12"/>
        <v>-11184.061571872327</v>
      </c>
      <c r="CG19" s="32">
        <f t="shared" si="12"/>
        <v>54057.924269324634</v>
      </c>
      <c r="CH19" s="32">
        <f t="shared" si="12"/>
        <v>-30356.539352009539</v>
      </c>
      <c r="CI19" s="32">
        <f t="shared" si="12"/>
        <v>31528.477457296336</v>
      </c>
      <c r="CJ19" s="32">
        <f t="shared" si="12"/>
        <v>1676.5531349643134</v>
      </c>
      <c r="CK19" s="32">
        <f t="shared" si="12"/>
        <v>36151.08477796684</v>
      </c>
      <c r="CL19" s="32">
        <f t="shared" si="12"/>
        <v>38559.720628485084</v>
      </c>
      <c r="CM19" s="32">
        <f t="shared" si="12"/>
        <v>55903.482335599372</v>
      </c>
      <c r="CN19" s="33">
        <f>+CN15-CN11</f>
        <v>111416.67775021284</v>
      </c>
      <c r="CO19" s="32">
        <f t="shared" ref="CO19:CQ20" si="13">+CO15-CO11</f>
        <v>-78089.341240033507</v>
      </c>
      <c r="CP19" s="32">
        <f t="shared" si="13"/>
        <v>24781.563553112792</v>
      </c>
      <c r="CQ19" s="32">
        <f t="shared" si="13"/>
        <v>15286.609127188567</v>
      </c>
      <c r="CR19" s="32">
        <v>-30444.046716209268</v>
      </c>
      <c r="CS19" s="32">
        <v>70038.861912505468</v>
      </c>
      <c r="CT19" s="32">
        <f t="shared" ref="CT19:CZ20" si="14">+CT15-CT11</f>
        <v>81547.516929480247</v>
      </c>
      <c r="CU19" s="32">
        <f t="shared" si="14"/>
        <v>-29273.526541666593</v>
      </c>
      <c r="CV19" s="32">
        <f t="shared" si="14"/>
        <v>-6860.1253068721853</v>
      </c>
      <c r="CW19" s="32">
        <f t="shared" si="14"/>
        <v>3906.3762881169096</v>
      </c>
      <c r="CX19" s="32">
        <f t="shared" si="14"/>
        <v>-28179.742414221866</v>
      </c>
      <c r="CY19" s="32">
        <f t="shared" si="14"/>
        <v>49163.770660374546</v>
      </c>
      <c r="CZ19" s="32">
        <f t="shared" si="14"/>
        <v>83607.170017434284</v>
      </c>
      <c r="DA19" s="33">
        <f>+DA15-DA11</f>
        <v>155485.08626920474</v>
      </c>
      <c r="DB19" s="32">
        <f t="shared" ref="DB19:DM20" si="15">+DB15-DB11</f>
        <v>-45662.810006137472</v>
      </c>
      <c r="DC19" s="32">
        <f t="shared" si="15"/>
        <v>75406.488185469061</v>
      </c>
      <c r="DD19" s="32">
        <f t="shared" si="15"/>
        <v>103131.81403626176</v>
      </c>
      <c r="DE19" s="32">
        <f t="shared" si="15"/>
        <v>17309.902449631132</v>
      </c>
      <c r="DF19" s="32">
        <f t="shared" si="15"/>
        <v>38249.768973074853</v>
      </c>
      <c r="DG19" s="32">
        <f t="shared" si="15"/>
        <v>90372.755545603111</v>
      </c>
      <c r="DH19" s="32">
        <f t="shared" si="15"/>
        <v>12816.490442580078</v>
      </c>
      <c r="DI19" s="32">
        <f t="shared" si="15"/>
        <v>76732.760193192866</v>
      </c>
      <c r="DJ19" s="32">
        <f t="shared" si="15"/>
        <v>36767.475275460631</v>
      </c>
      <c r="DK19" s="32">
        <f t="shared" si="15"/>
        <v>-84686.339099748526</v>
      </c>
      <c r="DL19" s="32">
        <f t="shared" si="15"/>
        <v>71209.402043703478</v>
      </c>
      <c r="DM19" s="32">
        <f t="shared" si="15"/>
        <v>74906.697061916348</v>
      </c>
      <c r="DN19" s="33">
        <f>+DN15-DN11</f>
        <v>466554.40510100732</v>
      </c>
      <c r="DO19" s="32">
        <f t="shared" ref="DO19:DZ20" si="16">+DO15-DO11</f>
        <v>-43185.199991045054</v>
      </c>
      <c r="DP19" s="32">
        <f t="shared" si="16"/>
        <v>71241.31413835939</v>
      </c>
      <c r="DQ19" s="32">
        <f t="shared" si="16"/>
        <v>75281.490633037873</v>
      </c>
      <c r="DR19" s="32">
        <f t="shared" si="16"/>
        <v>-83311.891037534922</v>
      </c>
      <c r="DS19" s="32">
        <f t="shared" si="16"/>
        <v>73975.731468344107</v>
      </c>
      <c r="DT19" s="32">
        <f t="shared" si="16"/>
        <v>93704.881036524661</v>
      </c>
      <c r="DU19" s="32">
        <f t="shared" si="16"/>
        <v>-5719.0127718835138</v>
      </c>
      <c r="DV19" s="32">
        <f t="shared" si="16"/>
        <v>-1981.5655371360481</v>
      </c>
      <c r="DW19" s="32">
        <f t="shared" si="16"/>
        <v>90711.964565008879</v>
      </c>
      <c r="DX19" s="32">
        <f t="shared" si="16"/>
        <v>-11598.274442663416</v>
      </c>
      <c r="DY19" s="32">
        <f t="shared" si="16"/>
        <v>52137.391968388576</v>
      </c>
      <c r="DZ19" s="32">
        <f t="shared" si="16"/>
        <v>24992.241189669818</v>
      </c>
      <c r="EA19" s="33">
        <f>+EA15-EA11</f>
        <v>336249.07121907035</v>
      </c>
      <c r="EB19" s="32">
        <f t="shared" ref="EB19:EM20" si="17">+EB15-EB11</f>
        <v>-47859.886875083204</v>
      </c>
      <c r="EC19" s="32">
        <f t="shared" si="17"/>
        <v>82186.757704016753</v>
      </c>
      <c r="ED19" s="32">
        <f t="shared" si="17"/>
        <v>93102.084091983736</v>
      </c>
      <c r="EE19" s="32">
        <f t="shared" si="17"/>
        <v>9383.300933317747</v>
      </c>
      <c r="EF19" s="32">
        <f t="shared" si="17"/>
        <v>6927.4676590533927</v>
      </c>
      <c r="EG19" s="32">
        <f t="shared" si="17"/>
        <v>103499.9668904827</v>
      </c>
      <c r="EH19" s="32">
        <f t="shared" si="17"/>
        <v>-8684.7962326104753</v>
      </c>
      <c r="EI19" s="32">
        <f t="shared" si="17"/>
        <v>61458.786316765938</v>
      </c>
      <c r="EJ19" s="32">
        <f t="shared" si="17"/>
        <v>25520.767677379772</v>
      </c>
      <c r="EK19" s="32">
        <f t="shared" si="17"/>
        <v>-539.16649369942024</v>
      </c>
      <c r="EL19" s="32">
        <f t="shared" si="17"/>
        <v>60571.40850085998</v>
      </c>
      <c r="EM19" s="32">
        <f t="shared" si="17"/>
        <v>63503.857167260256</v>
      </c>
      <c r="EN19" s="33">
        <f>+EN15-EN11</f>
        <v>449070.54733972717</v>
      </c>
      <c r="EO19" s="32">
        <f t="shared" ref="EO19:EZ20" si="18">+EO15-EO11</f>
        <v>-30022.099743170198</v>
      </c>
      <c r="EP19" s="32">
        <f t="shared" si="18"/>
        <v>51096.754187170416</v>
      </c>
      <c r="EQ19" s="32">
        <f t="shared" si="18"/>
        <v>50864.3338255696</v>
      </c>
      <c r="ER19" s="32">
        <f t="shared" si="18"/>
        <v>16995.805485409684</v>
      </c>
      <c r="ES19" s="32">
        <f t="shared" si="18"/>
        <v>49327.828493589535</v>
      </c>
      <c r="ET19" s="32">
        <f t="shared" si="18"/>
        <v>33560.846721721347</v>
      </c>
      <c r="EU19" s="32">
        <f t="shared" si="18"/>
        <v>247.44288426917046</v>
      </c>
      <c r="EV19" s="32">
        <f t="shared" si="18"/>
        <v>23356.103604130447</v>
      </c>
      <c r="EW19" s="32">
        <f t="shared" si="18"/>
        <v>-2552.6088956901804</v>
      </c>
      <c r="EX19" s="32">
        <f t="shared" si="18"/>
        <v>-6270.6041287500411</v>
      </c>
      <c r="EY19" s="32">
        <f t="shared" si="18"/>
        <v>57683.048644369468</v>
      </c>
      <c r="EZ19" s="32">
        <f t="shared" si="18"/>
        <v>49085.283979440108</v>
      </c>
      <c r="FA19" s="33">
        <f>+FA15-FA11</f>
        <v>293372.13505805936</v>
      </c>
      <c r="FB19" s="32">
        <f t="shared" ref="FB19:FM20" si="19">+FB15-FB11</f>
        <v>-59401.291823179461</v>
      </c>
      <c r="FC19" s="32">
        <f t="shared" si="19"/>
        <v>62156.049933710136</v>
      </c>
      <c r="FD19" s="32">
        <f t="shared" si="19"/>
        <v>32638.140540799592</v>
      </c>
      <c r="FE19" s="32">
        <f t="shared" si="19"/>
        <v>-40855.919470030349</v>
      </c>
      <c r="FF19" s="32">
        <f t="shared" si="19"/>
        <v>11910.613415840548</v>
      </c>
      <c r="FG19" s="32">
        <f t="shared" si="19"/>
        <v>91002.430364870001</v>
      </c>
      <c r="FH19" s="32">
        <f t="shared" si="19"/>
        <v>20038.440103640314</v>
      </c>
      <c r="FI19" s="32">
        <f t="shared" si="19"/>
        <v>66960.417846599594</v>
      </c>
      <c r="FJ19" s="32">
        <f t="shared" si="19"/>
        <v>80002.066744020209</v>
      </c>
      <c r="FK19" s="32">
        <f t="shared" si="19"/>
        <v>-27175.612135990057</v>
      </c>
      <c r="FL19" s="32">
        <f t="shared" si="19"/>
        <v>67775.120734609198</v>
      </c>
      <c r="FM19" s="32">
        <f t="shared" si="19"/>
        <v>49321.644418639597</v>
      </c>
      <c r="FN19" s="33">
        <f>+FN15-FN11</f>
        <v>354372.10067352932</v>
      </c>
      <c r="FO19" s="32">
        <f t="shared" ref="FO19:GB20" si="20">+FO15-FO11</f>
        <v>-25682.040536178276</v>
      </c>
      <c r="FP19" s="32">
        <f t="shared" si="20"/>
        <v>42411.144772749394</v>
      </c>
      <c r="FQ19" s="32">
        <f t="shared" si="20"/>
        <v>-93456.892005919944</v>
      </c>
      <c r="FR19" s="32">
        <f t="shared" si="20"/>
        <v>-62797.751764239743</v>
      </c>
      <c r="FS19" s="32">
        <f t="shared" si="20"/>
        <v>89221.286802049726</v>
      </c>
      <c r="FT19" s="32">
        <f t="shared" si="20"/>
        <v>117984.14281138964</v>
      </c>
      <c r="FU19" s="32">
        <f t="shared" si="20"/>
        <v>-32446.388317709323</v>
      </c>
      <c r="FV19" s="32">
        <f t="shared" si="20"/>
        <v>55700.965545070358</v>
      </c>
      <c r="FW19" s="32">
        <f t="shared" si="20"/>
        <v>106751.48429105012</v>
      </c>
      <c r="FX19" s="32">
        <f t="shared" si="20"/>
        <v>106038.49413379002</v>
      </c>
      <c r="FY19" s="32">
        <f t="shared" si="20"/>
        <v>166456.72425958049</v>
      </c>
      <c r="FZ19" s="32">
        <f t="shared" si="20"/>
        <v>212751.21915456839</v>
      </c>
      <c r="GA19" s="33">
        <f>+GA15-GA11</f>
        <v>682932.38914470002</v>
      </c>
      <c r="GB19" s="32">
        <f t="shared" ref="GB19:GE20" si="21">+GB15-GB11</f>
        <v>55327.124848770909</v>
      </c>
      <c r="GC19" s="32">
        <f t="shared" si="21"/>
        <v>129170.26169996057</v>
      </c>
      <c r="GD19" s="32">
        <f t="shared" si="21"/>
        <v>36470.860127949156</v>
      </c>
      <c r="GE19" s="32">
        <f t="shared" si="21"/>
        <v>-134826.25678703096</v>
      </c>
      <c r="GF19" s="33">
        <f>+GF15-GF11</f>
        <v>86141.989889649674</v>
      </c>
    </row>
    <row r="20" spans="1:188" s="34" customFormat="1" ht="23.1" customHeight="1" x14ac:dyDescent="0.35">
      <c r="A20" s="31" t="s">
        <v>177</v>
      </c>
      <c r="B20" s="42">
        <v>-2925.2974474935036</v>
      </c>
      <c r="C20" s="42">
        <v>-186.55723206987022</v>
      </c>
      <c r="D20" s="42">
        <v>-4719.1218823844974</v>
      </c>
      <c r="E20" s="42">
        <v>-1151.1935014009068</v>
      </c>
      <c r="F20" s="42">
        <v>-9092.871726760015</v>
      </c>
      <c r="G20" s="42">
        <v>1059.1270581795106</v>
      </c>
      <c r="H20" s="42">
        <v>-8162.3199929211114</v>
      </c>
      <c r="I20" s="42">
        <v>4910.3722011982027</v>
      </c>
      <c r="J20" s="42">
        <v>-8103.6307082359999</v>
      </c>
      <c r="K20" s="42">
        <v>-6971.5535185982299</v>
      </c>
      <c r="L20" s="42">
        <v>2115.8194119494292</v>
      </c>
      <c r="M20" s="42">
        <v>-1343.5436092691962</v>
      </c>
      <c r="N20" s="43">
        <v>-34570.770947806188</v>
      </c>
      <c r="O20" s="42">
        <v>-1504.1745976300008</v>
      </c>
      <c r="P20" s="42">
        <v>-4167.3670953971305</v>
      </c>
      <c r="Q20" s="42">
        <v>3032.8035533833026</v>
      </c>
      <c r="R20" s="42">
        <v>-6635.7470833964762</v>
      </c>
      <c r="S20" s="42">
        <v>-2033.9538939119229</v>
      </c>
      <c r="T20" s="42">
        <v>-1463.5244125160389</v>
      </c>
      <c r="U20" s="42">
        <v>-2597.2094456426858</v>
      </c>
      <c r="V20" s="42">
        <v>2805.8548989316041</v>
      </c>
      <c r="W20" s="42">
        <v>14043.57321122929</v>
      </c>
      <c r="X20" s="42">
        <v>8720.2941303818807</v>
      </c>
      <c r="Y20" s="42">
        <v>10899.552753816504</v>
      </c>
      <c r="Z20" s="42">
        <v>2528.0506099485647</v>
      </c>
      <c r="AA20" s="43">
        <v>23628.152629196557</v>
      </c>
      <c r="AB20" s="42">
        <v>-1368.5769629517454</v>
      </c>
      <c r="AC20" s="42">
        <v>2455.8565521969867</v>
      </c>
      <c r="AD20" s="42">
        <v>-3149.3990416334855</v>
      </c>
      <c r="AE20" s="42">
        <v>-8202.2476786094921</v>
      </c>
      <c r="AF20" s="42">
        <v>-8189.9430634365999</v>
      </c>
      <c r="AG20" s="42">
        <v>-1329.8918203904032</v>
      </c>
      <c r="AH20" s="42">
        <v>-5527.0322091705893</v>
      </c>
      <c r="AI20" s="42">
        <v>1767.0385269089893</v>
      </c>
      <c r="AJ20" s="42">
        <v>-5926.1331991119077</v>
      </c>
      <c r="AK20" s="42">
        <v>-1426.77164284233</v>
      </c>
      <c r="AL20" s="42">
        <v>361.0868817679584</v>
      </c>
      <c r="AM20" s="42">
        <v>-3001.8510938542167</v>
      </c>
      <c r="AN20" s="43">
        <v>-33537.864751127054</v>
      </c>
      <c r="AO20" s="42">
        <v>2953.4208244791953</v>
      </c>
      <c r="AP20" s="42">
        <v>-4620.828786507278</v>
      </c>
      <c r="AQ20" s="42">
        <v>-2566.8858694421797</v>
      </c>
      <c r="AR20" s="42">
        <v>-2581.9180574573693</v>
      </c>
      <c r="AS20" s="42">
        <v>2694.8865046919818</v>
      </c>
      <c r="AT20" s="42">
        <v>1051.0058151698177</v>
      </c>
      <c r="AU20" s="42">
        <v>-3646.783096767831</v>
      </c>
      <c r="AV20" s="42">
        <v>1245.39549737786</v>
      </c>
      <c r="AW20" s="42">
        <v>-1738.9598424520082</v>
      </c>
      <c r="AX20" s="42">
        <v>445.37728177561075</v>
      </c>
      <c r="AY20" s="42">
        <v>-779.66811177326599</v>
      </c>
      <c r="AZ20" s="42">
        <v>-1332.7297825171408</v>
      </c>
      <c r="BA20" s="43">
        <v>-8877.6876234226074</v>
      </c>
      <c r="BB20" s="42">
        <v>-3604.8373989556421</v>
      </c>
      <c r="BC20" s="42">
        <v>-703.08928908205417</v>
      </c>
      <c r="BD20" s="42">
        <v>-2253.9509654740832</v>
      </c>
      <c r="BE20" s="42">
        <v>-1933.9787560806144</v>
      </c>
      <c r="BF20" s="42">
        <v>-525.06979357350792</v>
      </c>
      <c r="BG20" s="42">
        <v>-5103.0949229522812</v>
      </c>
      <c r="BH20" s="42">
        <v>-1333.6446230330766</v>
      </c>
      <c r="BI20" s="42">
        <v>795.4974080833199</v>
      </c>
      <c r="BJ20" s="42">
        <v>9386.7900897686777</v>
      </c>
      <c r="BK20" s="42">
        <v>-10884.199652949887</v>
      </c>
      <c r="BL20" s="42">
        <v>6988.044002232913</v>
      </c>
      <c r="BM20" s="42">
        <v>2367.4627495376917</v>
      </c>
      <c r="BN20" s="43">
        <f t="shared" si="0"/>
        <v>-6804.0711524785002</v>
      </c>
      <c r="BO20" s="42">
        <f t="shared" si="0"/>
        <v>-6498.444634670348</v>
      </c>
      <c r="BP20" s="42">
        <f t="shared" si="0"/>
        <v>-942.97315751895076</v>
      </c>
      <c r="BQ20" s="42">
        <v>4181.3550451610063</v>
      </c>
      <c r="BR20" s="42">
        <v>5700.6036938269972</v>
      </c>
      <c r="BS20" s="42">
        <v>3173.4594262399041</v>
      </c>
      <c r="BT20" s="42">
        <v>143.0029297456058</v>
      </c>
      <c r="BU20" s="42">
        <f t="shared" si="11"/>
        <v>-637.78775919400505</v>
      </c>
      <c r="BV20" s="42">
        <f t="shared" si="11"/>
        <v>16.014086597788264</v>
      </c>
      <c r="BW20" s="42">
        <f t="shared" si="11"/>
        <v>503.09216566121904</v>
      </c>
      <c r="BX20" s="42">
        <f t="shared" si="11"/>
        <v>347.43403167401266</v>
      </c>
      <c r="BY20" s="42">
        <f t="shared" si="11"/>
        <v>3712.1303595670033</v>
      </c>
      <c r="BZ20" s="42">
        <f t="shared" si="11"/>
        <v>-1714.8017238503526</v>
      </c>
      <c r="CA20" s="43">
        <f>+CA16-CA12</f>
        <v>7983.0844632398803</v>
      </c>
      <c r="CB20" s="42">
        <f t="shared" si="12"/>
        <v>-3238.2910611669067</v>
      </c>
      <c r="CC20" s="42">
        <f t="shared" si="12"/>
        <v>-550.40409773861757</v>
      </c>
      <c r="CD20" s="42">
        <f t="shared" si="12"/>
        <v>1216.0976740181359</v>
      </c>
      <c r="CE20" s="42">
        <f t="shared" si="12"/>
        <v>-177.93774899127311</v>
      </c>
      <c r="CF20" s="42">
        <f t="shared" si="12"/>
        <v>6064.7867738002678</v>
      </c>
      <c r="CG20" s="42">
        <f t="shared" si="12"/>
        <v>-3673.5380932831904</v>
      </c>
      <c r="CH20" s="42">
        <f t="shared" si="12"/>
        <v>1781.7275526008161</v>
      </c>
      <c r="CI20" s="42">
        <f t="shared" si="12"/>
        <v>3140.2622541279561</v>
      </c>
      <c r="CJ20" s="42">
        <f t="shared" si="12"/>
        <v>-4494.0250546512834</v>
      </c>
      <c r="CK20" s="42">
        <f t="shared" si="12"/>
        <v>-2489.5325430441735</v>
      </c>
      <c r="CL20" s="42">
        <f t="shared" si="12"/>
        <v>8365.1440795051458</v>
      </c>
      <c r="CM20" s="44">
        <f t="shared" si="12"/>
        <v>-2537.2863434096507</v>
      </c>
      <c r="CN20" s="45">
        <f>+CN16-CN12</f>
        <v>3407.0033917672263</v>
      </c>
      <c r="CO20" s="46">
        <f t="shared" si="13"/>
        <v>1583.1823969836842</v>
      </c>
      <c r="CP20" s="46">
        <f t="shared" si="13"/>
        <v>-3804.7418579099904</v>
      </c>
      <c r="CQ20" s="46">
        <f t="shared" si="13"/>
        <v>-1955.2866379733168</v>
      </c>
      <c r="CR20" s="46">
        <v>2396.2452319955046</v>
      </c>
      <c r="CS20" s="46">
        <v>321.38018688683223</v>
      </c>
      <c r="CT20" s="46">
        <f t="shared" si="14"/>
        <v>-1505.0968002057634</v>
      </c>
      <c r="CU20" s="46">
        <f t="shared" si="14"/>
        <v>-512.77141328461585</v>
      </c>
      <c r="CV20" s="46">
        <f t="shared" si="14"/>
        <v>3219.4485553193226</v>
      </c>
      <c r="CW20" s="46">
        <f t="shared" si="14"/>
        <v>10159.188940802662</v>
      </c>
      <c r="CX20" s="46">
        <f t="shared" si="14"/>
        <v>-54.338165786437457</v>
      </c>
      <c r="CY20" s="46">
        <f t="shared" si="14"/>
        <v>4421.7682249307982</v>
      </c>
      <c r="CZ20" s="46">
        <f t="shared" si="14"/>
        <v>3335.4219615879992</v>
      </c>
      <c r="DA20" s="45">
        <f>+DA16-DA12</f>
        <v>17604.400623346635</v>
      </c>
      <c r="DB20" s="47">
        <f t="shared" si="15"/>
        <v>-2352.7980552165536</v>
      </c>
      <c r="DC20" s="46">
        <f t="shared" si="15"/>
        <v>6330.2473294156807</v>
      </c>
      <c r="DD20" s="46">
        <f t="shared" si="15"/>
        <v>8451.5745446925139</v>
      </c>
      <c r="DE20" s="46">
        <f t="shared" si="15"/>
        <v>-7039.8372789311688</v>
      </c>
      <c r="DF20" s="46">
        <f t="shared" si="15"/>
        <v>6511.6161880560248</v>
      </c>
      <c r="DG20" s="46">
        <f t="shared" si="15"/>
        <v>-2912.2763187064847</v>
      </c>
      <c r="DH20" s="46">
        <f t="shared" si="15"/>
        <v>7445.6919827270467</v>
      </c>
      <c r="DI20" s="46">
        <f t="shared" si="15"/>
        <v>5596.9438484087877</v>
      </c>
      <c r="DJ20" s="46">
        <f t="shared" si="15"/>
        <v>11573.561250153987</v>
      </c>
      <c r="DK20" s="46">
        <f t="shared" si="15"/>
        <v>-3464.4837568196526</v>
      </c>
      <c r="DL20" s="46">
        <f t="shared" si="15"/>
        <v>-767.28006321372231</v>
      </c>
      <c r="DM20" s="46">
        <f t="shared" si="15"/>
        <v>1179.8699911000731</v>
      </c>
      <c r="DN20" s="45">
        <f>+DN16-DN12</f>
        <v>30552.829661666532</v>
      </c>
      <c r="DO20" s="47">
        <f t="shared" si="16"/>
        <v>62.065065072092693</v>
      </c>
      <c r="DP20" s="46">
        <f t="shared" si="16"/>
        <v>-1658.2530129236984</v>
      </c>
      <c r="DQ20" s="46">
        <f t="shared" si="16"/>
        <v>-8049.9578932670993</v>
      </c>
      <c r="DR20" s="46">
        <f t="shared" si="16"/>
        <v>-3597.3674685399747</v>
      </c>
      <c r="DS20" s="46">
        <f t="shared" si="16"/>
        <v>5102.6056888300227</v>
      </c>
      <c r="DT20" s="46">
        <f t="shared" si="16"/>
        <v>-13927.132019660014</v>
      </c>
      <c r="DU20" s="46">
        <f t="shared" si="16"/>
        <v>3590.1849295299908</v>
      </c>
      <c r="DV20" s="46">
        <f t="shared" si="16"/>
        <v>653.19714815999032</v>
      </c>
      <c r="DW20" s="46">
        <f t="shared" si="16"/>
        <v>1012.3573007200321</v>
      </c>
      <c r="DX20" s="46">
        <f t="shared" si="16"/>
        <v>-2421.2658684500057</v>
      </c>
      <c r="DY20" s="46">
        <f t="shared" si="16"/>
        <v>7636.1236374400032</v>
      </c>
      <c r="DZ20" s="46">
        <f t="shared" si="16"/>
        <v>-4721.4814633200149</v>
      </c>
      <c r="EA20" s="45">
        <f>+EA16-EA12</f>
        <v>-16318.923956408675</v>
      </c>
      <c r="EB20" s="47">
        <f t="shared" si="17"/>
        <v>-11722.29538713998</v>
      </c>
      <c r="EC20" s="46">
        <f t="shared" si="17"/>
        <v>-867.5196002000157</v>
      </c>
      <c r="ED20" s="46">
        <f t="shared" si="17"/>
        <v>6369.1647517599777</v>
      </c>
      <c r="EE20" s="46">
        <f t="shared" si="17"/>
        <v>980.14732629001082</v>
      </c>
      <c r="EF20" s="46">
        <f t="shared" si="17"/>
        <v>1590.6226272500062</v>
      </c>
      <c r="EG20" s="46">
        <f t="shared" si="17"/>
        <v>1121.7470590600133</v>
      </c>
      <c r="EH20" s="46">
        <f t="shared" si="17"/>
        <v>-7585.1698561900121</v>
      </c>
      <c r="EI20" s="46">
        <f t="shared" si="17"/>
        <v>1159.311248359998</v>
      </c>
      <c r="EJ20" s="46">
        <f t="shared" si="17"/>
        <v>1315.1219001800055</v>
      </c>
      <c r="EK20" s="46">
        <f t="shared" si="17"/>
        <v>8183.5367461900023</v>
      </c>
      <c r="EL20" s="46">
        <f t="shared" si="17"/>
        <v>-5663.508675310004</v>
      </c>
      <c r="EM20" s="46">
        <f t="shared" si="17"/>
        <v>2384.0156638299959</v>
      </c>
      <c r="EN20" s="45">
        <f>+EN16-EN12</f>
        <v>-2734.8261959200026</v>
      </c>
      <c r="EO20" s="47">
        <f t="shared" si="18"/>
        <v>-939.71719357997063</v>
      </c>
      <c r="EP20" s="46">
        <f t="shared" si="18"/>
        <v>2742.6031367199757</v>
      </c>
      <c r="EQ20" s="46">
        <f t="shared" si="18"/>
        <v>3319.0313869599922</v>
      </c>
      <c r="ER20" s="46">
        <f t="shared" si="18"/>
        <v>5184.9040874799975</v>
      </c>
      <c r="ES20" s="46">
        <f t="shared" si="18"/>
        <v>8874.1229643300176</v>
      </c>
      <c r="ET20" s="46">
        <f t="shared" si="18"/>
        <v>3821.9353577299626</v>
      </c>
      <c r="EU20" s="46">
        <f t="shared" si="18"/>
        <v>-5508.8951958099497</v>
      </c>
      <c r="EV20" s="46">
        <f t="shared" si="18"/>
        <v>13467.212959579949</v>
      </c>
      <c r="EW20" s="46">
        <f t="shared" si="18"/>
        <v>-3622.7559070799616</v>
      </c>
      <c r="EX20" s="46">
        <f t="shared" si="18"/>
        <v>-10174.586533599999</v>
      </c>
      <c r="EY20" s="46">
        <f t="shared" si="18"/>
        <v>6014.760456649994</v>
      </c>
      <c r="EZ20" s="46">
        <f t="shared" si="18"/>
        <v>1239.1054470700328</v>
      </c>
      <c r="FA20" s="45">
        <f>+FA16-FA12</f>
        <v>24417.720966450041</v>
      </c>
      <c r="FB20" s="47">
        <f t="shared" si="19"/>
        <v>-9397.3144236800144</v>
      </c>
      <c r="FC20" s="46">
        <f t="shared" si="19"/>
        <v>3113.044400069979</v>
      </c>
      <c r="FD20" s="46">
        <f t="shared" si="19"/>
        <v>11783.098633580026</v>
      </c>
      <c r="FE20" s="46">
        <f t="shared" si="19"/>
        <v>1588.37013286</v>
      </c>
      <c r="FF20" s="46">
        <f t="shared" si="19"/>
        <v>250.36079410999082</v>
      </c>
      <c r="FG20" s="46">
        <f t="shared" si="19"/>
        <v>-3859.8105479300139</v>
      </c>
      <c r="FH20" s="46">
        <f t="shared" si="19"/>
        <v>-4832.3933716799656</v>
      </c>
      <c r="FI20" s="46">
        <f t="shared" si="19"/>
        <v>14023.88338246994</v>
      </c>
      <c r="FJ20" s="46">
        <f t="shared" si="19"/>
        <v>1616.2946120400156</v>
      </c>
      <c r="FK20" s="46">
        <f t="shared" si="19"/>
        <v>-7778.9581847199879</v>
      </c>
      <c r="FL20" s="46">
        <f t="shared" si="19"/>
        <v>16799.824925309978</v>
      </c>
      <c r="FM20" s="46">
        <f t="shared" si="19"/>
        <v>-5830.1244585299573</v>
      </c>
      <c r="FN20" s="45">
        <f>+FN16-FN12</f>
        <v>17476.27589389999</v>
      </c>
      <c r="FO20" s="46">
        <f t="shared" si="20"/>
        <v>6390.9287226799643</v>
      </c>
      <c r="FP20" s="46">
        <f t="shared" si="20"/>
        <v>9001.5804822600039</v>
      </c>
      <c r="FQ20" s="46">
        <f t="shared" si="20"/>
        <v>27216.727717610018</v>
      </c>
      <c r="FR20" s="46">
        <f t="shared" si="20"/>
        <v>8817.4726904399577</v>
      </c>
      <c r="FS20" s="46">
        <f t="shared" si="20"/>
        <v>892.39533823003876</v>
      </c>
      <c r="FT20" s="46">
        <f t="shared" si="20"/>
        <v>21028.312926290004</v>
      </c>
      <c r="FU20" s="46">
        <f t="shared" si="20"/>
        <v>-12898.656167800014</v>
      </c>
      <c r="FV20" s="46">
        <f t="shared" si="20"/>
        <v>12126.045680359995</v>
      </c>
      <c r="FW20" s="46">
        <f t="shared" si="20"/>
        <v>7638.6937859496393</v>
      </c>
      <c r="FX20" s="46">
        <f t="shared" si="20"/>
        <v>5700.1228333475883</v>
      </c>
      <c r="FY20" s="46">
        <f t="shared" si="20"/>
        <v>-17026.269732819957</v>
      </c>
      <c r="FZ20" s="46">
        <f t="shared" si="20"/>
        <v>8886.4483633299533</v>
      </c>
      <c r="GA20" s="45">
        <f>+GA16-GA12</f>
        <v>77773.802639869973</v>
      </c>
      <c r="GB20" s="46">
        <f t="shared" si="20"/>
        <v>-5570.6568385099818</v>
      </c>
      <c r="GC20" s="46">
        <f t="shared" si="21"/>
        <v>10045.442399320018</v>
      </c>
      <c r="GD20" s="46">
        <f t="shared" si="21"/>
        <v>7529.7176536499464</v>
      </c>
      <c r="GE20" s="46">
        <f t="shared" si="21"/>
        <v>-18459.498821729969</v>
      </c>
      <c r="GF20" s="45">
        <f>+GF16-GF12</f>
        <v>-6454.9956072699861</v>
      </c>
    </row>
    <row r="21" spans="1:188" s="38" customFormat="1" ht="12" customHeight="1" x14ac:dyDescent="0.35">
      <c r="A21" s="35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9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9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9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9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9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9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9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9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9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9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9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9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9"/>
      <c r="GB21" s="48"/>
      <c r="GC21" s="48"/>
      <c r="GD21" s="48"/>
      <c r="GE21" s="48"/>
      <c r="GF21" s="49"/>
    </row>
    <row r="22" spans="1:188" s="34" customFormat="1" ht="20.100000000000001" customHeight="1" x14ac:dyDescent="0.2">
      <c r="A22" s="50" t="s">
        <v>180</v>
      </c>
      <c r="B22" s="51">
        <v>-8524.8600137074736</v>
      </c>
      <c r="C22" s="51">
        <v>31966.63288508508</v>
      </c>
      <c r="D22" s="51">
        <v>17883.245470450653</v>
      </c>
      <c r="E22" s="51">
        <v>7664.9574621205247</v>
      </c>
      <c r="F22" s="51">
        <v>13348.964401054236</v>
      </c>
      <c r="G22" s="51">
        <v>26196.929481263993</v>
      </c>
      <c r="H22" s="51">
        <v>-35947.66826316787</v>
      </c>
      <c r="I22" s="51">
        <v>22878.791029288157</v>
      </c>
      <c r="J22" s="51">
        <v>3642.3513660638691</v>
      </c>
      <c r="K22" s="51">
        <v>-8773.6801114581249</v>
      </c>
      <c r="L22" s="51">
        <v>22811.661281329521</v>
      </c>
      <c r="M22" s="51">
        <v>3800.6807509102455</v>
      </c>
      <c r="N22" s="51">
        <v>96804.5115696305</v>
      </c>
      <c r="O22" s="51">
        <v>-22413.087798719542</v>
      </c>
      <c r="P22" s="51">
        <v>34034.959285726516</v>
      </c>
      <c r="Q22" s="51">
        <v>10895.687145779921</v>
      </c>
      <c r="R22" s="51">
        <v>-37948.798927236967</v>
      </c>
      <c r="S22" s="51">
        <v>18860.203931778</v>
      </c>
      <c r="T22" s="51">
        <v>6218.2591298711959</v>
      </c>
      <c r="U22" s="51">
        <v>-45482.180687364133</v>
      </c>
      <c r="V22" s="51">
        <v>21596.002708615895</v>
      </c>
      <c r="W22" s="51">
        <v>15583.683905469365</v>
      </c>
      <c r="X22" s="51">
        <v>10257.399332891815</v>
      </c>
      <c r="Y22" s="51">
        <v>29021.444754766395</v>
      </c>
      <c r="Z22" s="51">
        <v>22957.655519589036</v>
      </c>
      <c r="AA22" s="51">
        <v>63581.228301167546</v>
      </c>
      <c r="AB22" s="51">
        <v>-45094.853143061744</v>
      </c>
      <c r="AC22" s="51">
        <v>28757.541166276984</v>
      </c>
      <c r="AD22" s="51">
        <v>17279.47394961345</v>
      </c>
      <c r="AE22" s="51">
        <v>-14209.048790799608</v>
      </c>
      <c r="AF22" s="51">
        <v>4278.1601681931843</v>
      </c>
      <c r="AG22" s="51">
        <v>46290.51876659914</v>
      </c>
      <c r="AH22" s="51">
        <v>22482.875618329432</v>
      </c>
      <c r="AI22" s="51">
        <v>52863.905511938909</v>
      </c>
      <c r="AJ22" s="51">
        <v>-21019.665098251819</v>
      </c>
      <c r="AK22" s="51">
        <v>-16502.60758516239</v>
      </c>
      <c r="AL22" s="51">
        <v>19415.683827467961</v>
      </c>
      <c r="AM22" s="51">
        <v>5546.0423689558993</v>
      </c>
      <c r="AN22" s="51">
        <v>100054.35408220899</v>
      </c>
      <c r="AO22" s="51">
        <v>-39734.00028459086</v>
      </c>
      <c r="AP22" s="51">
        <v>37313.889466012792</v>
      </c>
      <c r="AQ22" s="51">
        <v>152.17856969551576</v>
      </c>
      <c r="AR22" s="51">
        <v>89949.251491214789</v>
      </c>
      <c r="AS22" s="51">
        <v>29344.445374482028</v>
      </c>
      <c r="AT22" s="51">
        <v>-2010.3603382103083</v>
      </c>
      <c r="AU22" s="51">
        <v>-11029.829829337645</v>
      </c>
      <c r="AV22" s="51">
        <v>16732.803803163944</v>
      </c>
      <c r="AW22" s="51">
        <v>8060.087581651811</v>
      </c>
      <c r="AX22" s="51">
        <v>18762.311267335579</v>
      </c>
      <c r="AY22" s="51">
        <v>21421.126929186692</v>
      </c>
      <c r="AZ22" s="51">
        <v>27684.960137973041</v>
      </c>
      <c r="BA22" s="51">
        <v>196646.86416857742</v>
      </c>
      <c r="BB22" s="51">
        <v>-65042.119470755599</v>
      </c>
      <c r="BC22" s="51">
        <v>42790.134095137866</v>
      </c>
      <c r="BD22" s="51">
        <v>23262.912137745927</v>
      </c>
      <c r="BE22" s="51">
        <v>39631.724874839412</v>
      </c>
      <c r="BF22" s="51">
        <v>11608.262535856407</v>
      </c>
      <c r="BG22" s="51">
        <v>59146.255963357704</v>
      </c>
      <c r="BH22" s="51">
        <v>-70987.814816873128</v>
      </c>
      <c r="BI22" s="51">
        <v>33945.943121883465</v>
      </c>
      <c r="BJ22" s="51">
        <v>40347.580568858742</v>
      </c>
      <c r="BK22" s="51">
        <v>-2177.7021196899677</v>
      </c>
      <c r="BL22" s="51">
        <v>26976.631406812998</v>
      </c>
      <c r="BM22" s="51">
        <v>32814.710789847522</v>
      </c>
      <c r="BN22" s="51">
        <f>SUM(BB22:BM22)</f>
        <v>172316.51908702136</v>
      </c>
      <c r="BO22" s="51">
        <v>-65238.613297220261</v>
      </c>
      <c r="BP22" s="51">
        <v>34923.127225610966</v>
      </c>
      <c r="BQ22" s="51">
        <v>19896.005700411042</v>
      </c>
      <c r="BR22" s="51">
        <v>24507.516891686919</v>
      </c>
      <c r="BS22" s="51">
        <v>41585.58443776994</v>
      </c>
      <c r="BT22" s="51">
        <v>48674.73494188569</v>
      </c>
      <c r="BU22" s="51">
        <v>-93889.169909094053</v>
      </c>
      <c r="BV22" s="51">
        <v>-9507.7987738343363</v>
      </c>
      <c r="BW22" s="51">
        <v>37652.1826520834</v>
      </c>
      <c r="BX22" s="51">
        <v>38887.803992153917</v>
      </c>
      <c r="BY22" s="51">
        <v>21372.714493137053</v>
      </c>
      <c r="BZ22" s="51">
        <v>42767.636716729612</v>
      </c>
      <c r="CA22" s="51">
        <v>141631.7250713199</v>
      </c>
      <c r="CB22" s="51">
        <f t="shared" ref="CB22:CM22" si="22">+CB24+CB39</f>
        <v>-82179.752545756768</v>
      </c>
      <c r="CC22" s="51">
        <f t="shared" si="22"/>
        <v>25778.231555998631</v>
      </c>
      <c r="CD22" s="51">
        <f t="shared" si="22"/>
        <v>-11055.594671830651</v>
      </c>
      <c r="CE22" s="51">
        <f t="shared" si="22"/>
        <v>-213.38350183384682</v>
      </c>
      <c r="CF22" s="51">
        <f t="shared" si="22"/>
        <v>-5119.2747980758068</v>
      </c>
      <c r="CG22" s="51">
        <f t="shared" si="22"/>
        <v>50384.386176046799</v>
      </c>
      <c r="CH22" s="51">
        <f t="shared" si="22"/>
        <v>-28574.811799409159</v>
      </c>
      <c r="CI22" s="51">
        <f t="shared" si="22"/>
        <v>34668.739711424278</v>
      </c>
      <c r="CJ22" s="51">
        <f t="shared" si="22"/>
        <v>-2817.4719196869555</v>
      </c>
      <c r="CK22" s="51">
        <f t="shared" si="22"/>
        <v>33661.552234926385</v>
      </c>
      <c r="CL22" s="51">
        <f t="shared" si="22"/>
        <v>46924.864707986504</v>
      </c>
      <c r="CM22" s="51">
        <f t="shared" si="22"/>
        <v>53366.195992189023</v>
      </c>
      <c r="CN22" s="51">
        <f>SUM(CB22:CM22)</f>
        <v>114823.68114197845</v>
      </c>
      <c r="CO22" s="51">
        <f t="shared" ref="CO22:CZ22" si="23">+CO24+CO39</f>
        <v>-75679.505324019119</v>
      </c>
      <c r="CP22" s="51">
        <f t="shared" si="23"/>
        <v>20976.821695188079</v>
      </c>
      <c r="CQ22" s="51">
        <f t="shared" si="23"/>
        <v>13331.322489215283</v>
      </c>
      <c r="CR22" s="51">
        <f t="shared" si="23"/>
        <v>-28047.801484213764</v>
      </c>
      <c r="CS22" s="51">
        <f t="shared" si="23"/>
        <v>70360.242099392301</v>
      </c>
      <c r="CT22" s="51">
        <f t="shared" si="23"/>
        <v>80042.420129274484</v>
      </c>
      <c r="CU22" s="51">
        <f t="shared" si="23"/>
        <v>-29786.297954954964</v>
      </c>
      <c r="CV22" s="51">
        <f t="shared" si="23"/>
        <v>-3448.3228372907506</v>
      </c>
      <c r="CW22" s="51">
        <f t="shared" si="23"/>
        <v>14065.565228922806</v>
      </c>
      <c r="CX22" s="51">
        <f t="shared" si="23"/>
        <v>-28234.08058000993</v>
      </c>
      <c r="CY22" s="51">
        <f t="shared" si="23"/>
        <v>53585.538885304413</v>
      </c>
      <c r="CZ22" s="51">
        <f t="shared" si="23"/>
        <v>86942.591979027871</v>
      </c>
      <c r="DA22" s="51">
        <f>SUM(CO22:CZ22)</f>
        <v>174108.49432583671</v>
      </c>
      <c r="DB22" s="51">
        <f t="shared" ref="DB22:DM22" si="24">+DB24+DB39</f>
        <v>-48015.608061358667</v>
      </c>
      <c r="DC22" s="51">
        <f t="shared" si="24"/>
        <v>81736.735514884742</v>
      </c>
      <c r="DD22" s="51">
        <f t="shared" si="24"/>
        <v>111583.38857802104</v>
      </c>
      <c r="DE22" s="51">
        <f t="shared" si="24"/>
        <v>10270.065170699978</v>
      </c>
      <c r="DF22" s="51">
        <f t="shared" si="24"/>
        <v>44761.385161136015</v>
      </c>
      <c r="DG22" s="51">
        <f t="shared" si="24"/>
        <v>87460.479226891504</v>
      </c>
      <c r="DH22" s="51">
        <f t="shared" si="24"/>
        <v>20262.182425307103</v>
      </c>
      <c r="DI22" s="51">
        <f t="shared" si="24"/>
        <v>82329.704041600751</v>
      </c>
      <c r="DJ22" s="51">
        <f t="shared" si="24"/>
        <v>48341.036525614145</v>
      </c>
      <c r="DK22" s="51">
        <f t="shared" si="24"/>
        <v>-88150.822856566796</v>
      </c>
      <c r="DL22" s="51">
        <f t="shared" si="24"/>
        <v>70442.12198048603</v>
      </c>
      <c r="DM22" s="51">
        <f t="shared" si="24"/>
        <v>76086.567053020146</v>
      </c>
      <c r="DN22" s="51">
        <f>SUM(DB22:DM22)</f>
        <v>497107.23475973599</v>
      </c>
      <c r="DO22" s="51">
        <f t="shared" ref="DO22:DZ22" si="25">+DO24+DO39</f>
        <v>-43123.134925970167</v>
      </c>
      <c r="DP22" s="51">
        <f t="shared" si="25"/>
        <v>69583.061125438471</v>
      </c>
      <c r="DQ22" s="51">
        <f t="shared" si="25"/>
        <v>67231.532739773145</v>
      </c>
      <c r="DR22" s="51">
        <f t="shared" si="25"/>
        <v>-86909.258506080048</v>
      </c>
      <c r="DS22" s="51">
        <f t="shared" si="25"/>
        <v>79078.337157175716</v>
      </c>
      <c r="DT22" s="51">
        <f t="shared" si="25"/>
        <v>79777.749016863061</v>
      </c>
      <c r="DU22" s="51">
        <f t="shared" si="25"/>
        <v>-2128.8278423486008</v>
      </c>
      <c r="DV22" s="51">
        <f t="shared" si="25"/>
        <v>-1328.3683889727399</v>
      </c>
      <c r="DW22" s="51">
        <f t="shared" si="25"/>
        <v>91724.321865722814</v>
      </c>
      <c r="DX22" s="51">
        <f t="shared" si="25"/>
        <v>-14019.540311123434</v>
      </c>
      <c r="DY22" s="51">
        <f t="shared" si="25"/>
        <v>59773.515605833476</v>
      </c>
      <c r="DZ22" s="51">
        <f t="shared" si="25"/>
        <v>20270.759726351876</v>
      </c>
      <c r="EA22" s="51">
        <f>SUM(DO22:DZ22)</f>
        <v>319930.14726266358</v>
      </c>
      <c r="EB22" s="51">
        <f t="shared" ref="EB22:EM22" si="26">+EB24+EB39</f>
        <v>-59426.778195526465</v>
      </c>
      <c r="EC22" s="51">
        <f t="shared" si="26"/>
        <v>81408.769567177995</v>
      </c>
      <c r="ED22" s="51">
        <f t="shared" si="26"/>
        <v>99550.529231210981</v>
      </c>
      <c r="EE22" s="51">
        <f t="shared" si="26"/>
        <v>10363.448259602614</v>
      </c>
      <c r="EF22" s="51">
        <f t="shared" si="26"/>
        <v>8518.0902862977273</v>
      </c>
      <c r="EG22" s="51">
        <f t="shared" si="26"/>
        <v>104621.71394953851</v>
      </c>
      <c r="EH22" s="51">
        <f t="shared" si="26"/>
        <v>-16269.966088789995</v>
      </c>
      <c r="EI22" s="51">
        <f t="shared" si="26"/>
        <v>62618.097565119664</v>
      </c>
      <c r="EJ22" s="51">
        <f t="shared" si="26"/>
        <v>26834.239093689779</v>
      </c>
      <c r="EK22" s="51">
        <f t="shared" si="26"/>
        <v>7644.3702524905675</v>
      </c>
      <c r="EL22" s="51">
        <f t="shared" si="26"/>
        <v>55210.903801299981</v>
      </c>
      <c r="EM22" s="51">
        <f t="shared" si="26"/>
        <v>66136.490390389779</v>
      </c>
      <c r="EN22" s="51">
        <f>SUM(EB22:EM22)</f>
        <v>447209.90811250114</v>
      </c>
      <c r="EO22" s="51">
        <f t="shared" ref="EO22:EZ22" si="27">+EO24+EO39</f>
        <v>-30715.939329529709</v>
      </c>
      <c r="EP22" s="51">
        <f t="shared" si="27"/>
        <v>54081.790334589925</v>
      </c>
      <c r="EQ22" s="51">
        <f t="shared" si="27"/>
        <v>54183.365212530058</v>
      </c>
      <c r="ER22" s="51">
        <f t="shared" si="27"/>
        <v>22665.098134609663</v>
      </c>
      <c r="ES22" s="51">
        <f t="shared" si="27"/>
        <v>58453.357191490009</v>
      </c>
      <c r="ET22" s="51">
        <f t="shared" si="27"/>
        <v>37637.121637000426</v>
      </c>
      <c r="EU22" s="51">
        <f t="shared" si="27"/>
        <v>-5008.1064991503481</v>
      </c>
      <c r="EV22" s="51">
        <f t="shared" si="27"/>
        <v>36823.316563710003</v>
      </c>
      <c r="EW22" s="51">
        <f t="shared" si="27"/>
        <v>-6175.3648027695926</v>
      </c>
      <c r="EX22" s="51">
        <f t="shared" si="27"/>
        <v>-16445.190662350033</v>
      </c>
      <c r="EY22" s="51">
        <f t="shared" si="27"/>
        <v>63697.80910101992</v>
      </c>
      <c r="EZ22" s="51">
        <f t="shared" si="27"/>
        <v>50324.389426510133</v>
      </c>
      <c r="FA22" s="51">
        <f>SUM(EO22:EZ22)</f>
        <v>319521.64630766044</v>
      </c>
      <c r="FB22" s="51">
        <f t="shared" ref="FB22:FM22" si="28">+FB24+FB39</f>
        <v>-68547.551077619937</v>
      </c>
      <c r="FC22" s="51">
        <f t="shared" si="28"/>
        <v>65521.913153309666</v>
      </c>
      <c r="FD22" s="51">
        <f t="shared" si="28"/>
        <v>44421.23917438004</v>
      </c>
      <c r="FE22" s="51">
        <f t="shared" si="28"/>
        <v>-38969.886968839855</v>
      </c>
      <c r="FF22" s="51">
        <f t="shared" si="28"/>
        <v>12160.974209940116</v>
      </c>
      <c r="FG22" s="51">
        <f t="shared" si="28"/>
        <v>87142.619816949766</v>
      </c>
      <c r="FH22" s="51">
        <f t="shared" si="28"/>
        <v>15206.046731950515</v>
      </c>
      <c r="FI22" s="51">
        <f t="shared" si="28"/>
        <v>80984.301229069621</v>
      </c>
      <c r="FJ22" s="51">
        <f t="shared" si="28"/>
        <v>81873.206154890198</v>
      </c>
      <c r="FK22" s="51">
        <f t="shared" si="28"/>
        <v>-34943.256766640043</v>
      </c>
      <c r="FL22" s="51">
        <f t="shared" si="28"/>
        <v>84574.945659939171</v>
      </c>
      <c r="FM22" s="51">
        <f t="shared" si="28"/>
        <v>43491.519960100544</v>
      </c>
      <c r="FN22" s="51">
        <f>SUM(FB22:FM22)</f>
        <v>372916.07127742982</v>
      </c>
      <c r="FO22" s="51">
        <f t="shared" ref="FO22:FZ22" si="29">+FO24+FO39</f>
        <v>-19291.111813499665</v>
      </c>
      <c r="FP22" s="51">
        <f t="shared" si="29"/>
        <v>51494.808944489851</v>
      </c>
      <c r="FQ22" s="51">
        <f t="shared" si="29"/>
        <v>-66240.164288307395</v>
      </c>
      <c r="FR22" s="51">
        <f t="shared" si="29"/>
        <v>-53980.279073808575</v>
      </c>
      <c r="FS22" s="51">
        <f t="shared" si="29"/>
        <v>90113.682140280172</v>
      </c>
      <c r="FT22" s="51">
        <f t="shared" si="29"/>
        <v>139012.4557376701</v>
      </c>
      <c r="FU22" s="51">
        <f t="shared" si="29"/>
        <v>-45345.044485507271</v>
      </c>
      <c r="FV22" s="51">
        <f t="shared" si="29"/>
        <v>67827.011225399881</v>
      </c>
      <c r="FW22" s="51">
        <f t="shared" si="29"/>
        <v>114390.17807699961</v>
      </c>
      <c r="FX22" s="51">
        <f t="shared" si="29"/>
        <v>111738.61696713761</v>
      </c>
      <c r="FY22" s="51">
        <f t="shared" si="29"/>
        <v>149605.89999090511</v>
      </c>
      <c r="FZ22" s="51">
        <f t="shared" si="29"/>
        <v>221637.66751789834</v>
      </c>
      <c r="GA22" s="51">
        <f>SUM(FO22:FZ22)</f>
        <v>760963.72093965777</v>
      </c>
      <c r="GB22" s="51">
        <f t="shared" ref="GB22:GE22" si="30">+GB24+GB39</f>
        <v>49756.46801026896</v>
      </c>
      <c r="GC22" s="51">
        <f t="shared" si="30"/>
        <v>139215.70409928056</v>
      </c>
      <c r="GD22" s="51">
        <f t="shared" si="30"/>
        <v>44000.577781599124</v>
      </c>
      <c r="GE22" s="51">
        <f t="shared" si="30"/>
        <v>-153285.75560876093</v>
      </c>
      <c r="GF22" s="51">
        <f>SUM(GB22:GE22)</f>
        <v>79686.994282387721</v>
      </c>
    </row>
    <row r="23" spans="1:188" s="38" customFormat="1" ht="12" customHeight="1" x14ac:dyDescent="0.35">
      <c r="A23" s="35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</row>
    <row r="24" spans="1:188" s="30" customFormat="1" ht="20.100000000000001" customHeight="1" x14ac:dyDescent="0.2">
      <c r="A24" s="27" t="s">
        <v>181</v>
      </c>
      <c r="B24" s="52">
        <v>-21051.195285029993</v>
      </c>
      <c r="C24" s="52">
        <v>20775.966695501615</v>
      </c>
      <c r="D24" s="52">
        <v>8828.0465752314849</v>
      </c>
      <c r="E24" s="52">
        <v>-3417.459094599988</v>
      </c>
      <c r="F24" s="52">
        <v>7319.5168895744391</v>
      </c>
      <c r="G24" s="52">
        <v>14447.709063042606</v>
      </c>
      <c r="H24" s="52">
        <v>-45971.067739488353</v>
      </c>
      <c r="I24" s="52">
        <v>3422.1899802532935</v>
      </c>
      <c r="J24" s="52">
        <v>-1892.1499716353137</v>
      </c>
      <c r="K24" s="52">
        <v>-16070.59276573862</v>
      </c>
      <c r="L24" s="52">
        <v>7094.0598047827643</v>
      </c>
      <c r="M24" s="52">
        <v>-8830.657532757632</v>
      </c>
      <c r="N24" s="53">
        <v>-35345.633380863699</v>
      </c>
      <c r="O24" s="52">
        <v>-36210.184324517017</v>
      </c>
      <c r="P24" s="52">
        <v>26223.682004225338</v>
      </c>
      <c r="Q24" s="52">
        <v>-6920.0648095446304</v>
      </c>
      <c r="R24" s="52">
        <v>-46403.368534944151</v>
      </c>
      <c r="S24" s="52">
        <v>8989.2426956440213</v>
      </c>
      <c r="T24" s="52">
        <v>-6652.7304072795087</v>
      </c>
      <c r="U24" s="52">
        <v>-59306.2637772499</v>
      </c>
      <c r="V24" s="52">
        <v>5503.0216613365928</v>
      </c>
      <c r="W24" s="52">
        <v>-13943.34944061965</v>
      </c>
      <c r="X24" s="52">
        <v>-13952.842599109696</v>
      </c>
      <c r="Y24" s="52">
        <v>3288.0053540056924</v>
      </c>
      <c r="Z24" s="52">
        <v>7723.1921936735162</v>
      </c>
      <c r="AA24" s="53">
        <v>-131661.65998437934</v>
      </c>
      <c r="AB24" s="52">
        <v>-54874.377731704117</v>
      </c>
      <c r="AC24" s="52">
        <v>13786.331094208135</v>
      </c>
      <c r="AD24" s="52">
        <v>7163.9435986722274</v>
      </c>
      <c r="AE24" s="52">
        <v>-17640.364031491892</v>
      </c>
      <c r="AF24" s="52">
        <v>3116.8174572024</v>
      </c>
      <c r="AG24" s="52">
        <v>35052.800043138181</v>
      </c>
      <c r="AH24" s="52">
        <v>14131.888185979959</v>
      </c>
      <c r="AI24" s="52">
        <v>40334.244872769938</v>
      </c>
      <c r="AJ24" s="52">
        <v>-27523.228059413086</v>
      </c>
      <c r="AK24" s="52">
        <v>-27103.803349155638</v>
      </c>
      <c r="AL24" s="52">
        <v>6812.7225995038389</v>
      </c>
      <c r="AM24" s="52">
        <v>-6491.9830568190264</v>
      </c>
      <c r="AN24" s="53">
        <v>-13235.008377109014</v>
      </c>
      <c r="AO24" s="52">
        <v>-56739.202645332523</v>
      </c>
      <c r="AP24" s="52">
        <v>28087.91910070516</v>
      </c>
      <c r="AQ24" s="52">
        <v>-14337.324287202227</v>
      </c>
      <c r="AR24" s="52">
        <v>79765.814949665408</v>
      </c>
      <c r="AS24" s="52">
        <v>10141.986433710004</v>
      </c>
      <c r="AT24" s="52">
        <v>-15835.663520839349</v>
      </c>
      <c r="AU24" s="52">
        <v>-22425.259830415249</v>
      </c>
      <c r="AV24" s="52">
        <v>3280.9774254192525</v>
      </c>
      <c r="AW24" s="52">
        <v>-3512.8514296912108</v>
      </c>
      <c r="AX24" s="52">
        <v>3398.8813562377836</v>
      </c>
      <c r="AY24" s="52">
        <v>4683.9665928180129</v>
      </c>
      <c r="AZ24" s="52">
        <v>11039.214601083746</v>
      </c>
      <c r="BA24" s="53">
        <v>27548.458746158867</v>
      </c>
      <c r="BB24" s="52">
        <v>-81045.000186601552</v>
      </c>
      <c r="BC24" s="52">
        <v>26491.293005035946</v>
      </c>
      <c r="BD24" s="52">
        <v>6870.0037077151574</v>
      </c>
      <c r="BE24" s="52">
        <v>25321.568912676787</v>
      </c>
      <c r="BF24" s="52">
        <v>-7523.4109040847979</v>
      </c>
      <c r="BG24" s="52">
        <v>43305.400299726723</v>
      </c>
      <c r="BH24" s="52">
        <v>-86077.032170458056</v>
      </c>
      <c r="BI24" s="52">
        <v>15199.782591144922</v>
      </c>
      <c r="BJ24" s="52">
        <v>11673.907377894553</v>
      </c>
      <c r="BK24" s="52">
        <v>-11824.79214515752</v>
      </c>
      <c r="BL24" s="52">
        <v>5665.2471792762226</v>
      </c>
      <c r="BM24" s="52">
        <v>12741.679430564611</v>
      </c>
      <c r="BN24" s="53">
        <f>SUM(BB24:BM24)</f>
        <v>-39201.352902267005</v>
      </c>
      <c r="BO24" s="52">
        <v>-76074.930425172497</v>
      </c>
      <c r="BP24" s="52">
        <v>18649.465704009985</v>
      </c>
      <c r="BQ24" s="52">
        <v>-1981.1409327199981</v>
      </c>
      <c r="BR24" s="52">
        <v>6966.6987735600014</v>
      </c>
      <c r="BS24" s="52">
        <v>17533.004711356818</v>
      </c>
      <c r="BT24" s="52">
        <v>34223.376453610006</v>
      </c>
      <c r="BU24" s="52">
        <v>-109458.18557325003</v>
      </c>
      <c r="BV24" s="52">
        <v>-28576.139950000001</v>
      </c>
      <c r="BW24" s="52">
        <v>23527.977054278548</v>
      </c>
      <c r="BX24" s="52">
        <v>22426.687110410003</v>
      </c>
      <c r="BY24" s="52">
        <v>914.78060006995656</v>
      </c>
      <c r="BZ24" s="52">
        <v>25581.167626940005</v>
      </c>
      <c r="CA24" s="53">
        <v>-66267.238846907218</v>
      </c>
      <c r="CB24" s="52">
        <f t="shared" ref="CB24:CM24" si="31">+CB26+CB32</f>
        <v>-98177.666229370006</v>
      </c>
      <c r="CC24" s="52">
        <f t="shared" si="31"/>
        <v>9984.3657584899993</v>
      </c>
      <c r="CD24" s="52">
        <f t="shared" si="31"/>
        <v>-28985.275642399996</v>
      </c>
      <c r="CE24" s="52">
        <f t="shared" si="31"/>
        <v>-16140.20065081802</v>
      </c>
      <c r="CF24" s="52">
        <f t="shared" si="31"/>
        <v>-27236.112735235314</v>
      </c>
      <c r="CG24" s="52">
        <f t="shared" si="31"/>
        <v>31737.652950836746</v>
      </c>
      <c r="CH24" s="52">
        <f t="shared" si="31"/>
        <v>-47345.349817016693</v>
      </c>
      <c r="CI24" s="52">
        <f t="shared" si="31"/>
        <v>17278.417650449697</v>
      </c>
      <c r="CJ24" s="52">
        <f t="shared" si="31"/>
        <v>-13838.883934389989</v>
      </c>
      <c r="CK24" s="52">
        <f t="shared" si="31"/>
        <v>15264.41626463001</v>
      </c>
      <c r="CL24" s="52">
        <f t="shared" si="31"/>
        <v>22729.134575903485</v>
      </c>
      <c r="CM24" s="54">
        <f t="shared" si="31"/>
        <v>31532.173381829994</v>
      </c>
      <c r="CN24" s="55">
        <f>SUM(CB24:CM24)</f>
        <v>-103197.32842709009</v>
      </c>
      <c r="CO24" s="56">
        <f t="shared" ref="CO24:CZ24" si="32">+CO26+CO32</f>
        <v>-99277.467315405651</v>
      </c>
      <c r="CP24" s="56">
        <f t="shared" si="32"/>
        <v>6469.4725327510387</v>
      </c>
      <c r="CQ24" s="56">
        <f t="shared" si="32"/>
        <v>-3302.3773298699816</v>
      </c>
      <c r="CR24" s="56">
        <f t="shared" si="32"/>
        <v>-47605.451376529993</v>
      </c>
      <c r="CS24" s="56">
        <f t="shared" si="32"/>
        <v>50980.996607150002</v>
      </c>
      <c r="CT24" s="56">
        <f t="shared" si="32"/>
        <v>64246.16021700998</v>
      </c>
      <c r="CU24" s="56">
        <f t="shared" si="32"/>
        <v>-51533.186707910019</v>
      </c>
      <c r="CV24" s="56">
        <f t="shared" si="32"/>
        <v>-18623.065575770008</v>
      </c>
      <c r="CW24" s="56">
        <f t="shared" si="32"/>
        <v>-12811.187069277505</v>
      </c>
      <c r="CX24" s="56">
        <f t="shared" si="32"/>
        <v>-48689.282394359994</v>
      </c>
      <c r="CY24" s="56">
        <f t="shared" si="32"/>
        <v>29650.800123930003</v>
      </c>
      <c r="CZ24" s="56">
        <f t="shared" si="32"/>
        <v>61284.892294619996</v>
      </c>
      <c r="DA24" s="55">
        <f>SUM(CO24:CZ24)</f>
        <v>-69209.695993662113</v>
      </c>
      <c r="DB24" s="57">
        <f t="shared" ref="DB24:DM24" si="33">+DB26+DB32</f>
        <v>-69946.144943470004</v>
      </c>
      <c r="DC24" s="56">
        <f t="shared" si="33"/>
        <v>49121.269449960004</v>
      </c>
      <c r="DD24" s="56">
        <f t="shared" si="33"/>
        <v>70190.042581399975</v>
      </c>
      <c r="DE24" s="56">
        <f t="shared" si="33"/>
        <v>-10429.315737299985</v>
      </c>
      <c r="DF24" s="56">
        <f t="shared" si="33"/>
        <v>13109.18483482</v>
      </c>
      <c r="DG24" s="56">
        <f t="shared" si="33"/>
        <v>64058.412695120001</v>
      </c>
      <c r="DH24" s="56">
        <f t="shared" si="33"/>
        <v>-19818.118477059994</v>
      </c>
      <c r="DI24" s="56">
        <f t="shared" si="33"/>
        <v>45441.588543813952</v>
      </c>
      <c r="DJ24" s="56">
        <f t="shared" si="33"/>
        <v>13448.222296429973</v>
      </c>
      <c r="DK24" s="56">
        <f t="shared" si="33"/>
        <v>-110947.46654818</v>
      </c>
      <c r="DL24" s="56">
        <f t="shared" si="33"/>
        <v>42452.241456579402</v>
      </c>
      <c r="DM24" s="56">
        <f t="shared" si="33"/>
        <v>42752.983261972338</v>
      </c>
      <c r="DN24" s="55">
        <f>SUM(DB24:DM24)</f>
        <v>129432.89941408564</v>
      </c>
      <c r="DO24" s="57">
        <f t="shared" ref="DO24:DZ24" si="34">+DO26+DO32</f>
        <v>-78378.38767382002</v>
      </c>
      <c r="DP24" s="56">
        <f t="shared" si="34"/>
        <v>39074.04063350962</v>
      </c>
      <c r="DQ24" s="56">
        <f t="shared" si="34"/>
        <v>49608.402743109822</v>
      </c>
      <c r="DR24" s="56">
        <f t="shared" si="34"/>
        <v>-108512.33359649175</v>
      </c>
      <c r="DS24" s="56">
        <f t="shared" si="34"/>
        <v>44319.861285082581</v>
      </c>
      <c r="DT24" s="56">
        <f t="shared" si="34"/>
        <v>61260.712066151304</v>
      </c>
      <c r="DU24" s="56">
        <f t="shared" si="34"/>
        <v>-31573.069447507631</v>
      </c>
      <c r="DV24" s="56">
        <f t="shared" si="34"/>
        <v>-33172.364041971727</v>
      </c>
      <c r="DW24" s="56">
        <f t="shared" si="34"/>
        <v>61985.646730973443</v>
      </c>
      <c r="DX24" s="56">
        <f t="shared" si="34"/>
        <v>-36037.844053888242</v>
      </c>
      <c r="DY24" s="56">
        <f t="shared" si="34"/>
        <v>24910.748226397329</v>
      </c>
      <c r="DZ24" s="56">
        <f t="shared" si="34"/>
        <v>-3999.8341948099405</v>
      </c>
      <c r="EA24" s="55">
        <f>SUM(DO24:DZ24)</f>
        <v>-10514.421323265211</v>
      </c>
      <c r="EB24" s="57">
        <f t="shared" ref="EB24:EM24" si="35">+EB26+EB32</f>
        <v>-83962.403757811611</v>
      </c>
      <c r="EC24" s="56">
        <f t="shared" si="35"/>
        <v>57991.530041277372</v>
      </c>
      <c r="ED24" s="56">
        <f t="shared" si="35"/>
        <v>66598.815746752807</v>
      </c>
      <c r="EE24" s="56">
        <f t="shared" si="35"/>
        <v>-13248.967003662707</v>
      </c>
      <c r="EF24" s="56">
        <f t="shared" si="35"/>
        <v>-19738.141777439851</v>
      </c>
      <c r="EG24" s="56">
        <f t="shared" si="35"/>
        <v>70261.268874157584</v>
      </c>
      <c r="EH24" s="56">
        <f t="shared" si="35"/>
        <v>-33946.297391583546</v>
      </c>
      <c r="EI24" s="56">
        <f t="shared" si="35"/>
        <v>33004.255822188032</v>
      </c>
      <c r="EJ24" s="56">
        <f t="shared" si="35"/>
        <v>-319.40280408881517</v>
      </c>
      <c r="EK24" s="56">
        <f t="shared" si="35"/>
        <v>-23330.251331577456</v>
      </c>
      <c r="EL24" s="56">
        <f t="shared" si="35"/>
        <v>29479.717186442918</v>
      </c>
      <c r="EM24" s="56">
        <f t="shared" si="35"/>
        <v>36220.604315352888</v>
      </c>
      <c r="EN24" s="55">
        <f>SUM(EB24:EM24)</f>
        <v>119010.72792000763</v>
      </c>
      <c r="EO24" s="57">
        <f t="shared" ref="EO24:EZ24" si="36">+EO26+EO32</f>
        <v>-52497.746635269919</v>
      </c>
      <c r="EP24" s="56">
        <f t="shared" si="36"/>
        <v>28513.211844000074</v>
      </c>
      <c r="EQ24" s="56">
        <f t="shared" si="36"/>
        <v>23949.434222460332</v>
      </c>
      <c r="ER24" s="56">
        <f t="shared" si="36"/>
        <v>-7035.8105710618984</v>
      </c>
      <c r="ES24" s="56">
        <f t="shared" si="36"/>
        <v>19848.064126155692</v>
      </c>
      <c r="ET24" s="56">
        <f t="shared" si="36"/>
        <v>-405.49876849209613</v>
      </c>
      <c r="EU24" s="56">
        <f t="shared" si="36"/>
        <v>-32511.814853298485</v>
      </c>
      <c r="EV24" s="56">
        <f t="shared" si="36"/>
        <v>-5883.5028563916567</v>
      </c>
      <c r="EW24" s="56">
        <f t="shared" si="36"/>
        <v>-26727.26056440729</v>
      </c>
      <c r="EX24" s="56">
        <f t="shared" si="36"/>
        <v>-33255.456201937559</v>
      </c>
      <c r="EY24" s="56">
        <f t="shared" si="36"/>
        <v>34679.315230999993</v>
      </c>
      <c r="EZ24" s="56">
        <f t="shared" si="36"/>
        <v>28178.434344066165</v>
      </c>
      <c r="FA24" s="55">
        <f>SUM(EO24:EZ24)</f>
        <v>-23148.630683176645</v>
      </c>
      <c r="FB24" s="57">
        <f t="shared" ref="FB24:FM24" si="37">+FB26+FB32</f>
        <v>-85994.906914733569</v>
      </c>
      <c r="FC24" s="56">
        <f t="shared" si="37"/>
        <v>36044.01122323134</v>
      </c>
      <c r="FD24" s="56">
        <f t="shared" si="37"/>
        <v>8703.9606471352017</v>
      </c>
      <c r="FE24" s="56">
        <f t="shared" si="37"/>
        <v>-70145.573637202091</v>
      </c>
      <c r="FF24" s="56">
        <f t="shared" si="37"/>
        <v>-16312.51146463152</v>
      </c>
      <c r="FG24" s="56">
        <f t="shared" si="37"/>
        <v>67481.627063980282</v>
      </c>
      <c r="FH24" s="56">
        <f t="shared" si="37"/>
        <v>-8383.5993055254366</v>
      </c>
      <c r="FI24" s="56">
        <f t="shared" si="37"/>
        <v>39615.257241477433</v>
      </c>
      <c r="FJ24" s="56">
        <f t="shared" si="37"/>
        <v>57093.791300276418</v>
      </c>
      <c r="FK24" s="56">
        <f t="shared" si="37"/>
        <v>-54641.744943980928</v>
      </c>
      <c r="FL24" s="56">
        <f t="shared" si="37"/>
        <v>49541.261148208636</v>
      </c>
      <c r="FM24" s="56">
        <f t="shared" si="37"/>
        <v>19268.359020289332</v>
      </c>
      <c r="FN24" s="55">
        <f>SUM(FB24:FM24)</f>
        <v>42269.9313785251</v>
      </c>
      <c r="FO24" s="56">
        <f t="shared" ref="FO24:GE24" si="38">+FO26+FO32</f>
        <v>-58605.530214705825</v>
      </c>
      <c r="FP24" s="56">
        <f t="shared" si="38"/>
        <v>20164.312580203219</v>
      </c>
      <c r="FQ24" s="56">
        <f t="shared" si="38"/>
        <v>-121992.67465001154</v>
      </c>
      <c r="FR24" s="56">
        <f t="shared" si="38"/>
        <v>-82664.215576927265</v>
      </c>
      <c r="FS24" s="56">
        <f t="shared" si="38"/>
        <v>73580.136643252743</v>
      </c>
      <c r="FT24" s="56">
        <f t="shared" si="38"/>
        <v>114756.04027962156</v>
      </c>
      <c r="FU24" s="56">
        <f t="shared" si="38"/>
        <v>-58473.277939851425</v>
      </c>
      <c r="FV24" s="56">
        <f t="shared" si="38"/>
        <v>31894.04771997832</v>
      </c>
      <c r="FW24" s="56">
        <f t="shared" si="38"/>
        <v>80701.07417169887</v>
      </c>
      <c r="FX24" s="56">
        <f t="shared" si="38"/>
        <v>75955.609451939483</v>
      </c>
      <c r="FY24" s="56">
        <f t="shared" si="38"/>
        <v>139666.10685741575</v>
      </c>
      <c r="FZ24" s="56">
        <f t="shared" si="38"/>
        <v>193340.70904787577</v>
      </c>
      <c r="GA24" s="55">
        <f>SUM(FO24:FZ24)</f>
        <v>408322.33837048966</v>
      </c>
      <c r="GB24" s="56">
        <f t="shared" si="38"/>
        <v>6813.9576533550862</v>
      </c>
      <c r="GC24" s="56">
        <f t="shared" si="38"/>
        <v>111508.58422206454</v>
      </c>
      <c r="GD24" s="56">
        <f t="shared" si="38"/>
        <v>1235.5994968847663</v>
      </c>
      <c r="GE24" s="56">
        <f t="shared" si="38"/>
        <v>-167162.02932104695</v>
      </c>
      <c r="GF24" s="55">
        <f>SUM(GB24:GE24)</f>
        <v>-47603.887948742558</v>
      </c>
    </row>
    <row r="25" spans="1:188" s="34" customFormat="1" ht="12" customHeight="1" x14ac:dyDescent="0.35">
      <c r="A25" s="58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60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60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60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60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60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60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60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60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60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60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60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60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60"/>
      <c r="GB25" s="59"/>
      <c r="GC25" s="59"/>
      <c r="GD25" s="59"/>
      <c r="GE25" s="59"/>
      <c r="GF25" s="60"/>
    </row>
    <row r="26" spans="1:188" s="62" customFormat="1" ht="23.1" customHeight="1" x14ac:dyDescent="0.35">
      <c r="A26" s="61" t="s">
        <v>182</v>
      </c>
      <c r="B26" s="59">
        <v>40711.043416090004</v>
      </c>
      <c r="C26" s="59">
        <v>29797.681090131617</v>
      </c>
      <c r="D26" s="59">
        <v>43966.662568951491</v>
      </c>
      <c r="E26" s="59">
        <v>39932.443216630003</v>
      </c>
      <c r="F26" s="59">
        <v>34944.760446984437</v>
      </c>
      <c r="G26" s="59">
        <v>46254.178868702606</v>
      </c>
      <c r="H26" s="59">
        <v>19251.372357261644</v>
      </c>
      <c r="I26" s="59">
        <v>11553.464730983293</v>
      </c>
      <c r="J26" s="59">
        <v>33098.292081174681</v>
      </c>
      <c r="K26" s="59">
        <v>32805.025071571392</v>
      </c>
      <c r="L26" s="59">
        <v>20943.038377212764</v>
      </c>
      <c r="M26" s="59">
        <v>18572.320169012371</v>
      </c>
      <c r="N26" s="60">
        <v>371830.28239470633</v>
      </c>
      <c r="O26" s="59">
        <v>23489.150557223002</v>
      </c>
      <c r="P26" s="59">
        <v>33261.862587205338</v>
      </c>
      <c r="Q26" s="59">
        <v>21039.694805015097</v>
      </c>
      <c r="R26" s="59">
        <v>22321.851701715848</v>
      </c>
      <c r="S26" s="59">
        <v>17086.18630311402</v>
      </c>
      <c r="T26" s="59">
        <v>18902.62079794049</v>
      </c>
      <c r="U26" s="59">
        <v>20662.333230560111</v>
      </c>
      <c r="V26" s="59">
        <v>12065.123224426594</v>
      </c>
      <c r="W26" s="59">
        <v>9742.4817729903498</v>
      </c>
      <c r="X26" s="59">
        <v>14508.473784620302</v>
      </c>
      <c r="Y26" s="59">
        <v>13439.476408935703</v>
      </c>
      <c r="Z26" s="59">
        <v>35364.546086283517</v>
      </c>
      <c r="AA26" s="60">
        <v>241883.80126003039</v>
      </c>
      <c r="AB26" s="59">
        <f>SUM(AB27:AB30)</f>
        <v>36064.08503821589</v>
      </c>
      <c r="AC26" s="59">
        <v>19239.100568398135</v>
      </c>
      <c r="AD26" s="59">
        <v>33756.328881442227</v>
      </c>
      <c r="AE26" s="59">
        <v>17994.674506868108</v>
      </c>
      <c r="AF26" s="59">
        <v>37324.098749902398</v>
      </c>
      <c r="AG26" s="59">
        <v>52724.224167143882</v>
      </c>
      <c r="AH26" s="59">
        <v>58532.901609259956</v>
      </c>
      <c r="AI26" s="59">
        <v>46000.19791288994</v>
      </c>
      <c r="AJ26" s="59">
        <v>14933.936029236918</v>
      </c>
      <c r="AK26" s="59">
        <v>22391.449093314364</v>
      </c>
      <c r="AL26" s="59">
        <v>26399.974700623839</v>
      </c>
      <c r="AM26" s="59">
        <v>28580.171257504302</v>
      </c>
      <c r="AN26" s="60">
        <v>393941.14251480001</v>
      </c>
      <c r="AO26" s="59">
        <v>44467.482958697467</v>
      </c>
      <c r="AP26" s="59">
        <v>34520.074662105158</v>
      </c>
      <c r="AQ26" s="59">
        <v>30457.932215917772</v>
      </c>
      <c r="AR26" s="59">
        <v>100231.61754846541</v>
      </c>
      <c r="AS26" s="59">
        <v>19706.699552489754</v>
      </c>
      <c r="AT26" s="59">
        <v>35271.175208220651</v>
      </c>
      <c r="AU26" s="59">
        <v>40632.241277574743</v>
      </c>
      <c r="AV26" s="59">
        <v>45064.569987189258</v>
      </c>
      <c r="AW26" s="59">
        <v>33870.229577618797</v>
      </c>
      <c r="AX26" s="59">
        <v>46637.92761995778</v>
      </c>
      <c r="AY26" s="59">
        <v>20333.812662548011</v>
      </c>
      <c r="AZ26" s="59">
        <v>29701.092822303748</v>
      </c>
      <c r="BA26" s="60">
        <v>480894.85609308851</v>
      </c>
      <c r="BB26" s="59">
        <v>34448.546115868448</v>
      </c>
      <c r="BC26" s="59">
        <v>33801.394519485948</v>
      </c>
      <c r="BD26" s="59">
        <v>42342.81541845145</v>
      </c>
      <c r="BE26" s="59">
        <v>50233.614133276787</v>
      </c>
      <c r="BF26" s="59">
        <v>38671.771543215204</v>
      </c>
      <c r="BG26" s="59">
        <v>67746.46645902672</v>
      </c>
      <c r="BH26" s="59">
        <v>38136.202030221939</v>
      </c>
      <c r="BI26" s="59">
        <v>23529.109758484923</v>
      </c>
      <c r="BJ26" s="59">
        <v>21969.637703164553</v>
      </c>
      <c r="BK26" s="59">
        <v>23095.364999802481</v>
      </c>
      <c r="BL26" s="59">
        <v>30003.479192146224</v>
      </c>
      <c r="BM26" s="59">
        <v>34703.567550294611</v>
      </c>
      <c r="BN26" s="60">
        <f>SUM(BB26:BM26)</f>
        <v>438681.9694234393</v>
      </c>
      <c r="BO26" s="59">
        <v>38088.636310467504</v>
      </c>
      <c r="BP26" s="59">
        <v>89078.604362869984</v>
      </c>
      <c r="BQ26" s="59">
        <v>27328.695492840001</v>
      </c>
      <c r="BR26" s="59">
        <v>32779.676325159999</v>
      </c>
      <c r="BS26" s="59">
        <v>27898.564325290001</v>
      </c>
      <c r="BT26" s="59">
        <v>80108.127123860002</v>
      </c>
      <c r="BU26" s="59">
        <v>33589.254003779999</v>
      </c>
      <c r="BV26" s="59">
        <v>24976.612740619999</v>
      </c>
      <c r="BW26" s="59">
        <v>55700.462371429996</v>
      </c>
      <c r="BX26" s="59">
        <v>46497.267512340004</v>
      </c>
      <c r="BY26" s="59">
        <v>23553.08896632</v>
      </c>
      <c r="BZ26" s="59">
        <v>43047.940022090006</v>
      </c>
      <c r="CA26" s="60">
        <v>522646.9295570674</v>
      </c>
      <c r="CB26" s="59">
        <f t="shared" ref="CB26:CM26" si="39">+SUM(CB27:CB30)</f>
        <v>25576.761135289998</v>
      </c>
      <c r="CC26" s="59">
        <f t="shared" si="39"/>
        <v>23387.800489739999</v>
      </c>
      <c r="CD26" s="59">
        <f t="shared" si="39"/>
        <v>33127.195854129997</v>
      </c>
      <c r="CE26" s="59">
        <f t="shared" si="39"/>
        <v>39406.43130525999</v>
      </c>
      <c r="CF26" s="59">
        <f t="shared" si="39"/>
        <v>37856.204066069091</v>
      </c>
      <c r="CG26" s="59">
        <f t="shared" si="39"/>
        <v>61470.320286410002</v>
      </c>
      <c r="CH26" s="59">
        <f t="shared" si="39"/>
        <v>38093.464938139987</v>
      </c>
      <c r="CI26" s="59">
        <f t="shared" si="39"/>
        <v>40330.197699459997</v>
      </c>
      <c r="CJ26" s="59">
        <f t="shared" si="39"/>
        <v>56019.226798890013</v>
      </c>
      <c r="CK26" s="59">
        <f t="shared" si="39"/>
        <v>40719.80447480001</v>
      </c>
      <c r="CL26" s="59">
        <f t="shared" si="39"/>
        <v>37063.051809533485</v>
      </c>
      <c r="CM26" s="59">
        <f t="shared" si="39"/>
        <v>45251.001760579995</v>
      </c>
      <c r="CN26" s="60">
        <f>SUM(CB26:CM26)</f>
        <v>478301.46061830258</v>
      </c>
      <c r="CO26" s="59">
        <f t="shared" ref="CO26:CZ26" si="40">+SUM(CO27:CO30)</f>
        <v>36143.480148984367</v>
      </c>
      <c r="CP26" s="59">
        <f t="shared" si="40"/>
        <v>27385.680430441036</v>
      </c>
      <c r="CQ26" s="59">
        <f t="shared" si="40"/>
        <v>60063.635695140016</v>
      </c>
      <c r="CR26" s="59">
        <f t="shared" si="40"/>
        <v>45877.926553190002</v>
      </c>
      <c r="CS26" s="59">
        <f t="shared" si="40"/>
        <v>59243.596215400001</v>
      </c>
      <c r="CT26" s="59">
        <f t="shared" si="40"/>
        <v>66731.127313279983</v>
      </c>
      <c r="CU26" s="59">
        <f t="shared" si="40"/>
        <v>31343.33167621</v>
      </c>
      <c r="CV26" s="59">
        <f t="shared" si="40"/>
        <v>52478.407951959998</v>
      </c>
      <c r="CW26" s="59">
        <f t="shared" si="40"/>
        <v>45183.652355002501</v>
      </c>
      <c r="CX26" s="59">
        <f t="shared" si="40"/>
        <v>35739.293122140007</v>
      </c>
      <c r="CY26" s="59">
        <f t="shared" si="40"/>
        <v>39761.960316210003</v>
      </c>
      <c r="CZ26" s="59">
        <f t="shared" si="40"/>
        <v>68206.542005669995</v>
      </c>
      <c r="DA26" s="60">
        <f>SUM(CO26:CZ26)</f>
        <v>568158.63378362788</v>
      </c>
      <c r="DB26" s="59">
        <f t="shared" ref="DB26:DM26" si="41">+SUM(DB27:DB30)</f>
        <v>52881.360842630005</v>
      </c>
      <c r="DC26" s="59">
        <f t="shared" si="41"/>
        <v>66373.323517270008</v>
      </c>
      <c r="DD26" s="59">
        <f t="shared" si="41"/>
        <v>147150.51430672998</v>
      </c>
      <c r="DE26" s="59">
        <f t="shared" si="41"/>
        <v>102213.98847570001</v>
      </c>
      <c r="DF26" s="59">
        <f t="shared" si="41"/>
        <v>86092.537952569997</v>
      </c>
      <c r="DG26" s="59">
        <f t="shared" si="41"/>
        <v>66578.041803140004</v>
      </c>
      <c r="DH26" s="59">
        <f t="shared" si="41"/>
        <v>51243.146655730001</v>
      </c>
      <c r="DI26" s="59">
        <f t="shared" si="41"/>
        <v>66114.831992863954</v>
      </c>
      <c r="DJ26" s="59">
        <f t="shared" si="41"/>
        <v>75453.442332279985</v>
      </c>
      <c r="DK26" s="59">
        <f t="shared" si="41"/>
        <v>37791.708078570002</v>
      </c>
      <c r="DL26" s="59">
        <f t="shared" si="41"/>
        <v>54821.73820308</v>
      </c>
      <c r="DM26" s="59">
        <f t="shared" si="41"/>
        <v>50655.737316009996</v>
      </c>
      <c r="DN26" s="60">
        <f>SUM(DB26:DM26)</f>
        <v>857370.37147657387</v>
      </c>
      <c r="DO26" s="59">
        <f t="shared" ref="DO26:DZ26" si="42">+SUM(DO27:DO30)</f>
        <v>72073.737062369997</v>
      </c>
      <c r="DP26" s="59">
        <f t="shared" si="42"/>
        <v>55751.740547159621</v>
      </c>
      <c r="DQ26" s="59">
        <f t="shared" si="42"/>
        <v>52213.37355637124</v>
      </c>
      <c r="DR26" s="59">
        <f t="shared" si="42"/>
        <v>52735.022282150028</v>
      </c>
      <c r="DS26" s="59">
        <f t="shared" si="42"/>
        <v>55803.414294787377</v>
      </c>
      <c r="DT26" s="59">
        <f t="shared" si="42"/>
        <v>64333.748057402292</v>
      </c>
      <c r="DU26" s="59">
        <f t="shared" si="42"/>
        <v>68684.48898367252</v>
      </c>
      <c r="DV26" s="59">
        <f t="shared" si="42"/>
        <v>66379.99991203034</v>
      </c>
      <c r="DW26" s="59">
        <f t="shared" si="42"/>
        <v>78341.810896880008</v>
      </c>
      <c r="DX26" s="59">
        <f t="shared" si="42"/>
        <v>77415.640753207947</v>
      </c>
      <c r="DY26" s="59">
        <f t="shared" si="42"/>
        <v>39358.605524828396</v>
      </c>
      <c r="DZ26" s="59">
        <f t="shared" si="42"/>
        <v>38799.9350379393</v>
      </c>
      <c r="EA26" s="60">
        <f>SUM(DO26:DZ26)</f>
        <v>721891.51690879918</v>
      </c>
      <c r="EB26" s="59">
        <f t="shared" ref="EB26:EM26" si="43">+SUM(EB27:EB30)</f>
        <v>70440.385336719308</v>
      </c>
      <c r="EC26" s="59">
        <f t="shared" si="43"/>
        <v>75641.630933067194</v>
      </c>
      <c r="ED26" s="59">
        <f t="shared" si="43"/>
        <v>80374.273170196713</v>
      </c>
      <c r="EE26" s="59">
        <f t="shared" si="43"/>
        <v>62052.272160229666</v>
      </c>
      <c r="EF26" s="59">
        <f t="shared" si="43"/>
        <v>46788.722130175542</v>
      </c>
      <c r="EG26" s="59">
        <f t="shared" si="43"/>
        <v>74102.799261702312</v>
      </c>
      <c r="EH26" s="59">
        <f t="shared" si="43"/>
        <v>65053.959889584075</v>
      </c>
      <c r="EI26" s="59">
        <f t="shared" si="43"/>
        <v>51059.700870743502</v>
      </c>
      <c r="EJ26" s="59">
        <f t="shared" si="43"/>
        <v>56726.180737140123</v>
      </c>
      <c r="EK26" s="59">
        <f t="shared" si="43"/>
        <v>66593.966329848554</v>
      </c>
      <c r="EL26" s="59">
        <f t="shared" si="43"/>
        <v>48607.400209523883</v>
      </c>
      <c r="EM26" s="59">
        <f t="shared" si="43"/>
        <v>39031.534287706512</v>
      </c>
      <c r="EN26" s="60">
        <f>SUM(EB26:EM26)</f>
        <v>736472.82531663729</v>
      </c>
      <c r="EO26" s="59">
        <f t="shared" ref="EO26:EZ26" si="44">+SUM(EO27:EO30)</f>
        <v>56813.842576239091</v>
      </c>
      <c r="EP26" s="59">
        <f t="shared" si="44"/>
        <v>47090.355921310002</v>
      </c>
      <c r="EQ26" s="59">
        <f t="shared" si="44"/>
        <v>77636.801841607288</v>
      </c>
      <c r="ER26" s="59">
        <f t="shared" si="44"/>
        <v>92152.91910341708</v>
      </c>
      <c r="ES26" s="59">
        <f t="shared" si="44"/>
        <v>35335.558582026817</v>
      </c>
      <c r="ET26" s="59">
        <f t="shared" si="44"/>
        <v>22558.929015781832</v>
      </c>
      <c r="EU26" s="59">
        <f t="shared" si="44"/>
        <v>58831.588782299099</v>
      </c>
      <c r="EV26" s="59">
        <f t="shared" si="44"/>
        <v>75634.074450454471</v>
      </c>
      <c r="EW26" s="59">
        <f t="shared" si="44"/>
        <v>57638.584752230629</v>
      </c>
      <c r="EX26" s="59">
        <f t="shared" si="44"/>
        <v>57007.592634024419</v>
      </c>
      <c r="EY26" s="59">
        <f t="shared" si="44"/>
        <v>52013.976520940603</v>
      </c>
      <c r="EZ26" s="59">
        <f t="shared" si="44"/>
        <v>32009.316882557097</v>
      </c>
      <c r="FA26" s="60">
        <f t="shared" ref="FA26:FA30" si="45">SUM(EO26:EZ26)</f>
        <v>664723.54106288834</v>
      </c>
      <c r="FB26" s="59">
        <f t="shared" ref="FB26:FM26" si="46">+SUM(FB27:FB30)</f>
        <v>61781.353484949868</v>
      </c>
      <c r="FC26" s="59">
        <f t="shared" si="46"/>
        <v>55142.941835306388</v>
      </c>
      <c r="FD26" s="59">
        <f t="shared" si="46"/>
        <v>77679.231777741486</v>
      </c>
      <c r="FE26" s="59">
        <f t="shared" si="46"/>
        <v>56545.454363764147</v>
      </c>
      <c r="FF26" s="59">
        <f t="shared" si="46"/>
        <v>82849.301795774285</v>
      </c>
      <c r="FG26" s="59">
        <f t="shared" si="46"/>
        <v>71200.953111092022</v>
      </c>
      <c r="FH26" s="59">
        <f t="shared" si="46"/>
        <v>69489.819640385263</v>
      </c>
      <c r="FI26" s="59">
        <f t="shared" si="46"/>
        <v>60635.169374664882</v>
      </c>
      <c r="FJ26" s="59">
        <f t="shared" si="46"/>
        <v>65136.444426777089</v>
      </c>
      <c r="FK26" s="59">
        <f t="shared" si="46"/>
        <v>59427.213269706685</v>
      </c>
      <c r="FL26" s="59">
        <f t="shared" si="46"/>
        <v>67658.263313389994</v>
      </c>
      <c r="FM26" s="59">
        <f t="shared" si="46"/>
        <v>31714.460768030542</v>
      </c>
      <c r="FN26" s="60">
        <f t="shared" ref="FN26:FN30" si="47">SUM(FB26:FM26)</f>
        <v>759260.60716158256</v>
      </c>
      <c r="FO26" s="59">
        <f t="shared" ref="FO26:GE26" si="48">+SUM(FO27:FO30)</f>
        <v>63671.83214739665</v>
      </c>
      <c r="FP26" s="59">
        <f t="shared" si="48"/>
        <v>42889.948551859998</v>
      </c>
      <c r="FQ26" s="59">
        <f t="shared" si="48"/>
        <v>21583.055746629998</v>
      </c>
      <c r="FR26" s="59">
        <f t="shared" si="48"/>
        <v>39029.428703546793</v>
      </c>
      <c r="FS26" s="59">
        <f t="shared" si="48"/>
        <v>86651.148952330768</v>
      </c>
      <c r="FT26" s="59">
        <f t="shared" si="48"/>
        <v>118782.86506102885</v>
      </c>
      <c r="FU26" s="59">
        <f t="shared" si="48"/>
        <v>156356.17992260831</v>
      </c>
      <c r="FV26" s="59">
        <f t="shared" si="48"/>
        <v>114102.32625338147</v>
      </c>
      <c r="FW26" s="59">
        <f t="shared" si="48"/>
        <v>155267.17555002557</v>
      </c>
      <c r="FX26" s="59">
        <f t="shared" si="48"/>
        <v>173261.76343483999</v>
      </c>
      <c r="FY26" s="59">
        <f t="shared" si="48"/>
        <v>158818.55388468545</v>
      </c>
      <c r="FZ26" s="59">
        <f t="shared" si="48"/>
        <v>198562.54706498067</v>
      </c>
      <c r="GA26" s="60">
        <f t="shared" ref="GA26:GA30" si="49">SUM(FO26:FZ26)</f>
        <v>1328976.8252733145</v>
      </c>
      <c r="GB26" s="59">
        <f t="shared" si="48"/>
        <v>155354.22633693999</v>
      </c>
      <c r="GC26" s="59">
        <f t="shared" si="48"/>
        <v>177968.32972094839</v>
      </c>
      <c r="GD26" s="59">
        <f t="shared" si="48"/>
        <v>164770.40692557499</v>
      </c>
      <c r="GE26" s="59">
        <f t="shared" si="48"/>
        <v>173483.37815153092</v>
      </c>
      <c r="GF26" s="60">
        <f t="shared" ref="GF26:GF30" si="50">SUM(GB26:GE26)</f>
        <v>671576.34113499429</v>
      </c>
    </row>
    <row r="27" spans="1:188" s="34" customFormat="1" ht="23.1" customHeight="1" x14ac:dyDescent="0.35">
      <c r="A27" s="63" t="s">
        <v>183</v>
      </c>
      <c r="B27" s="64">
        <v>39551.214999610005</v>
      </c>
      <c r="C27" s="64">
        <v>26078.627816339998</v>
      </c>
      <c r="D27" s="64">
        <v>41833.927544899998</v>
      </c>
      <c r="E27" s="64">
        <v>38801.05031431</v>
      </c>
      <c r="F27" s="64">
        <v>33987.335996629998</v>
      </c>
      <c r="G27" s="64">
        <v>44378.493478440003</v>
      </c>
      <c r="H27" s="64">
        <v>18883.340196170004</v>
      </c>
      <c r="I27" s="64">
        <v>11573.209074351415</v>
      </c>
      <c r="J27" s="64">
        <v>33314.976769091423</v>
      </c>
      <c r="K27" s="64">
        <v>32464.276017709999</v>
      </c>
      <c r="L27" s="64">
        <v>20706.722381700001</v>
      </c>
      <c r="M27" s="64">
        <v>15443.565584110002</v>
      </c>
      <c r="N27" s="65">
        <v>357016.74017336284</v>
      </c>
      <c r="O27" s="64">
        <v>23203.946651580001</v>
      </c>
      <c r="P27" s="64">
        <v>33079.581896039999</v>
      </c>
      <c r="Q27" s="64">
        <v>20795.144831009999</v>
      </c>
      <c r="R27" s="64">
        <v>21906.583294289994</v>
      </c>
      <c r="S27" s="64">
        <v>16313.914883639998</v>
      </c>
      <c r="T27" s="64">
        <v>18680.273781210002</v>
      </c>
      <c r="U27" s="64">
        <v>20596.512615599997</v>
      </c>
      <c r="V27" s="64">
        <v>15668.332714370001</v>
      </c>
      <c r="W27" s="64">
        <v>7529.0625545800003</v>
      </c>
      <c r="X27" s="64">
        <v>9140.102479969999</v>
      </c>
      <c r="Y27" s="64">
        <v>12768.93944126</v>
      </c>
      <c r="Z27" s="64">
        <v>19231.391648879999</v>
      </c>
      <c r="AA27" s="65">
        <v>218913.78679243001</v>
      </c>
      <c r="AB27" s="64">
        <v>28384.277543430002</v>
      </c>
      <c r="AC27" s="64">
        <v>19139.247754669999</v>
      </c>
      <c r="AD27" s="64">
        <v>20359.534854969999</v>
      </c>
      <c r="AE27" s="64">
        <v>17836.521473110002</v>
      </c>
      <c r="AF27" s="64">
        <v>35380.149286860003</v>
      </c>
      <c r="AG27" s="64">
        <v>26423.046960099997</v>
      </c>
      <c r="AH27" s="64">
        <v>33842.918373290006</v>
      </c>
      <c r="AI27" s="64">
        <v>16116.125919329999</v>
      </c>
      <c r="AJ27" s="64">
        <v>14728.935447849999</v>
      </c>
      <c r="AK27" s="64">
        <v>17754.090869780001</v>
      </c>
      <c r="AL27" s="64">
        <v>26507.959195039999</v>
      </c>
      <c r="AM27" s="64">
        <v>28398.442018059999</v>
      </c>
      <c r="AN27" s="65">
        <v>284871.24969649001</v>
      </c>
      <c r="AO27" s="64">
        <v>40373.381429359993</v>
      </c>
      <c r="AP27" s="64">
        <v>34502.881681389998</v>
      </c>
      <c r="AQ27" s="64">
        <v>30247.269412260001</v>
      </c>
      <c r="AR27" s="64">
        <v>27496.537371959996</v>
      </c>
      <c r="AS27" s="64">
        <v>13562.203768669999</v>
      </c>
      <c r="AT27" s="64">
        <v>30853.644447929997</v>
      </c>
      <c r="AU27" s="64">
        <v>40233.763803299997</v>
      </c>
      <c r="AV27" s="64">
        <v>43383.972528170001</v>
      </c>
      <c r="AW27" s="64">
        <v>32839.986632190004</v>
      </c>
      <c r="AX27" s="64">
        <v>44825.787319779993</v>
      </c>
      <c r="AY27" s="64">
        <v>19687.784514300001</v>
      </c>
      <c r="AZ27" s="64">
        <v>22798.455657890001</v>
      </c>
      <c r="BA27" s="65">
        <v>380805.66856719996</v>
      </c>
      <c r="BB27" s="64">
        <v>33987.616063130001</v>
      </c>
      <c r="BC27" s="64">
        <v>31706.64535033</v>
      </c>
      <c r="BD27" s="64">
        <v>36800.196129540003</v>
      </c>
      <c r="BE27" s="64">
        <v>48110.446012879998</v>
      </c>
      <c r="BF27" s="64">
        <v>37575.098848180001</v>
      </c>
      <c r="BG27" s="64">
        <v>36715.004544379997</v>
      </c>
      <c r="BH27" s="64">
        <v>36622.223827310001</v>
      </c>
      <c r="BI27" s="64">
        <v>21346.657569080002</v>
      </c>
      <c r="BJ27" s="64">
        <v>21390.42329142</v>
      </c>
      <c r="BK27" s="64">
        <v>22180.484902380002</v>
      </c>
      <c r="BL27" s="64">
        <v>27107.414135540002</v>
      </c>
      <c r="BM27" s="64">
        <v>17882.410252870002</v>
      </c>
      <c r="BN27" s="65">
        <f>SUM(BB27:BM27)</f>
        <v>371424.62092704</v>
      </c>
      <c r="BO27" s="64">
        <v>25939.120167280002</v>
      </c>
      <c r="BP27" s="64">
        <v>25822.25619004</v>
      </c>
      <c r="BQ27" s="64">
        <v>26819.551154510002</v>
      </c>
      <c r="BR27" s="64">
        <v>29026.957889499998</v>
      </c>
      <c r="BS27" s="64">
        <v>27513.887750399997</v>
      </c>
      <c r="BT27" s="64">
        <v>22563.839746209997</v>
      </c>
      <c r="BU27" s="64">
        <v>32957.473592419999</v>
      </c>
      <c r="BV27" s="64">
        <v>24756.124775730001</v>
      </c>
      <c r="BW27" s="64">
        <v>31423.553252200003</v>
      </c>
      <c r="BX27" s="64">
        <v>25881.134890509999</v>
      </c>
      <c r="BY27" s="64">
        <v>22838.850562029998</v>
      </c>
      <c r="BZ27" s="64">
        <v>26269.269111090001</v>
      </c>
      <c r="CA27" s="65">
        <v>321812.01908191998</v>
      </c>
      <c r="CB27" s="64">
        <v>23489.401952009997</v>
      </c>
      <c r="CC27" s="64">
        <v>21980.525073069999</v>
      </c>
      <c r="CD27" s="64">
        <v>28905.728396679999</v>
      </c>
      <c r="CE27" s="64">
        <v>36591.392640819991</v>
      </c>
      <c r="CF27" s="64">
        <v>27629.95739009</v>
      </c>
      <c r="CG27" s="64">
        <v>34410.769429600005</v>
      </c>
      <c r="CH27" s="64">
        <v>33791.910832889989</v>
      </c>
      <c r="CI27" s="64">
        <v>32888.13508968</v>
      </c>
      <c r="CJ27" s="64">
        <v>52307.332365750008</v>
      </c>
      <c r="CK27" s="64">
        <v>36466.918992310006</v>
      </c>
      <c r="CL27" s="64">
        <v>27014.994963420002</v>
      </c>
      <c r="CM27" s="64">
        <v>16203.62258608</v>
      </c>
      <c r="CN27" s="65">
        <f>SUM(CB27:CM27)</f>
        <v>371680.68971239997</v>
      </c>
      <c r="CO27" s="64">
        <v>32585.528907430002</v>
      </c>
      <c r="CP27" s="64">
        <v>26186.935141804501</v>
      </c>
      <c r="CQ27" s="64">
        <v>58424.547583080006</v>
      </c>
      <c r="CR27" s="64">
        <v>41569.876072440005</v>
      </c>
      <c r="CS27" s="64">
        <v>56877.673588860001</v>
      </c>
      <c r="CT27" s="64">
        <v>35345.687026629996</v>
      </c>
      <c r="CU27" s="64">
        <v>28479.693723259999</v>
      </c>
      <c r="CV27" s="64">
        <v>41594.914676889995</v>
      </c>
      <c r="CW27" s="64">
        <v>39611.812424660005</v>
      </c>
      <c r="CX27" s="64">
        <v>33807.620590190003</v>
      </c>
      <c r="CY27" s="64">
        <v>37334.158240659999</v>
      </c>
      <c r="CZ27" s="64">
        <v>31560.448204580003</v>
      </c>
      <c r="DA27" s="65">
        <f>SUM(CO27:CZ27)</f>
        <v>463378.8961804845</v>
      </c>
      <c r="DB27" s="64">
        <v>48687.88351326</v>
      </c>
      <c r="DC27" s="64">
        <v>65254.528502360001</v>
      </c>
      <c r="DD27" s="64">
        <v>143573.84967391999</v>
      </c>
      <c r="DE27" s="64">
        <v>101361.0259318</v>
      </c>
      <c r="DF27" s="64">
        <v>85010.557279889996</v>
      </c>
      <c r="DG27" s="64">
        <v>64987.39287512</v>
      </c>
      <c r="DH27" s="64">
        <v>48565.388751660001</v>
      </c>
      <c r="DI27" s="64">
        <v>64929.190661823945</v>
      </c>
      <c r="DJ27" s="64">
        <v>75108.507962659991</v>
      </c>
      <c r="DK27" s="64">
        <v>34065.903760610003</v>
      </c>
      <c r="DL27" s="64">
        <v>51946.251848110005</v>
      </c>
      <c r="DM27" s="64">
        <v>44700.850832219992</v>
      </c>
      <c r="DN27" s="65">
        <f>SUM(DB27:DM27)</f>
        <v>828191.33159343409</v>
      </c>
      <c r="DO27" s="64">
        <v>69224.888448139987</v>
      </c>
      <c r="DP27" s="64">
        <v>55108.226800930002</v>
      </c>
      <c r="DQ27" s="64">
        <v>46713.04557591</v>
      </c>
      <c r="DR27" s="64">
        <v>51490.744409499996</v>
      </c>
      <c r="DS27" s="64">
        <v>54080.01984614</v>
      </c>
      <c r="DT27" s="64">
        <v>58704.657054159994</v>
      </c>
      <c r="DU27" s="64">
        <v>63009.167687150002</v>
      </c>
      <c r="DV27" s="64">
        <v>66183.060317919997</v>
      </c>
      <c r="DW27" s="64">
        <v>78058.113852139999</v>
      </c>
      <c r="DX27" s="64">
        <v>77152.022072119988</v>
      </c>
      <c r="DY27" s="64">
        <v>38321.112528959995</v>
      </c>
      <c r="DZ27" s="64">
        <v>35169.151015829993</v>
      </c>
      <c r="EA27" s="65">
        <f>SUM(DO27:DZ27)</f>
        <v>693214.20960890001</v>
      </c>
      <c r="EB27" s="64">
        <v>68675.026630220003</v>
      </c>
      <c r="EC27" s="64">
        <v>73737.300766550004</v>
      </c>
      <c r="ED27" s="64">
        <v>75549.057654470002</v>
      </c>
      <c r="EE27" s="64">
        <v>62017.148157210002</v>
      </c>
      <c r="EF27" s="64">
        <v>45710.460207389995</v>
      </c>
      <c r="EG27" s="64">
        <v>72892.64408269999</v>
      </c>
      <c r="EH27" s="64">
        <v>64870.077411369995</v>
      </c>
      <c r="EI27" s="64">
        <v>50223.016876270005</v>
      </c>
      <c r="EJ27" s="64">
        <v>56408.337523029993</v>
      </c>
      <c r="EK27" s="64">
        <v>56630.864030579993</v>
      </c>
      <c r="EL27" s="64">
        <v>44374.558784340006</v>
      </c>
      <c r="EM27" s="64">
        <v>33148.237519030001</v>
      </c>
      <c r="EN27" s="65">
        <f>SUM(EB27:EM27)</f>
        <v>704236.72964316001</v>
      </c>
      <c r="EO27" s="64">
        <v>51296.062132149993</v>
      </c>
      <c r="EP27" s="64">
        <v>46781.570432570006</v>
      </c>
      <c r="EQ27" s="64">
        <v>77539.653162129995</v>
      </c>
      <c r="ER27" s="64">
        <v>92033.75094647998</v>
      </c>
      <c r="ES27" s="64">
        <v>33907.817764659994</v>
      </c>
      <c r="ET27" s="64">
        <v>22177.800664189999</v>
      </c>
      <c r="EU27" s="64">
        <v>58046.668543560001</v>
      </c>
      <c r="EV27" s="64">
        <v>75288.361327129998</v>
      </c>
      <c r="EW27" s="64">
        <v>57258.03367597</v>
      </c>
      <c r="EX27" s="64">
        <v>56212.865099980001</v>
      </c>
      <c r="EY27" s="64">
        <v>49972.106188680009</v>
      </c>
      <c r="EZ27" s="64">
        <v>30732.282018409998</v>
      </c>
      <c r="FA27" s="65">
        <f t="shared" si="45"/>
        <v>651246.97195591009</v>
      </c>
      <c r="FB27" s="64">
        <v>61150.615326370003</v>
      </c>
      <c r="FC27" s="64">
        <v>54258.994523470006</v>
      </c>
      <c r="FD27" s="64">
        <v>71692.562009059999</v>
      </c>
      <c r="FE27" s="64">
        <v>56525.192246430001</v>
      </c>
      <c r="FF27" s="64">
        <v>78447.400349090007</v>
      </c>
      <c r="FG27" s="64">
        <v>70759.539567200001</v>
      </c>
      <c r="FH27" s="64">
        <v>69234.267743560005</v>
      </c>
      <c r="FI27" s="64">
        <v>58861.8541998</v>
      </c>
      <c r="FJ27" s="64">
        <v>63495.49022829</v>
      </c>
      <c r="FK27" s="64">
        <v>59075.509057770003</v>
      </c>
      <c r="FL27" s="64">
        <v>54733.269647409994</v>
      </c>
      <c r="FM27" s="64">
        <v>29630.2083241</v>
      </c>
      <c r="FN27" s="65">
        <f t="shared" si="47"/>
        <v>727864.90322255006</v>
      </c>
      <c r="FO27" s="64">
        <v>63189.955661219996</v>
      </c>
      <c r="FP27" s="64">
        <v>41535.642553320002</v>
      </c>
      <c r="FQ27" s="64">
        <v>21067.856101149999</v>
      </c>
      <c r="FR27" s="64">
        <v>38871.470505739991</v>
      </c>
      <c r="FS27" s="64">
        <v>86609.917993070005</v>
      </c>
      <c r="FT27" s="64">
        <v>101443.04557354</v>
      </c>
      <c r="FU27" s="64">
        <v>155449.45631113998</v>
      </c>
      <c r="FV27" s="64">
        <v>113761.56312922</v>
      </c>
      <c r="FW27" s="64">
        <v>154970.84356613</v>
      </c>
      <c r="FX27" s="64">
        <v>172001.78999043</v>
      </c>
      <c r="FY27" s="64">
        <v>156461.07760191002</v>
      </c>
      <c r="FZ27" s="64">
        <v>183724.87280559001</v>
      </c>
      <c r="GA27" s="65">
        <f t="shared" si="49"/>
        <v>1289087.4917924602</v>
      </c>
      <c r="GB27" s="64">
        <v>155225.38967427</v>
      </c>
      <c r="GC27" s="64">
        <v>123184.13611954001</v>
      </c>
      <c r="GD27" s="64">
        <v>142604.80078287001</v>
      </c>
      <c r="GE27" s="64">
        <v>173408.65497117999</v>
      </c>
      <c r="GF27" s="65">
        <f t="shared" si="50"/>
        <v>594422.98154786008</v>
      </c>
    </row>
    <row r="28" spans="1:188" s="34" customFormat="1" ht="23.1" customHeight="1" x14ac:dyDescent="0.35">
      <c r="A28" s="63" t="s">
        <v>184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5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5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5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5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5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5"/>
      <c r="CB28" s="64">
        <v>1868.0000060299999</v>
      </c>
      <c r="CC28" s="64">
        <v>1031.7545022000002</v>
      </c>
      <c r="CD28" s="64">
        <v>3770.0880936399994</v>
      </c>
      <c r="CE28" s="64">
        <v>1869.0152651100002</v>
      </c>
      <c r="CF28" s="64">
        <v>6034.0581513400002</v>
      </c>
      <c r="CG28" s="64">
        <v>3930.0158267999996</v>
      </c>
      <c r="CH28" s="64">
        <v>2663.84632534</v>
      </c>
      <c r="CI28" s="64">
        <v>5893.678026309999</v>
      </c>
      <c r="CJ28" s="64">
        <v>1193.5935535599999</v>
      </c>
      <c r="CK28" s="64">
        <v>1135.15319656</v>
      </c>
      <c r="CL28" s="64">
        <v>2371.570795043483</v>
      </c>
      <c r="CM28" s="64">
        <v>2516.7067563800006</v>
      </c>
      <c r="CN28" s="65">
        <f>SUM(CB28:CM28)</f>
        <v>34277.480498313482</v>
      </c>
      <c r="CO28" s="64">
        <v>2502.5492031643639</v>
      </c>
      <c r="CP28" s="64">
        <v>929.619542936534</v>
      </c>
      <c r="CQ28" s="64">
        <v>1216.13281087</v>
      </c>
      <c r="CR28" s="64">
        <v>745.41476313999999</v>
      </c>
      <c r="CS28" s="64">
        <v>982.96661297000003</v>
      </c>
      <c r="CT28" s="64">
        <v>972.62128786000005</v>
      </c>
      <c r="CU28" s="64">
        <v>2496.4643711599997</v>
      </c>
      <c r="CV28" s="64">
        <v>2936.3485552800003</v>
      </c>
      <c r="CW28" s="64">
        <v>2573.46569559</v>
      </c>
      <c r="CX28" s="64">
        <v>701.77577649</v>
      </c>
      <c r="CY28" s="64">
        <v>2023.8019555799999</v>
      </c>
      <c r="CZ28" s="64">
        <v>5133.3916169599997</v>
      </c>
      <c r="DA28" s="65">
        <f>SUM(CO28:CZ28)</f>
        <v>23214.552192000898</v>
      </c>
      <c r="DB28" s="64">
        <v>3757.1447609300003</v>
      </c>
      <c r="DC28" s="64">
        <v>1029.32036002</v>
      </c>
      <c r="DD28" s="64">
        <v>3111.5921347800004</v>
      </c>
      <c r="DE28" s="64">
        <v>329.18515015999998</v>
      </c>
      <c r="DF28" s="64">
        <v>952.69178879000003</v>
      </c>
      <c r="DG28" s="64">
        <v>558.14974396000002</v>
      </c>
      <c r="DH28" s="64">
        <v>1106.8242979199999</v>
      </c>
      <c r="DI28" s="64">
        <v>1026.8040778299999</v>
      </c>
      <c r="DJ28" s="64">
        <v>0</v>
      </c>
      <c r="DK28" s="64">
        <v>0</v>
      </c>
      <c r="DL28" s="64">
        <v>656.43247038999993</v>
      </c>
      <c r="DM28" s="64">
        <v>2797.3186835200004</v>
      </c>
      <c r="DN28" s="65">
        <f>SUM(DB28:DM28)</f>
        <v>15325.463468300004</v>
      </c>
      <c r="DO28" s="64">
        <v>1004.38188722</v>
      </c>
      <c r="DP28" s="64">
        <v>577.53902935999997</v>
      </c>
      <c r="DQ28" s="64">
        <v>0</v>
      </c>
      <c r="DR28" s="64">
        <v>61.919149349999998</v>
      </c>
      <c r="DS28" s="64">
        <v>250.00320771</v>
      </c>
      <c r="DT28" s="64">
        <v>408.58584875000003</v>
      </c>
      <c r="DU28" s="64">
        <v>666.67645693999998</v>
      </c>
      <c r="DV28" s="64">
        <v>0</v>
      </c>
      <c r="DW28" s="64">
        <v>150.51257380000001</v>
      </c>
      <c r="DX28" s="64">
        <v>75.61283263</v>
      </c>
      <c r="DY28" s="64">
        <v>751.94737112999996</v>
      </c>
      <c r="DZ28" s="64">
        <v>117.93927192</v>
      </c>
      <c r="EA28" s="65">
        <f>SUM(DO28:DZ28)</f>
        <v>4065.11762881</v>
      </c>
      <c r="EB28" s="64">
        <v>0</v>
      </c>
      <c r="EC28" s="64">
        <v>1802.5167032300001</v>
      </c>
      <c r="ED28" s="64">
        <v>0</v>
      </c>
      <c r="EE28" s="64">
        <v>0</v>
      </c>
      <c r="EF28" s="64">
        <v>963.06262971000001</v>
      </c>
      <c r="EG28" s="64">
        <v>0</v>
      </c>
      <c r="EH28" s="64">
        <v>0</v>
      </c>
      <c r="EI28" s="64">
        <v>510.85968294999998</v>
      </c>
      <c r="EJ28" s="64">
        <v>0</v>
      </c>
      <c r="EK28" s="64">
        <v>0</v>
      </c>
      <c r="EL28" s="64">
        <v>581.82647125000005</v>
      </c>
      <c r="EM28" s="64">
        <v>0</v>
      </c>
      <c r="EN28" s="65">
        <f>SUM(EB28:EM28)</f>
        <v>3858.2654871400005</v>
      </c>
      <c r="EO28" s="64">
        <v>0</v>
      </c>
      <c r="EP28" s="64">
        <v>225.72717803</v>
      </c>
      <c r="EQ28" s="64">
        <v>0</v>
      </c>
      <c r="ER28" s="64">
        <v>0</v>
      </c>
      <c r="ES28" s="64">
        <v>719.22578724000005</v>
      </c>
      <c r="ET28" s="64">
        <v>0</v>
      </c>
      <c r="EU28" s="64">
        <v>0</v>
      </c>
      <c r="EV28" s="64">
        <v>32.151829679999999</v>
      </c>
      <c r="EW28" s="64">
        <v>0</v>
      </c>
      <c r="EX28" s="64">
        <v>0</v>
      </c>
      <c r="EY28" s="64">
        <v>1505.76293373</v>
      </c>
      <c r="EZ28" s="64">
        <v>0</v>
      </c>
      <c r="FA28" s="65">
        <f t="shared" si="45"/>
        <v>2482.8677286800003</v>
      </c>
      <c r="FB28" s="64">
        <v>0</v>
      </c>
      <c r="FC28" s="64">
        <v>853.48378983999999</v>
      </c>
      <c r="FD28" s="64">
        <v>0</v>
      </c>
      <c r="FE28" s="64">
        <v>0</v>
      </c>
      <c r="FF28" s="64">
        <v>1894.3232679800001</v>
      </c>
      <c r="FG28" s="64">
        <v>0</v>
      </c>
      <c r="FH28" s="64">
        <v>0</v>
      </c>
      <c r="FI28" s="64">
        <v>0</v>
      </c>
      <c r="FJ28" s="64">
        <v>1510.1203851099999</v>
      </c>
      <c r="FK28" s="64">
        <v>0</v>
      </c>
      <c r="FL28" s="64">
        <v>0</v>
      </c>
      <c r="FM28" s="64">
        <v>0</v>
      </c>
      <c r="FN28" s="65">
        <f t="shared" si="47"/>
        <v>4257.9274429300003</v>
      </c>
      <c r="FO28" s="64">
        <v>0</v>
      </c>
      <c r="FP28" s="64">
        <v>1175.3839074</v>
      </c>
      <c r="FQ28" s="64">
        <v>0</v>
      </c>
      <c r="FR28" s="64">
        <v>0</v>
      </c>
      <c r="FS28" s="64">
        <v>0</v>
      </c>
      <c r="FT28" s="64">
        <v>0</v>
      </c>
      <c r="FU28" s="64">
        <v>830.68063018999999</v>
      </c>
      <c r="FV28" s="64">
        <v>0</v>
      </c>
      <c r="FW28" s="64">
        <v>0</v>
      </c>
      <c r="FX28" s="64">
        <v>0</v>
      </c>
      <c r="FY28" s="64">
        <v>2002.07527562</v>
      </c>
      <c r="FZ28" s="64">
        <v>0</v>
      </c>
      <c r="GA28" s="65">
        <f t="shared" si="49"/>
        <v>4008.1398132099998</v>
      </c>
      <c r="GB28" s="64">
        <v>0</v>
      </c>
      <c r="GC28" s="64">
        <v>46366.095991550006</v>
      </c>
      <c r="GD28" s="64">
        <v>21882.712708389998</v>
      </c>
      <c r="GE28" s="64">
        <v>0</v>
      </c>
      <c r="GF28" s="65">
        <f t="shared" si="50"/>
        <v>68248.808699940011</v>
      </c>
    </row>
    <row r="29" spans="1:188" s="34" customFormat="1" ht="23.1" customHeight="1" x14ac:dyDescent="0.35">
      <c r="A29" s="63" t="s">
        <v>185</v>
      </c>
      <c r="B29" s="64">
        <v>65.928416479999996</v>
      </c>
      <c r="C29" s="64">
        <v>1912.19675136</v>
      </c>
      <c r="D29" s="64">
        <v>1034.4452484400001</v>
      </c>
      <c r="E29" s="64">
        <v>2.3929023199999619</v>
      </c>
      <c r="F29" s="64">
        <v>101.83901113999997</v>
      </c>
      <c r="G29" s="64">
        <v>875.38294371000018</v>
      </c>
      <c r="H29" s="64">
        <v>308.87922779999997</v>
      </c>
      <c r="I29" s="64">
        <v>-69.938529160000002</v>
      </c>
      <c r="J29" s="64">
        <v>-301.24817196535196</v>
      </c>
      <c r="K29" s="64">
        <v>288.34092336000049</v>
      </c>
      <c r="L29" s="64">
        <v>151.59982565000007</v>
      </c>
      <c r="M29" s="64">
        <v>3085.5687302599999</v>
      </c>
      <c r="N29" s="65">
        <v>7455.3872793946475</v>
      </c>
      <c r="O29" s="64">
        <v>270.46343312000005</v>
      </c>
      <c r="P29" s="64">
        <v>148.86239118000003</v>
      </c>
      <c r="Q29" s="64">
        <v>240.02107816000003</v>
      </c>
      <c r="R29" s="64">
        <v>331.21233949999998</v>
      </c>
      <c r="S29" s="64">
        <v>-577.44915205999996</v>
      </c>
      <c r="T29" s="64">
        <v>183.97705230000003</v>
      </c>
      <c r="U29" s="64">
        <v>-17.721975150000162</v>
      </c>
      <c r="V29" s="64">
        <v>-3618.5193371699997</v>
      </c>
      <c r="W29" s="64">
        <v>2170.8482922399994</v>
      </c>
      <c r="X29" s="64">
        <v>5305.0911614499983</v>
      </c>
      <c r="Y29" s="64">
        <v>658.15041087000009</v>
      </c>
      <c r="Z29" s="64">
        <v>15722.168593870003</v>
      </c>
      <c r="AA29" s="65">
        <v>20817.104288310002</v>
      </c>
      <c r="AB29" s="64">
        <v>5321.830132009999</v>
      </c>
      <c r="AC29" s="64">
        <v>83.923097450000014</v>
      </c>
      <c r="AD29" s="64">
        <v>13372.668545319999</v>
      </c>
      <c r="AE29" s="64">
        <v>123.96255632</v>
      </c>
      <c r="AF29" s="64">
        <v>294.44539908000002</v>
      </c>
      <c r="AG29" s="64">
        <v>26263.920862179995</v>
      </c>
      <c r="AH29" s="64">
        <v>24674.55778558</v>
      </c>
      <c r="AI29" s="64">
        <v>28893.973012549999</v>
      </c>
      <c r="AJ29" s="64">
        <v>178.54232419000004</v>
      </c>
      <c r="AK29" s="64">
        <v>2356.7873361100001</v>
      </c>
      <c r="AL29" s="64">
        <v>-118.81195530000002</v>
      </c>
      <c r="AM29" s="64">
        <v>-1004.76205774</v>
      </c>
      <c r="AN29" s="65">
        <v>100441.03703775002</v>
      </c>
      <c r="AO29" s="64">
        <v>4085.2528523599999</v>
      </c>
      <c r="AP29" s="64">
        <v>4.1217085699999991</v>
      </c>
      <c r="AQ29" s="64">
        <v>198.47504896000001</v>
      </c>
      <c r="AR29" s="64">
        <v>71326.314685800011</v>
      </c>
      <c r="AS29" s="64">
        <v>6134.8687891499985</v>
      </c>
      <c r="AT29" s="64">
        <v>2819.2102760399998</v>
      </c>
      <c r="AU29" s="64">
        <v>381.70396806000002</v>
      </c>
      <c r="AV29" s="64">
        <v>178.98843429999997</v>
      </c>
      <c r="AW29" s="64">
        <v>-13.462529140000697</v>
      </c>
      <c r="AX29" s="64">
        <v>507.20417183999996</v>
      </c>
      <c r="AY29" s="64">
        <v>265.75507935000002</v>
      </c>
      <c r="AZ29" s="64">
        <v>5164.4393208500005</v>
      </c>
      <c r="BA29" s="65">
        <v>91052.871806140014</v>
      </c>
      <c r="BB29" s="64">
        <v>454.41683746000001</v>
      </c>
      <c r="BC29" s="64">
        <v>2081.6837216399999</v>
      </c>
      <c r="BD29" s="64">
        <v>5531.7695829700015</v>
      </c>
      <c r="BE29" s="64">
        <v>2122.8954291199998</v>
      </c>
      <c r="BF29" s="64">
        <v>1006.5197590099999</v>
      </c>
      <c r="BG29" s="64">
        <v>30544.159929909998</v>
      </c>
      <c r="BH29" s="64">
        <v>557.48472296</v>
      </c>
      <c r="BI29" s="64">
        <v>2165.0598436399996</v>
      </c>
      <c r="BJ29" s="64">
        <v>526.49488987999996</v>
      </c>
      <c r="BK29" s="64">
        <v>887.97760645000005</v>
      </c>
      <c r="BL29" s="64">
        <v>160.12611141000002</v>
      </c>
      <c r="BM29" s="64">
        <v>16533.012165590004</v>
      </c>
      <c r="BN29" s="65">
        <f>SUM(BB29:BM29)</f>
        <v>62571.600600039994</v>
      </c>
      <c r="BO29" s="64">
        <v>10398.85595879</v>
      </c>
      <c r="BP29" s="64">
        <v>63249.193051489987</v>
      </c>
      <c r="BQ29" s="64">
        <v>493.05842418000003</v>
      </c>
      <c r="BR29" s="64">
        <v>619.39997566</v>
      </c>
      <c r="BS29" s="64">
        <v>275.20408142999997</v>
      </c>
      <c r="BT29" s="64">
        <v>57383.941347140004</v>
      </c>
      <c r="BU29" s="64">
        <v>452.77363134000001</v>
      </c>
      <c r="BV29" s="64">
        <v>118.09446886000001</v>
      </c>
      <c r="BW29" s="64">
        <v>21446.813933869995</v>
      </c>
      <c r="BX29" s="64">
        <v>20385.838756150002</v>
      </c>
      <c r="BY29" s="64">
        <v>333.06385803000006</v>
      </c>
      <c r="BZ29" s="64">
        <v>16023.893296189999</v>
      </c>
      <c r="CA29" s="65">
        <v>191180.13078313001</v>
      </c>
      <c r="CB29" s="64">
        <v>202.35836810000001</v>
      </c>
      <c r="CC29" s="64">
        <v>375.00019212000001</v>
      </c>
      <c r="CD29" s="64">
        <v>442.11083509000002</v>
      </c>
      <c r="CE29" s="64">
        <v>652.42079781999996</v>
      </c>
      <c r="CF29" s="64">
        <v>2464.8409423200001</v>
      </c>
      <c r="CG29" s="64">
        <v>23098.965319419996</v>
      </c>
      <c r="CH29" s="64">
        <v>853.94075270999997</v>
      </c>
      <c r="CI29" s="64">
        <v>1460.9759759299998</v>
      </c>
      <c r="CJ29" s="64">
        <v>2473.1366642399998</v>
      </c>
      <c r="CK29" s="64">
        <v>2933.6379117600004</v>
      </c>
      <c r="CL29" s="64">
        <v>328.89873651000005</v>
      </c>
      <c r="CM29" s="64">
        <v>26462.16676398</v>
      </c>
      <c r="CN29" s="65">
        <f>SUM(CB29:CM29)</f>
        <v>61748.453259999995</v>
      </c>
      <c r="CO29" s="64">
        <v>439.57125097000005</v>
      </c>
      <c r="CP29" s="64">
        <v>54.057750919999997</v>
      </c>
      <c r="CQ29" s="64">
        <v>306.58134360000003</v>
      </c>
      <c r="CR29" s="64">
        <v>431.99837761000003</v>
      </c>
      <c r="CS29" s="64">
        <v>1245.2394117200001</v>
      </c>
      <c r="CT29" s="64">
        <v>30372.442456789995</v>
      </c>
      <c r="CU29" s="64">
        <v>319.87989602000005</v>
      </c>
      <c r="CV29" s="64">
        <v>100.54854890999999</v>
      </c>
      <c r="CW29" s="64">
        <v>480.12170069000001</v>
      </c>
      <c r="CX29" s="64">
        <v>1079.58778052</v>
      </c>
      <c r="CY29" s="64">
        <v>381.90797846000004</v>
      </c>
      <c r="CZ29" s="64">
        <v>31379.938821779997</v>
      </c>
      <c r="DA29" s="65">
        <f>SUM(CO29:CZ29)</f>
        <v>66591.875317989994</v>
      </c>
      <c r="DB29" s="64">
        <v>137.14689393</v>
      </c>
      <c r="DC29" s="64">
        <v>59.988608899999996</v>
      </c>
      <c r="DD29" s="64">
        <v>455.50174893999997</v>
      </c>
      <c r="DE29" s="64">
        <v>512.56948115</v>
      </c>
      <c r="DF29" s="64">
        <v>129.28888388999999</v>
      </c>
      <c r="DG29" s="64">
        <v>950.86913435999986</v>
      </c>
      <c r="DH29" s="64">
        <v>1531.4515413700001</v>
      </c>
      <c r="DI29" s="64">
        <v>142.55575457999998</v>
      </c>
      <c r="DJ29" s="64">
        <v>52.040930469999999</v>
      </c>
      <c r="DK29" s="64">
        <v>3599.4127666200006</v>
      </c>
      <c r="DL29" s="64">
        <v>2212.2567583800001</v>
      </c>
      <c r="DM29" s="64">
        <v>3136.6887997399999</v>
      </c>
      <c r="DN29" s="65">
        <f>SUM(DB29:DM29)</f>
        <v>12919.771302330002</v>
      </c>
      <c r="DO29" s="64">
        <v>509.47722241000002</v>
      </c>
      <c r="DP29" s="64">
        <v>61.636732602439999</v>
      </c>
      <c r="DQ29" s="64">
        <v>86.354818780000002</v>
      </c>
      <c r="DR29" s="64">
        <v>1061.96136346</v>
      </c>
      <c r="DS29" s="64">
        <v>1472.6917053999998</v>
      </c>
      <c r="DT29" s="64">
        <v>4973.0142404300004</v>
      </c>
      <c r="DU29" s="64">
        <v>237.68226422000001</v>
      </c>
      <c r="DV29" s="64">
        <v>17.063594389999999</v>
      </c>
      <c r="DW29" s="64">
        <v>133.18447094000001</v>
      </c>
      <c r="DX29" s="64">
        <v>160.95892939000001</v>
      </c>
      <c r="DY29" s="64">
        <v>248.94127648000003</v>
      </c>
      <c r="DZ29" s="64">
        <v>2522.5387792299998</v>
      </c>
      <c r="EA29" s="65">
        <f>SUM(DO29:DZ29)</f>
        <v>11485.505397732439</v>
      </c>
      <c r="EB29" s="64">
        <v>1268.99848071</v>
      </c>
      <c r="EC29" s="64">
        <v>77.853127749999999</v>
      </c>
      <c r="ED29" s="64">
        <v>1014.52400501</v>
      </c>
      <c r="EE29" s="64">
        <v>30.276789109999999</v>
      </c>
      <c r="EF29" s="64">
        <v>77.244813450000009</v>
      </c>
      <c r="EG29" s="64">
        <v>695.67416070999991</v>
      </c>
      <c r="EH29" s="64">
        <v>115.73020299000001</v>
      </c>
      <c r="EI29" s="64">
        <v>98.47495705</v>
      </c>
      <c r="EJ29" s="64">
        <v>66.295012</v>
      </c>
      <c r="EK29" s="64">
        <v>497.20117278999999</v>
      </c>
      <c r="EL29" s="64">
        <v>3647.7035702600001</v>
      </c>
      <c r="EM29" s="64">
        <v>4888.2666792299997</v>
      </c>
      <c r="EN29" s="65">
        <f>SUM(EB29:EM29)</f>
        <v>12478.242971060001</v>
      </c>
      <c r="EO29" s="64">
        <v>65.759073110000003</v>
      </c>
      <c r="EP29" s="64">
        <v>82.599950710000002</v>
      </c>
      <c r="EQ29" s="64">
        <v>81.878843579999995</v>
      </c>
      <c r="ER29" s="64">
        <v>82.061827469999997</v>
      </c>
      <c r="ES29" s="64">
        <v>509.77924378</v>
      </c>
      <c r="ET29" s="64">
        <v>321.17316347000002</v>
      </c>
      <c r="EU29" s="64">
        <v>763.16889279999998</v>
      </c>
      <c r="EV29" s="64">
        <v>154.36253295</v>
      </c>
      <c r="EW29" s="64">
        <v>125.42515866000001</v>
      </c>
      <c r="EX29" s="64">
        <v>616.2748247799999</v>
      </c>
      <c r="EY29" s="64">
        <v>79.146924589999998</v>
      </c>
      <c r="EZ29" s="64">
        <v>317.65902857999998</v>
      </c>
      <c r="FA29" s="65">
        <f t="shared" si="45"/>
        <v>3199.2894644799994</v>
      </c>
      <c r="FB29" s="64">
        <v>115.76498140000001</v>
      </c>
      <c r="FC29" s="64">
        <v>29.945333399999999</v>
      </c>
      <c r="FD29" s="64">
        <v>32.77947528</v>
      </c>
      <c r="FE29" s="64">
        <v>33.21840074</v>
      </c>
      <c r="FF29" s="64">
        <v>2504.9916341500002</v>
      </c>
      <c r="FG29" s="64">
        <v>369.52233957999999</v>
      </c>
      <c r="FH29" s="64">
        <v>210.14156460000001</v>
      </c>
      <c r="FI29" s="64">
        <v>1619.6516468699999</v>
      </c>
      <c r="FJ29" s="64">
        <v>44.173893620000001</v>
      </c>
      <c r="FK29" s="64">
        <v>89.367043789999997</v>
      </c>
      <c r="FL29" s="64">
        <v>222.66230648000001</v>
      </c>
      <c r="FM29" s="64">
        <v>697.20264073999999</v>
      </c>
      <c r="FN29" s="65">
        <f t="shared" si="47"/>
        <v>5969.4212606499996</v>
      </c>
      <c r="FO29" s="64">
        <v>367.84132859000005</v>
      </c>
      <c r="FP29" s="64">
        <v>46.32295714</v>
      </c>
      <c r="FQ29" s="64">
        <v>515.19964548000007</v>
      </c>
      <c r="FR29" s="64">
        <v>82.02084739</v>
      </c>
      <c r="FS29" s="64">
        <v>31.500619929999999</v>
      </c>
      <c r="FT29" s="64">
        <v>147.57174703000001</v>
      </c>
      <c r="FU29" s="64">
        <v>40.653515519999999</v>
      </c>
      <c r="FV29" s="64">
        <v>27.972468160000002</v>
      </c>
      <c r="FW29" s="64">
        <v>29.583867940000001</v>
      </c>
      <c r="FX29" s="64">
        <v>1259.97344441</v>
      </c>
      <c r="FY29" s="64">
        <v>187.26411146000001</v>
      </c>
      <c r="FZ29" s="64">
        <v>717.4496192900001</v>
      </c>
      <c r="GA29" s="65">
        <f t="shared" si="49"/>
        <v>3453.3541723400003</v>
      </c>
      <c r="GB29" s="64">
        <v>128.83666267000001</v>
      </c>
      <c r="GC29" s="64">
        <v>1180.0035958000001</v>
      </c>
      <c r="GD29" s="64">
        <v>36.904418059999998</v>
      </c>
      <c r="GE29" s="64">
        <v>49.048682410000005</v>
      </c>
      <c r="GF29" s="65">
        <f t="shared" si="50"/>
        <v>1394.7933589400002</v>
      </c>
    </row>
    <row r="30" spans="1:188" s="34" customFormat="1" ht="23.1" customHeight="1" x14ac:dyDescent="0.35">
      <c r="A30" s="63" t="s">
        <v>186</v>
      </c>
      <c r="B30" s="64">
        <v>1093.9000000000001</v>
      </c>
      <c r="C30" s="64">
        <v>1806.8565224316189</v>
      </c>
      <c r="D30" s="64">
        <v>1098.2897756114889</v>
      </c>
      <c r="E30" s="64">
        <v>1129</v>
      </c>
      <c r="F30" s="64">
        <v>855.58543921443993</v>
      </c>
      <c r="G30" s="64">
        <v>1000.302446552605</v>
      </c>
      <c r="H30" s="64">
        <v>59.152933291640998</v>
      </c>
      <c r="I30" s="64">
        <v>50.194185791877999</v>
      </c>
      <c r="J30" s="64">
        <v>84.563484048605986</v>
      </c>
      <c r="K30" s="64">
        <v>52.408130501392009</v>
      </c>
      <c r="L30" s="64">
        <v>84.716169862766009</v>
      </c>
      <c r="M30" s="64">
        <v>43.185854642372995</v>
      </c>
      <c r="N30" s="65">
        <v>7358.1549419488092</v>
      </c>
      <c r="O30" s="64">
        <v>14.740472523000999</v>
      </c>
      <c r="P30" s="64">
        <v>33.418299985334002</v>
      </c>
      <c r="Q30" s="64">
        <v>4.5288958450969998</v>
      </c>
      <c r="R30" s="64">
        <v>84.056067925851991</v>
      </c>
      <c r="S30" s="64">
        <v>1349.720571534021</v>
      </c>
      <c r="T30" s="64">
        <v>38.369964430486</v>
      </c>
      <c r="U30" s="64">
        <v>83.542590110113963</v>
      </c>
      <c r="V30" s="64">
        <v>15.309847226593</v>
      </c>
      <c r="W30" s="64">
        <v>42.570926170351001</v>
      </c>
      <c r="X30" s="64">
        <v>63.280143200305993</v>
      </c>
      <c r="Y30" s="64">
        <v>12.386556805702</v>
      </c>
      <c r="Z30" s="64">
        <v>410.98584353351703</v>
      </c>
      <c r="AA30" s="65">
        <v>2152.9101792903739</v>
      </c>
      <c r="AB30" s="64">
        <v>2357.9773627758923</v>
      </c>
      <c r="AC30" s="64">
        <v>15.929716278136</v>
      </c>
      <c r="AD30" s="64">
        <v>24.125481152233</v>
      </c>
      <c r="AE30" s="64">
        <v>34.190477438106996</v>
      </c>
      <c r="AF30" s="64">
        <v>1649.5040639623899</v>
      </c>
      <c r="AG30" s="64">
        <v>37.256344863892998</v>
      </c>
      <c r="AH30" s="64">
        <v>15.425450389950999</v>
      </c>
      <c r="AI30" s="64">
        <v>990.09898100994201</v>
      </c>
      <c r="AJ30" s="64">
        <v>26.458257196918996</v>
      </c>
      <c r="AK30" s="64">
        <v>2280.5708874243651</v>
      </c>
      <c r="AL30" s="64">
        <v>10.827460883841001</v>
      </c>
      <c r="AM30" s="64">
        <v>1186.4912971843041</v>
      </c>
      <c r="AN30" s="65">
        <v>8628.8557805599739</v>
      </c>
      <c r="AO30" s="64">
        <v>8.848676977477</v>
      </c>
      <c r="AP30" s="64">
        <v>13.071272145165999</v>
      </c>
      <c r="AQ30" s="64">
        <v>12.187754697772</v>
      </c>
      <c r="AR30" s="64">
        <v>1408.7654907054109</v>
      </c>
      <c r="AS30" s="64">
        <v>9.626994669758</v>
      </c>
      <c r="AT30" s="64">
        <v>1598.3204842506541</v>
      </c>
      <c r="AU30" s="64">
        <v>16.77350621475</v>
      </c>
      <c r="AV30" s="64">
        <v>1501.6090247192571</v>
      </c>
      <c r="AW30" s="64">
        <v>1043.7054745687922</v>
      </c>
      <c r="AX30" s="64">
        <v>1304.93612833779</v>
      </c>
      <c r="AY30" s="64">
        <v>380.27306889800997</v>
      </c>
      <c r="AZ30" s="64">
        <v>1738.1978435637468</v>
      </c>
      <c r="BA30" s="65">
        <v>9036.3157197485853</v>
      </c>
      <c r="BB30" s="64">
        <v>6.5132152784499997</v>
      </c>
      <c r="BC30" s="64">
        <v>13.065447515945001</v>
      </c>
      <c r="BD30" s="64">
        <v>10.849705941445</v>
      </c>
      <c r="BE30" s="64">
        <v>0.27269127679099997</v>
      </c>
      <c r="BF30" s="64">
        <v>90.152936025201996</v>
      </c>
      <c r="BG30" s="64">
        <v>487.30198473673198</v>
      </c>
      <c r="BH30" s="64">
        <v>956.49347995194194</v>
      </c>
      <c r="BI30" s="64">
        <v>17.392345764920002</v>
      </c>
      <c r="BJ30" s="64">
        <v>52.719521864553002</v>
      </c>
      <c r="BK30" s="64">
        <v>26.902490972479999</v>
      </c>
      <c r="BL30" s="64">
        <v>2735.9389451962202</v>
      </c>
      <c r="BM30" s="64">
        <v>288.14513183460798</v>
      </c>
      <c r="BN30" s="65">
        <f>SUM(BB30:BM30)</f>
        <v>4685.7478963592885</v>
      </c>
      <c r="BO30" s="64">
        <v>1750.6601843975002</v>
      </c>
      <c r="BP30" s="64">
        <v>7.15512134</v>
      </c>
      <c r="BQ30" s="64">
        <v>16.085914149999997</v>
      </c>
      <c r="BR30" s="64">
        <v>3133.31846</v>
      </c>
      <c r="BS30" s="64">
        <v>109.47249346000001</v>
      </c>
      <c r="BT30" s="64">
        <v>160.34603050999999</v>
      </c>
      <c r="BU30" s="64">
        <v>179.00678002000001</v>
      </c>
      <c r="BV30" s="64">
        <v>102.39349602999999</v>
      </c>
      <c r="BW30" s="64">
        <v>2830.09518536</v>
      </c>
      <c r="BX30" s="64">
        <v>230.29386567999995</v>
      </c>
      <c r="BY30" s="64">
        <v>381.17454626</v>
      </c>
      <c r="BZ30" s="64">
        <v>754.77761481000005</v>
      </c>
      <c r="CA30" s="65">
        <v>9654.7796920174987</v>
      </c>
      <c r="CB30" s="64">
        <v>17.000809150000002</v>
      </c>
      <c r="CC30" s="64">
        <v>0.52072235</v>
      </c>
      <c r="CD30" s="64">
        <v>9.2685287200000008</v>
      </c>
      <c r="CE30" s="64">
        <v>293.60260151</v>
      </c>
      <c r="CF30" s="64">
        <v>1727.3475823190879</v>
      </c>
      <c r="CG30" s="64">
        <v>30.569710590000003</v>
      </c>
      <c r="CH30" s="64">
        <v>783.76702720000003</v>
      </c>
      <c r="CI30" s="64">
        <v>87.408607539999991</v>
      </c>
      <c r="CJ30" s="64">
        <v>45.164215339999998</v>
      </c>
      <c r="CK30" s="64">
        <v>184.09437417000001</v>
      </c>
      <c r="CL30" s="64">
        <v>7347.5873145599999</v>
      </c>
      <c r="CM30" s="64">
        <v>68.505654140000004</v>
      </c>
      <c r="CN30" s="65">
        <f>SUM(CB30:CM30)</f>
        <v>10594.837147589089</v>
      </c>
      <c r="CO30" s="64">
        <v>615.83078741999987</v>
      </c>
      <c r="CP30" s="64">
        <v>215.06799477999999</v>
      </c>
      <c r="CQ30" s="64">
        <v>116.37395758999999</v>
      </c>
      <c r="CR30" s="64">
        <v>3130.6373400000002</v>
      </c>
      <c r="CS30" s="64">
        <v>137.71660185000002</v>
      </c>
      <c r="CT30" s="64">
        <v>40.376542000000001</v>
      </c>
      <c r="CU30" s="64">
        <v>47.293685769999996</v>
      </c>
      <c r="CV30" s="64">
        <v>7846.5961708799996</v>
      </c>
      <c r="CW30" s="64">
        <v>2518.2525340625002</v>
      </c>
      <c r="CX30" s="64">
        <v>150.30897494000001</v>
      </c>
      <c r="CY30" s="64">
        <v>22.092141510000001</v>
      </c>
      <c r="CZ30" s="64">
        <v>132.76336235000002</v>
      </c>
      <c r="DA30" s="65">
        <f>SUM(CO30:CZ30)</f>
        <v>14973.3100931525</v>
      </c>
      <c r="DB30" s="64">
        <v>299.18567450999996</v>
      </c>
      <c r="DC30" s="64">
        <v>29.486045990000001</v>
      </c>
      <c r="DD30" s="64">
        <v>9.5707490899999996</v>
      </c>
      <c r="DE30" s="64">
        <v>11.207912590000001</v>
      </c>
      <c r="DF30" s="64">
        <v>0</v>
      </c>
      <c r="DG30" s="64">
        <v>81.630049700000015</v>
      </c>
      <c r="DH30" s="64">
        <v>39.482064780000002</v>
      </c>
      <c r="DI30" s="64">
        <v>16.281498630000002</v>
      </c>
      <c r="DJ30" s="64">
        <v>292.89343914999995</v>
      </c>
      <c r="DK30" s="64">
        <v>126.39155133999999</v>
      </c>
      <c r="DL30" s="64">
        <v>6.7971262000000001</v>
      </c>
      <c r="DM30" s="64">
        <v>20.879000529999999</v>
      </c>
      <c r="DN30" s="65">
        <f>SUM(DB30:DM30)</f>
        <v>933.80511250999984</v>
      </c>
      <c r="DO30" s="64">
        <v>1334.9895046000001</v>
      </c>
      <c r="DP30" s="64">
        <v>4.3379842671799995</v>
      </c>
      <c r="DQ30" s="64">
        <v>5413.9731616812405</v>
      </c>
      <c r="DR30" s="64">
        <v>120.39735984003001</v>
      </c>
      <c r="DS30" s="64">
        <v>0.69953553737999996</v>
      </c>
      <c r="DT30" s="64">
        <v>247.49091406230198</v>
      </c>
      <c r="DU30" s="64">
        <v>4770.9625753625196</v>
      </c>
      <c r="DV30" s="64">
        <v>179.87599972034999</v>
      </c>
      <c r="DW30" s="64">
        <v>0</v>
      </c>
      <c r="DX30" s="64">
        <v>27.046919067960001</v>
      </c>
      <c r="DY30" s="64">
        <v>36.604348258400002</v>
      </c>
      <c r="DZ30" s="64">
        <v>990.30597095931</v>
      </c>
      <c r="EA30" s="65">
        <f>SUM(DO30:DZ30)</f>
        <v>13126.684273356674</v>
      </c>
      <c r="EB30" s="64">
        <v>496.36022578929999</v>
      </c>
      <c r="EC30" s="64">
        <v>23.960335537199999</v>
      </c>
      <c r="ED30" s="64">
        <v>3810.6915107167201</v>
      </c>
      <c r="EE30" s="64">
        <v>4.8472139096599998</v>
      </c>
      <c r="EF30" s="64">
        <v>37.954479625544998</v>
      </c>
      <c r="EG30" s="64">
        <v>514.48101829232098</v>
      </c>
      <c r="EH30" s="64">
        <v>68.15227522408</v>
      </c>
      <c r="EI30" s="64">
        <v>227.34935447349702</v>
      </c>
      <c r="EJ30" s="64">
        <v>251.54820211013001</v>
      </c>
      <c r="EK30" s="64">
        <v>9465.9011264785604</v>
      </c>
      <c r="EL30" s="64">
        <v>3.31138367388</v>
      </c>
      <c r="EM30" s="64">
        <v>995.03008944651435</v>
      </c>
      <c r="EN30" s="65">
        <f>SUM(EB30:EM30)</f>
        <v>15899.587215277408</v>
      </c>
      <c r="EO30" s="64">
        <v>5452.0213709790996</v>
      </c>
      <c r="EP30" s="64">
        <v>0.45835999999999999</v>
      </c>
      <c r="EQ30" s="64">
        <v>15.269835897306001</v>
      </c>
      <c r="ER30" s="64">
        <v>37.106329467107997</v>
      </c>
      <c r="ES30" s="64">
        <v>198.73578634682099</v>
      </c>
      <c r="ET30" s="64">
        <v>59.955188121833999</v>
      </c>
      <c r="EU30" s="64">
        <v>21.751345939099998</v>
      </c>
      <c r="EV30" s="64">
        <v>159.19876069445399</v>
      </c>
      <c r="EW30" s="64">
        <v>255.12591760063</v>
      </c>
      <c r="EX30" s="64">
        <v>178.45270926441802</v>
      </c>
      <c r="EY30" s="64">
        <v>456.96047394058797</v>
      </c>
      <c r="EZ30" s="64">
        <v>959.37583556709706</v>
      </c>
      <c r="FA30" s="65">
        <f t="shared" si="45"/>
        <v>7794.4119138184551</v>
      </c>
      <c r="FB30" s="64">
        <v>514.97317717986004</v>
      </c>
      <c r="FC30" s="64">
        <v>0.51818859638000003</v>
      </c>
      <c r="FD30" s="64">
        <v>5953.890293401495</v>
      </c>
      <c r="FE30" s="64">
        <v>-12.956283405852</v>
      </c>
      <c r="FF30" s="64">
        <v>2.5865445542719998</v>
      </c>
      <c r="FG30" s="64">
        <v>71.891204312019994</v>
      </c>
      <c r="FH30" s="64">
        <v>45.410332225269997</v>
      </c>
      <c r="FI30" s="64">
        <v>153.66352799488001</v>
      </c>
      <c r="FJ30" s="64">
        <v>86.659919757089995</v>
      </c>
      <c r="FK30" s="64">
        <v>262.33716814668003</v>
      </c>
      <c r="FL30" s="64">
        <v>12702.3313595</v>
      </c>
      <c r="FM30" s="64">
        <v>1387.0498031905399</v>
      </c>
      <c r="FN30" s="65">
        <f t="shared" si="47"/>
        <v>21168.355235452636</v>
      </c>
      <c r="FO30" s="64">
        <v>114.03515758665</v>
      </c>
      <c r="FP30" s="64">
        <v>132.59913399999999</v>
      </c>
      <c r="FQ30" s="66">
        <v>0</v>
      </c>
      <c r="FR30" s="66">
        <v>75.937350416800001</v>
      </c>
      <c r="FS30" s="66">
        <v>9.7303393307599997</v>
      </c>
      <c r="FT30" s="66">
        <v>17192.247740458846</v>
      </c>
      <c r="FU30" s="64">
        <v>35.389465758310003</v>
      </c>
      <c r="FV30" s="64">
        <v>312.79065600145998</v>
      </c>
      <c r="FW30" s="64">
        <v>266.74811595556997</v>
      </c>
      <c r="FX30" s="64">
        <v>0</v>
      </c>
      <c r="FY30" s="64">
        <v>168.13689569542001</v>
      </c>
      <c r="FZ30" s="64">
        <v>14120.224640100632</v>
      </c>
      <c r="GA30" s="65">
        <f t="shared" si="49"/>
        <v>32427.839495304448</v>
      </c>
      <c r="GB30" s="64">
        <v>0</v>
      </c>
      <c r="GC30" s="64">
        <v>7238.0940140583798</v>
      </c>
      <c r="GD30" s="64">
        <v>245.98901625498206</v>
      </c>
      <c r="GE30" s="64">
        <v>25.674497940936</v>
      </c>
      <c r="GF30" s="65">
        <f t="shared" si="50"/>
        <v>7509.7575282542975</v>
      </c>
    </row>
    <row r="31" spans="1:188" s="34" customFormat="1" ht="20.100000000000001" customHeight="1" x14ac:dyDescent="0.35">
      <c r="A31" s="67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9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9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9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9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9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9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9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9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9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9"/>
      <c r="EB31" s="68"/>
      <c r="EC31" s="68"/>
      <c r="ED31" s="68"/>
      <c r="EE31" s="68"/>
      <c r="EF31" s="68"/>
      <c r="EG31" s="68"/>
      <c r="EH31" s="68"/>
      <c r="EI31" s="68"/>
      <c r="EJ31" s="68"/>
      <c r="EK31" s="68"/>
      <c r="EL31" s="68"/>
      <c r="EM31" s="68"/>
      <c r="EN31" s="69"/>
      <c r="EO31" s="68"/>
      <c r="EP31" s="68"/>
      <c r="EQ31" s="68"/>
      <c r="ER31" s="68"/>
      <c r="ES31" s="68"/>
      <c r="ET31" s="68"/>
      <c r="EU31" s="68"/>
      <c r="EV31" s="68"/>
      <c r="EW31" s="68"/>
      <c r="EX31" s="68"/>
      <c r="EY31" s="68"/>
      <c r="EZ31" s="68"/>
      <c r="FA31" s="69"/>
      <c r="FB31" s="68"/>
      <c r="FC31" s="68"/>
      <c r="FD31" s="68"/>
      <c r="FE31" s="68"/>
      <c r="FF31" s="68"/>
      <c r="FG31" s="68"/>
      <c r="FH31" s="68"/>
      <c r="FI31" s="68"/>
      <c r="FJ31" s="68"/>
      <c r="FK31" s="68"/>
      <c r="FL31" s="68"/>
      <c r="FM31" s="68"/>
      <c r="FN31" s="69"/>
      <c r="FO31" s="68"/>
      <c r="FP31" s="68"/>
      <c r="FQ31" s="68"/>
      <c r="FR31" s="68"/>
      <c r="FS31" s="68"/>
      <c r="FT31" s="68"/>
      <c r="FU31" s="68"/>
      <c r="FV31" s="68"/>
      <c r="FW31" s="68"/>
      <c r="FX31" s="68"/>
      <c r="FY31" s="68"/>
      <c r="FZ31" s="68"/>
      <c r="GA31" s="69"/>
      <c r="GB31" s="68"/>
      <c r="GC31" s="68"/>
      <c r="GD31" s="68"/>
      <c r="GE31" s="68"/>
      <c r="GF31" s="69"/>
    </row>
    <row r="32" spans="1:188" s="62" customFormat="1" ht="23.1" customHeight="1" x14ac:dyDescent="0.35">
      <c r="A32" s="61" t="s">
        <v>187</v>
      </c>
      <c r="B32" s="59">
        <v>-61762.238701119997</v>
      </c>
      <c r="C32" s="59">
        <v>-9021.7143946300002</v>
      </c>
      <c r="D32" s="59">
        <v>-35138.615993720006</v>
      </c>
      <c r="E32" s="59">
        <v>-43349.902311229991</v>
      </c>
      <c r="F32" s="59">
        <v>-27625.243557409998</v>
      </c>
      <c r="G32" s="59">
        <v>-31806.469805659999</v>
      </c>
      <c r="H32" s="59">
        <v>-65222.440096749997</v>
      </c>
      <c r="I32" s="59">
        <v>-8131.2747507299991</v>
      </c>
      <c r="J32" s="59">
        <v>-34990.442052809994</v>
      </c>
      <c r="K32" s="59">
        <v>-48875.617837310012</v>
      </c>
      <c r="L32" s="59">
        <v>-13848.97857243</v>
      </c>
      <c r="M32" s="59">
        <v>-27402.977701770003</v>
      </c>
      <c r="N32" s="60">
        <v>-407175.91577557003</v>
      </c>
      <c r="O32" s="59">
        <v>-59699.334881740018</v>
      </c>
      <c r="P32" s="59">
        <v>-7038.1805829800014</v>
      </c>
      <c r="Q32" s="59">
        <v>-27959.759614559727</v>
      </c>
      <c r="R32" s="59">
        <v>-68725.220236659996</v>
      </c>
      <c r="S32" s="59">
        <v>-8096.9436074699997</v>
      </c>
      <c r="T32" s="59">
        <v>-25555.351205219999</v>
      </c>
      <c r="U32" s="59">
        <v>-79968.597007810007</v>
      </c>
      <c r="V32" s="59">
        <v>-6562.101563090001</v>
      </c>
      <c r="W32" s="59">
        <v>-23685.831213609999</v>
      </c>
      <c r="X32" s="59">
        <v>-28461.316383729998</v>
      </c>
      <c r="Y32" s="59">
        <v>-10151.471054930011</v>
      </c>
      <c r="Z32" s="59">
        <v>-27641.353892610001</v>
      </c>
      <c r="AA32" s="60">
        <v>-373545.46124440973</v>
      </c>
      <c r="AB32" s="59">
        <f>SUM(AB33:AB37)</f>
        <v>-90938.462769920006</v>
      </c>
      <c r="AC32" s="59">
        <v>-5452.7694741899995</v>
      </c>
      <c r="AD32" s="59">
        <v>-26592.385282769999</v>
      </c>
      <c r="AE32" s="59">
        <v>-35635.038538360001</v>
      </c>
      <c r="AF32" s="59">
        <v>-34207.281292699998</v>
      </c>
      <c r="AG32" s="59">
        <v>-17671.424124005702</v>
      </c>
      <c r="AH32" s="59">
        <v>-44401.013423279997</v>
      </c>
      <c r="AI32" s="59">
        <v>-5665.95304012</v>
      </c>
      <c r="AJ32" s="59">
        <v>-42457.164088650003</v>
      </c>
      <c r="AK32" s="59">
        <v>-49495.252442470002</v>
      </c>
      <c r="AL32" s="59">
        <v>-19587.252101120001</v>
      </c>
      <c r="AM32" s="59">
        <v>-35072.154314323328</v>
      </c>
      <c r="AN32" s="60">
        <v>-407176.15089190903</v>
      </c>
      <c r="AO32" s="59">
        <v>-101206.68560402999</v>
      </c>
      <c r="AP32" s="59">
        <v>-6432.155561399999</v>
      </c>
      <c r="AQ32" s="59">
        <v>-44795.256503119999</v>
      </c>
      <c r="AR32" s="59">
        <v>-20465.802598800001</v>
      </c>
      <c r="AS32" s="59">
        <v>-9564.7131187797495</v>
      </c>
      <c r="AT32" s="59">
        <v>-51106.83872906</v>
      </c>
      <c r="AU32" s="59">
        <v>-63057.501107989992</v>
      </c>
      <c r="AV32" s="59">
        <v>-41783.592561770005</v>
      </c>
      <c r="AW32" s="59">
        <v>-37383.081007310007</v>
      </c>
      <c r="AX32" s="59">
        <v>-43239.046263719996</v>
      </c>
      <c r="AY32" s="59">
        <v>-15649.846069729998</v>
      </c>
      <c r="AZ32" s="59">
        <v>-18661.878221220002</v>
      </c>
      <c r="BA32" s="60">
        <v>-453346.39734692965</v>
      </c>
      <c r="BB32" s="59">
        <v>-115493.54630247</v>
      </c>
      <c r="BC32" s="59">
        <v>-7310.1015144500006</v>
      </c>
      <c r="BD32" s="59">
        <v>-35472.811710736292</v>
      </c>
      <c r="BE32" s="59">
        <v>-24912.045220600001</v>
      </c>
      <c r="BF32" s="59">
        <v>-46195.182447300002</v>
      </c>
      <c r="BG32" s="59">
        <v>-24441.0661593</v>
      </c>
      <c r="BH32" s="59">
        <v>-124213.23420068</v>
      </c>
      <c r="BI32" s="59">
        <v>-8329.3271673400013</v>
      </c>
      <c r="BJ32" s="59">
        <v>-10295.73032527</v>
      </c>
      <c r="BK32" s="59">
        <v>-34920.157144960001</v>
      </c>
      <c r="BL32" s="59">
        <v>-24338.232012870001</v>
      </c>
      <c r="BM32" s="59">
        <v>-21961.88811973</v>
      </c>
      <c r="BN32" s="60">
        <f>SUM(BB32:BM32)</f>
        <v>-477883.32232570631</v>
      </c>
      <c r="BO32" s="59">
        <v>-114163.56673564001</v>
      </c>
      <c r="BP32" s="59">
        <v>-70429.13865886</v>
      </c>
      <c r="BQ32" s="59">
        <v>-29309.836425559999</v>
      </c>
      <c r="BR32" s="59">
        <v>-25812.977551599997</v>
      </c>
      <c r="BS32" s="59">
        <v>-10365.559613933183</v>
      </c>
      <c r="BT32" s="59">
        <v>-45884.750670249996</v>
      </c>
      <c r="BU32" s="59">
        <v>-143047.43957703002</v>
      </c>
      <c r="BV32" s="59">
        <v>-53552.75269062</v>
      </c>
      <c r="BW32" s="59">
        <v>-32172.485317151448</v>
      </c>
      <c r="BX32" s="59">
        <v>-24070.580401930001</v>
      </c>
      <c r="BY32" s="59">
        <v>-22638.308366250043</v>
      </c>
      <c r="BZ32" s="59">
        <v>-17466.772395150001</v>
      </c>
      <c r="CA32" s="60">
        <v>-588914.16840397473</v>
      </c>
      <c r="CB32" s="59">
        <f t="shared" ref="CB32:CM32" si="51">+SUM(CB33:CB37)</f>
        <v>-123754.42736466</v>
      </c>
      <c r="CC32" s="59">
        <f t="shared" si="51"/>
        <v>-13403.434731249999</v>
      </c>
      <c r="CD32" s="59">
        <f t="shared" si="51"/>
        <v>-62112.471496529994</v>
      </c>
      <c r="CE32" s="59">
        <f t="shared" si="51"/>
        <v>-55546.63195607801</v>
      </c>
      <c r="CF32" s="59">
        <f t="shared" si="51"/>
        <v>-65092.316801304405</v>
      </c>
      <c r="CG32" s="59">
        <f t="shared" si="51"/>
        <v>-29732.667335573256</v>
      </c>
      <c r="CH32" s="59">
        <f t="shared" si="51"/>
        <v>-85438.81475515668</v>
      </c>
      <c r="CI32" s="59">
        <f t="shared" si="51"/>
        <v>-23051.7800490103</v>
      </c>
      <c r="CJ32" s="59">
        <f t="shared" si="51"/>
        <v>-69858.110733280002</v>
      </c>
      <c r="CK32" s="59">
        <f t="shared" si="51"/>
        <v>-25455.38821017</v>
      </c>
      <c r="CL32" s="59">
        <f t="shared" si="51"/>
        <v>-14333.91723363</v>
      </c>
      <c r="CM32" s="59">
        <f t="shared" si="51"/>
        <v>-13718.82837875</v>
      </c>
      <c r="CN32" s="60">
        <f t="shared" ref="CN32:CN37" si="52">SUM(CB32:CM32)</f>
        <v>-581498.78904539254</v>
      </c>
      <c r="CO32" s="59">
        <f t="shared" ref="CO32:CZ32" si="53">+SUM(CO33:CO37)</f>
        <v>-135420.94746439002</v>
      </c>
      <c r="CP32" s="59">
        <f t="shared" si="53"/>
        <v>-20916.207897689997</v>
      </c>
      <c r="CQ32" s="59">
        <f t="shared" si="53"/>
        <v>-63366.013025009997</v>
      </c>
      <c r="CR32" s="59">
        <f t="shared" si="53"/>
        <v>-93483.377929719994</v>
      </c>
      <c r="CS32" s="59">
        <f t="shared" si="53"/>
        <v>-8262.5996082499987</v>
      </c>
      <c r="CT32" s="59">
        <f t="shared" si="53"/>
        <v>-2484.9670962700002</v>
      </c>
      <c r="CU32" s="59">
        <f t="shared" si="53"/>
        <v>-82876.51838412002</v>
      </c>
      <c r="CV32" s="59">
        <f t="shared" si="53"/>
        <v>-71101.473527730006</v>
      </c>
      <c r="CW32" s="59">
        <f t="shared" si="53"/>
        <v>-57994.839424280006</v>
      </c>
      <c r="CX32" s="59">
        <f t="shared" si="53"/>
        <v>-84428.575516500001</v>
      </c>
      <c r="CY32" s="59">
        <f t="shared" si="53"/>
        <v>-10111.16019228</v>
      </c>
      <c r="CZ32" s="59">
        <f t="shared" si="53"/>
        <v>-6921.6497110499995</v>
      </c>
      <c r="DA32" s="60">
        <f t="shared" ref="DA32:DA37" si="54">SUM(CO32:CZ32)</f>
        <v>-637368.32977729</v>
      </c>
      <c r="DB32" s="59">
        <f t="shared" ref="DB32:DM32" si="55">+SUM(DB33:DB37)</f>
        <v>-122827.50578610001</v>
      </c>
      <c r="DC32" s="59">
        <f t="shared" si="55"/>
        <v>-17252.054067310008</v>
      </c>
      <c r="DD32" s="59">
        <f t="shared" si="55"/>
        <v>-76960.471725330004</v>
      </c>
      <c r="DE32" s="59">
        <f t="shared" si="55"/>
        <v>-112643.304213</v>
      </c>
      <c r="DF32" s="59">
        <f t="shared" si="55"/>
        <v>-72983.353117749997</v>
      </c>
      <c r="DG32" s="59">
        <f t="shared" si="55"/>
        <v>-2519.6291080200003</v>
      </c>
      <c r="DH32" s="59">
        <f t="shared" si="55"/>
        <v>-71061.265132789995</v>
      </c>
      <c r="DI32" s="59">
        <f t="shared" si="55"/>
        <v>-20673.243449049998</v>
      </c>
      <c r="DJ32" s="59">
        <f t="shared" si="55"/>
        <v>-62005.220035850012</v>
      </c>
      <c r="DK32" s="59">
        <f t="shared" si="55"/>
        <v>-148739.17462675</v>
      </c>
      <c r="DL32" s="59">
        <f t="shared" si="55"/>
        <v>-12369.496746500601</v>
      </c>
      <c r="DM32" s="59">
        <f t="shared" si="55"/>
        <v>-7902.7540540376594</v>
      </c>
      <c r="DN32" s="60">
        <f t="shared" ref="DN32:DN37" si="56">SUM(DB32:DM32)</f>
        <v>-727937.4720624882</v>
      </c>
      <c r="DO32" s="59">
        <f t="shared" ref="DO32:DZ32" si="57">+SUM(DO33:DO37)</f>
        <v>-150452.12473619002</v>
      </c>
      <c r="DP32" s="59">
        <f t="shared" si="57"/>
        <v>-16677.699913650002</v>
      </c>
      <c r="DQ32" s="59">
        <f t="shared" si="57"/>
        <v>-2604.9708132614151</v>
      </c>
      <c r="DR32" s="59">
        <f t="shared" si="57"/>
        <v>-161247.35587864177</v>
      </c>
      <c r="DS32" s="59">
        <f t="shared" si="57"/>
        <v>-11483.553009704798</v>
      </c>
      <c r="DT32" s="59">
        <f t="shared" si="57"/>
        <v>-3073.0359912509903</v>
      </c>
      <c r="DU32" s="59">
        <f t="shared" si="57"/>
        <v>-100257.55843118015</v>
      </c>
      <c r="DV32" s="59">
        <f t="shared" si="57"/>
        <v>-99552.363954002067</v>
      </c>
      <c r="DW32" s="59">
        <f t="shared" si="57"/>
        <v>-16356.164165906563</v>
      </c>
      <c r="DX32" s="59">
        <f t="shared" si="57"/>
        <v>-113453.48480709619</v>
      </c>
      <c r="DY32" s="59">
        <f t="shared" si="57"/>
        <v>-14447.857298431069</v>
      </c>
      <c r="DZ32" s="59">
        <f t="shared" si="57"/>
        <v>-42799.76923274924</v>
      </c>
      <c r="EA32" s="60">
        <f t="shared" ref="EA32:EA37" si="58">SUM(DO32:DZ32)</f>
        <v>-732405.93823206436</v>
      </c>
      <c r="EB32" s="59">
        <f t="shared" ref="EB32:EM32" si="59">+SUM(EB33:EB37)</f>
        <v>-154402.78909453092</v>
      </c>
      <c r="EC32" s="59">
        <f t="shared" si="59"/>
        <v>-17650.100891789822</v>
      </c>
      <c r="ED32" s="59">
        <f t="shared" si="59"/>
        <v>-13775.45742344391</v>
      </c>
      <c r="EE32" s="59">
        <f t="shared" si="59"/>
        <v>-75301.239163892373</v>
      </c>
      <c r="EF32" s="59">
        <f t="shared" si="59"/>
        <v>-66526.863907615392</v>
      </c>
      <c r="EG32" s="59">
        <f t="shared" si="59"/>
        <v>-3841.5303875447321</v>
      </c>
      <c r="EH32" s="59">
        <f t="shared" si="59"/>
        <v>-99000.257281167622</v>
      </c>
      <c r="EI32" s="59">
        <f t="shared" si="59"/>
        <v>-18055.44504855547</v>
      </c>
      <c r="EJ32" s="59">
        <f t="shared" si="59"/>
        <v>-57045.583541228938</v>
      </c>
      <c r="EK32" s="59">
        <f t="shared" si="59"/>
        <v>-89924.21766142601</v>
      </c>
      <c r="EL32" s="59">
        <f t="shared" si="59"/>
        <v>-19127.683023080965</v>
      </c>
      <c r="EM32" s="59">
        <f t="shared" si="59"/>
        <v>-2810.9299723536251</v>
      </c>
      <c r="EN32" s="60">
        <f t="shared" ref="EN32:EN37" si="60">SUM(EB32:EM32)</f>
        <v>-617462.09739662975</v>
      </c>
      <c r="EO32" s="59">
        <f t="shared" ref="EO32:EZ32" si="61">+SUM(EO33:EO37)</f>
        <v>-109311.58921150901</v>
      </c>
      <c r="EP32" s="59">
        <f t="shared" si="61"/>
        <v>-18577.144077309928</v>
      </c>
      <c r="EQ32" s="59">
        <f t="shared" si="61"/>
        <v>-53687.367619146957</v>
      </c>
      <c r="ER32" s="59">
        <f t="shared" si="61"/>
        <v>-99188.729674478978</v>
      </c>
      <c r="ES32" s="59">
        <f t="shared" si="61"/>
        <v>-15487.494455871125</v>
      </c>
      <c r="ET32" s="59">
        <f t="shared" si="61"/>
        <v>-22964.427784273928</v>
      </c>
      <c r="EU32" s="59">
        <f t="shared" si="61"/>
        <v>-91343.403635597584</v>
      </c>
      <c r="EV32" s="59">
        <f t="shared" si="61"/>
        <v>-81517.577306846128</v>
      </c>
      <c r="EW32" s="59">
        <f t="shared" si="61"/>
        <v>-84365.845316637919</v>
      </c>
      <c r="EX32" s="59">
        <f t="shared" si="61"/>
        <v>-90263.048835961978</v>
      </c>
      <c r="EY32" s="59">
        <f t="shared" si="61"/>
        <v>-17334.66128994061</v>
      </c>
      <c r="EZ32" s="59">
        <f t="shared" si="61"/>
        <v>-3830.8825384909314</v>
      </c>
      <c r="FA32" s="60">
        <f t="shared" ref="FA32:FA37" si="62">SUM(EO32:EZ32)</f>
        <v>-687872.17174606503</v>
      </c>
      <c r="FB32" s="59">
        <f t="shared" ref="FB32:FM32" si="63">+SUM(FB33:FB37)</f>
        <v>-147776.26039968344</v>
      </c>
      <c r="FC32" s="59">
        <f t="shared" si="63"/>
        <v>-19098.930612075048</v>
      </c>
      <c r="FD32" s="59">
        <f t="shared" si="63"/>
        <v>-68975.271130606285</v>
      </c>
      <c r="FE32" s="59">
        <f t="shared" si="63"/>
        <v>-126691.02800096624</v>
      </c>
      <c r="FF32" s="59">
        <f t="shared" si="63"/>
        <v>-99161.813260405805</v>
      </c>
      <c r="FG32" s="59">
        <f t="shared" si="63"/>
        <v>-3719.3260471117401</v>
      </c>
      <c r="FH32" s="59">
        <f t="shared" si="63"/>
        <v>-77873.4189459107</v>
      </c>
      <c r="FI32" s="59">
        <f t="shared" si="63"/>
        <v>-21019.912133187452</v>
      </c>
      <c r="FJ32" s="59">
        <f t="shared" si="63"/>
        <v>-8042.6531265006697</v>
      </c>
      <c r="FK32" s="59">
        <f t="shared" si="63"/>
        <v>-114068.95821368761</v>
      </c>
      <c r="FL32" s="59">
        <f t="shared" si="63"/>
        <v>-18117.002165181359</v>
      </c>
      <c r="FM32" s="59">
        <f t="shared" si="63"/>
        <v>-12446.101747741212</v>
      </c>
      <c r="FN32" s="60">
        <f t="shared" ref="FN32:FN37" si="64">SUM(FB32:FM32)</f>
        <v>-716990.67578305746</v>
      </c>
      <c r="FO32" s="59">
        <f t="shared" ref="FO32:GE32" si="65">+SUM(FO33:FO37)</f>
        <v>-122277.36236210247</v>
      </c>
      <c r="FP32" s="59">
        <f t="shared" si="65"/>
        <v>-22725.635971656779</v>
      </c>
      <c r="FQ32" s="59">
        <f t="shared" si="65"/>
        <v>-143575.73039664153</v>
      </c>
      <c r="FR32" s="59">
        <f t="shared" si="65"/>
        <v>-121693.64428047407</v>
      </c>
      <c r="FS32" s="59">
        <f t="shared" si="65"/>
        <v>-13071.012309078023</v>
      </c>
      <c r="FT32" s="59">
        <f t="shared" si="65"/>
        <v>-4026.8247814072802</v>
      </c>
      <c r="FU32" s="59">
        <f t="shared" si="65"/>
        <v>-214829.45786245973</v>
      </c>
      <c r="FV32" s="59">
        <f t="shared" si="65"/>
        <v>-82208.278533403151</v>
      </c>
      <c r="FW32" s="59">
        <f t="shared" si="65"/>
        <v>-74566.101378326697</v>
      </c>
      <c r="FX32" s="59">
        <f t="shared" si="65"/>
        <v>-97306.153982900505</v>
      </c>
      <c r="FY32" s="59">
        <f t="shared" si="65"/>
        <v>-19152.447027269678</v>
      </c>
      <c r="FZ32" s="59">
        <f t="shared" si="65"/>
        <v>-5221.8380171048902</v>
      </c>
      <c r="GA32" s="60">
        <f t="shared" ref="GA32:GA37" si="66">SUM(FO32:FZ32)</f>
        <v>-920654.48690282472</v>
      </c>
      <c r="GB32" s="59">
        <f t="shared" si="65"/>
        <v>-148540.2686835849</v>
      </c>
      <c r="GC32" s="59">
        <f t="shared" si="65"/>
        <v>-66459.745498883844</v>
      </c>
      <c r="GD32" s="59">
        <f t="shared" si="65"/>
        <v>-163534.80742869023</v>
      </c>
      <c r="GE32" s="59">
        <f t="shared" si="65"/>
        <v>-340645.40747257788</v>
      </c>
      <c r="GF32" s="60">
        <f t="shared" ref="GF32:GF37" si="67">SUM(GB32:GE32)</f>
        <v>-719180.22908373689</v>
      </c>
    </row>
    <row r="33" spans="1:188" s="34" customFormat="1" ht="23.1" customHeight="1" x14ac:dyDescent="0.35">
      <c r="A33" s="63" t="s">
        <v>188</v>
      </c>
      <c r="B33" s="64">
        <v>-57809.297986680001</v>
      </c>
      <c r="C33" s="64">
        <v>-6177.5728618700005</v>
      </c>
      <c r="D33" s="64">
        <v>-32395.674930910001</v>
      </c>
      <c r="E33" s="64">
        <v>-40761.331885769992</v>
      </c>
      <c r="F33" s="64">
        <v>-23425.294617579999</v>
      </c>
      <c r="G33" s="64">
        <v>-31295.19</v>
      </c>
      <c r="H33" s="64">
        <v>-58612.212481669994</v>
      </c>
      <c r="I33" s="64">
        <v>-7156.1268985399993</v>
      </c>
      <c r="J33" s="64">
        <v>-32316.300662989997</v>
      </c>
      <c r="K33" s="64">
        <v>-46072.866667590009</v>
      </c>
      <c r="L33" s="64">
        <v>-12405.106725789999</v>
      </c>
      <c r="M33" s="64">
        <v>-26025.699910210002</v>
      </c>
      <c r="N33" s="65">
        <v>-374452.67562960001</v>
      </c>
      <c r="O33" s="64">
        <v>-57772.14843933002</v>
      </c>
      <c r="P33" s="64">
        <v>-5939.6937295700009</v>
      </c>
      <c r="Q33" s="64">
        <v>-25732.820030899995</v>
      </c>
      <c r="R33" s="64">
        <v>-65190.760051810001</v>
      </c>
      <c r="S33" s="64">
        <v>-7235.36948751</v>
      </c>
      <c r="T33" s="64">
        <v>-25070.926350369999</v>
      </c>
      <c r="U33" s="64">
        <v>-78072.892453439999</v>
      </c>
      <c r="V33" s="64">
        <v>-5907.0965176500013</v>
      </c>
      <c r="W33" s="64">
        <v>-22517.893673260001</v>
      </c>
      <c r="X33" s="64">
        <v>-27410.16682377</v>
      </c>
      <c r="Y33" s="64">
        <v>-9031.0025936400107</v>
      </c>
      <c r="Z33" s="64">
        <v>-27083.45872314</v>
      </c>
      <c r="AA33" s="65">
        <v>-356964.22887439001</v>
      </c>
      <c r="AB33" s="64">
        <v>-88545.776618400007</v>
      </c>
      <c r="AC33" s="64">
        <v>-4280.1890223299997</v>
      </c>
      <c r="AD33" s="64">
        <v>-25282.965129209999</v>
      </c>
      <c r="AE33" s="64">
        <v>-33605.647709680001</v>
      </c>
      <c r="AF33" s="64">
        <v>-33229.453492319997</v>
      </c>
      <c r="AG33" s="64">
        <v>-16586.050267485702</v>
      </c>
      <c r="AH33" s="64">
        <v>-41919.092190509997</v>
      </c>
      <c r="AI33" s="64">
        <v>-4807.0136035899995</v>
      </c>
      <c r="AJ33" s="64">
        <v>-41049.466378049998</v>
      </c>
      <c r="AK33" s="64">
        <v>-46121.891835180002</v>
      </c>
      <c r="AL33" s="64">
        <v>-18465.638678970001</v>
      </c>
      <c r="AM33" s="64">
        <v>-31376.784460840001</v>
      </c>
      <c r="AN33" s="65">
        <v>-385269.96938656567</v>
      </c>
      <c r="AO33" s="64">
        <v>-98863.374928029996</v>
      </c>
      <c r="AP33" s="64">
        <v>-4310.1499158099996</v>
      </c>
      <c r="AQ33" s="64">
        <v>-42416.063368230003</v>
      </c>
      <c r="AR33" s="64">
        <v>-18809.961593780001</v>
      </c>
      <c r="AS33" s="64">
        <v>-8068.8631380997504</v>
      </c>
      <c r="AT33" s="64">
        <v>-50587.083416189998</v>
      </c>
      <c r="AU33" s="64">
        <v>-60013.124297369992</v>
      </c>
      <c r="AV33" s="64">
        <v>-41206.574287540003</v>
      </c>
      <c r="AW33" s="64">
        <v>-36085.624439200001</v>
      </c>
      <c r="AX33" s="64">
        <v>-41117.884324799998</v>
      </c>
      <c r="AY33" s="64">
        <v>-13688.957992309999</v>
      </c>
      <c r="AZ33" s="64">
        <v>-15986.75182668</v>
      </c>
      <c r="BA33" s="65">
        <v>-431154.41352803964</v>
      </c>
      <c r="BB33" s="64">
        <v>-111125.75992300001</v>
      </c>
      <c r="BC33" s="64">
        <v>-6533.4836367500002</v>
      </c>
      <c r="BD33" s="64">
        <v>-33379.86172429</v>
      </c>
      <c r="BE33" s="64">
        <v>-22648.528964770001</v>
      </c>
      <c r="BF33" s="64">
        <v>-44722.225559229999</v>
      </c>
      <c r="BG33" s="64">
        <v>-18595.696739719999</v>
      </c>
      <c r="BH33" s="64">
        <v>-121266.85406549</v>
      </c>
      <c r="BI33" s="64">
        <v>-6697.9989193700003</v>
      </c>
      <c r="BJ33" s="64">
        <v>-8603.1705212699999</v>
      </c>
      <c r="BK33" s="64">
        <v>-29727.515711929998</v>
      </c>
      <c r="BL33" s="64">
        <v>-23872.843719069999</v>
      </c>
      <c r="BM33" s="64">
        <v>-21447.477499830002</v>
      </c>
      <c r="BN33" s="65">
        <f>SUM(BB33:BM33)</f>
        <v>-448621.41698472004</v>
      </c>
      <c r="BO33" s="64">
        <v>-110726.26943132</v>
      </c>
      <c r="BP33" s="64">
        <v>-8814.9677471199993</v>
      </c>
      <c r="BQ33" s="64">
        <v>-28589.87206672</v>
      </c>
      <c r="BR33" s="64">
        <v>-25207.373531609999</v>
      </c>
      <c r="BS33" s="64">
        <v>-7820.4937085499996</v>
      </c>
      <c r="BT33" s="64">
        <v>-978.04022210999995</v>
      </c>
      <c r="BU33" s="64">
        <v>-140713.16950511001</v>
      </c>
      <c r="BV33" s="64">
        <v>-53185.319503619998</v>
      </c>
      <c r="BW33" s="64">
        <v>-29285.086766060002</v>
      </c>
      <c r="BX33" s="64">
        <v>-23439.02702809</v>
      </c>
      <c r="BY33" s="64">
        <v>-22057.347441049998</v>
      </c>
      <c r="BZ33" s="64">
        <v>-16658.48579282</v>
      </c>
      <c r="CA33" s="65">
        <v>-467475.45274417999</v>
      </c>
      <c r="CB33" s="64">
        <v>-119792.20108509999</v>
      </c>
      <c r="CC33" s="64">
        <v>-11916.41866845</v>
      </c>
      <c r="CD33" s="64">
        <v>-57521.046494549999</v>
      </c>
      <c r="CE33" s="64">
        <v>-52853.196947290002</v>
      </c>
      <c r="CF33" s="64">
        <v>-57930.461506740001</v>
      </c>
      <c r="CG33" s="64">
        <v>-18501.845125309999</v>
      </c>
      <c r="CH33" s="64">
        <v>-80501.890041909995</v>
      </c>
      <c r="CI33" s="64">
        <v>-16778.932100050301</v>
      </c>
      <c r="CJ33" s="64">
        <v>-68228.178005599999</v>
      </c>
      <c r="CK33" s="64">
        <v>-20776.68463557</v>
      </c>
      <c r="CL33" s="64">
        <v>-6569.1850839400004</v>
      </c>
      <c r="CM33" s="64">
        <v>-5487.4224717500001</v>
      </c>
      <c r="CN33" s="65">
        <f t="shared" si="52"/>
        <v>-516857.46216626029</v>
      </c>
      <c r="CO33" s="64">
        <v>-130640.95822922001</v>
      </c>
      <c r="CP33" s="64">
        <v>-18050.701023080001</v>
      </c>
      <c r="CQ33" s="64">
        <v>-61943.99761233</v>
      </c>
      <c r="CR33" s="64">
        <v>-92354.210250250006</v>
      </c>
      <c r="CS33" s="64">
        <v>-6878.6035308999999</v>
      </c>
      <c r="CT33" s="64">
        <v>-661.46545706999996</v>
      </c>
      <c r="CU33" s="64">
        <v>-77231.087860590007</v>
      </c>
      <c r="CV33" s="64">
        <v>-63164.510144760003</v>
      </c>
      <c r="CW33" s="64">
        <v>-55041.573331940002</v>
      </c>
      <c r="CX33" s="64">
        <v>-83276.648671150004</v>
      </c>
      <c r="CY33" s="64">
        <v>-7562.8354556499999</v>
      </c>
      <c r="CZ33" s="64">
        <v>-918.36652198000002</v>
      </c>
      <c r="DA33" s="65">
        <f t="shared" si="54"/>
        <v>-597724.95808891999</v>
      </c>
      <c r="DB33" s="64">
        <v>-116288.69461400001</v>
      </c>
      <c r="DC33" s="64">
        <v>-14191.285738220005</v>
      </c>
      <c r="DD33" s="64">
        <v>-69988.559197519993</v>
      </c>
      <c r="DE33" s="64">
        <v>-111630.29350566</v>
      </c>
      <c r="DF33" s="64">
        <v>-71586.078597910004</v>
      </c>
      <c r="DG33" s="64">
        <v>-780.37359977999995</v>
      </c>
      <c r="DH33" s="64">
        <v>-66815.434962889994</v>
      </c>
      <c r="DI33" s="64">
        <v>-15085.235365799999</v>
      </c>
      <c r="DJ33" s="64">
        <v>-61718.843557040003</v>
      </c>
      <c r="DK33" s="64">
        <v>-148273.96466825</v>
      </c>
      <c r="DL33" s="64">
        <v>-10747.606473280601</v>
      </c>
      <c r="DM33" s="64">
        <v>-3367.79452522766</v>
      </c>
      <c r="DN33" s="65">
        <f t="shared" si="56"/>
        <v>-690474.16480557818</v>
      </c>
      <c r="DO33" s="64">
        <v>-142920.78132576001</v>
      </c>
      <c r="DP33" s="64">
        <v>-15733.340152180001</v>
      </c>
      <c r="DQ33" s="64">
        <v>-1765.22371254</v>
      </c>
      <c r="DR33" s="64">
        <v>-160533.37044170999</v>
      </c>
      <c r="DS33" s="64">
        <v>-10859.55307702</v>
      </c>
      <c r="DT33" s="64">
        <v>-1257.50419818</v>
      </c>
      <c r="DU33" s="64">
        <v>-96724.142058569996</v>
      </c>
      <c r="DV33" s="64">
        <v>-99382.74425381</v>
      </c>
      <c r="DW33" s="64">
        <v>-16068.303190140001</v>
      </c>
      <c r="DX33" s="64">
        <v>-112882.83906312</v>
      </c>
      <c r="DY33" s="64">
        <v>-13265.68507412</v>
      </c>
      <c r="DZ33" s="64">
        <v>-41706.785494819997</v>
      </c>
      <c r="EA33" s="65">
        <f t="shared" si="58"/>
        <v>-713100.27204196993</v>
      </c>
      <c r="EB33" s="64">
        <v>-145307.08126618</v>
      </c>
      <c r="EC33" s="64">
        <v>-15538.86179311</v>
      </c>
      <c r="ED33" s="64">
        <v>-13222.895482559999</v>
      </c>
      <c r="EE33" s="64">
        <v>-74415.231916620003</v>
      </c>
      <c r="EF33" s="64">
        <v>-64525.474338250002</v>
      </c>
      <c r="EG33" s="64">
        <v>-1402.3646324599999</v>
      </c>
      <c r="EH33" s="64">
        <v>-96390.656913159997</v>
      </c>
      <c r="EI33" s="64">
        <v>-17215.49209521</v>
      </c>
      <c r="EJ33" s="64">
        <v>-56932.704960969997</v>
      </c>
      <c r="EK33" s="64">
        <v>-82688.524372429994</v>
      </c>
      <c r="EL33" s="64">
        <v>-12271.181962029999</v>
      </c>
      <c r="EM33" s="64">
        <v>-1901.61634129</v>
      </c>
      <c r="EN33" s="65">
        <f t="shared" si="60"/>
        <v>-581812.08607426996</v>
      </c>
      <c r="EO33" s="64">
        <v>-106882.23866249</v>
      </c>
      <c r="EP33" s="64">
        <v>-17944.639247139999</v>
      </c>
      <c r="EQ33" s="64">
        <v>-53489.481001560001</v>
      </c>
      <c r="ER33" s="64">
        <v>-98419.412191950003</v>
      </c>
      <c r="ES33" s="64">
        <v>-14312.040296749999</v>
      </c>
      <c r="ET33" s="64">
        <v>-21917.502934169999</v>
      </c>
      <c r="EU33" s="64">
        <v>-88566.652578609996</v>
      </c>
      <c r="EV33" s="64">
        <v>-81007.250792160004</v>
      </c>
      <c r="EW33" s="64">
        <v>-84148.458711760002</v>
      </c>
      <c r="EX33" s="64">
        <v>-89632.179145629998</v>
      </c>
      <c r="EY33" s="64">
        <v>-15558.33973546</v>
      </c>
      <c r="EZ33" s="64">
        <v>-2827.2805466499999</v>
      </c>
      <c r="FA33" s="65">
        <f t="shared" si="62"/>
        <v>-674705.47584433015</v>
      </c>
      <c r="FB33" s="64">
        <v>-145073.02384524999</v>
      </c>
      <c r="FC33" s="64">
        <v>-17790.609804219999</v>
      </c>
      <c r="FD33" s="64">
        <v>-68781.616113940006</v>
      </c>
      <c r="FE33" s="64">
        <v>-125911.42969439</v>
      </c>
      <c r="FF33" s="64">
        <v>-96985.737495559995</v>
      </c>
      <c r="FG33" s="64">
        <v>-2717.6108088400001</v>
      </c>
      <c r="FH33" s="64">
        <v>-75141.898600710003</v>
      </c>
      <c r="FI33" s="64">
        <v>-20537.443303780001</v>
      </c>
      <c r="FJ33" s="64">
        <v>-6429.9879534900001</v>
      </c>
      <c r="FK33" s="64">
        <v>-110725.42120870001</v>
      </c>
      <c r="FL33" s="64">
        <v>-13142.333551170001</v>
      </c>
      <c r="FM33" s="64">
        <v>-11248.52772211</v>
      </c>
      <c r="FN33" s="65">
        <f t="shared" si="64"/>
        <v>-694485.64010216005</v>
      </c>
      <c r="FO33" s="64">
        <v>-118982.49662657001</v>
      </c>
      <c r="FP33" s="64">
        <v>-21029.093496689999</v>
      </c>
      <c r="FQ33" s="64">
        <v>-143467.55607753</v>
      </c>
      <c r="FR33" s="64">
        <v>-120747.08913507999</v>
      </c>
      <c r="FS33" s="64">
        <v>-12665.96953314</v>
      </c>
      <c r="FT33" s="64">
        <v>-2409.9043468599998</v>
      </c>
      <c r="FU33" s="64">
        <v>-210240.17644372999</v>
      </c>
      <c r="FV33" s="64">
        <v>-81591.118286080004</v>
      </c>
      <c r="FW33" s="64">
        <v>-74450.007699420006</v>
      </c>
      <c r="FX33" s="64">
        <v>-96473.692725179993</v>
      </c>
      <c r="FY33" s="64">
        <v>-16569.016722079999</v>
      </c>
      <c r="FZ33" s="64">
        <v>-3600.3415092099999</v>
      </c>
      <c r="GA33" s="65">
        <f t="shared" si="66"/>
        <v>-902226.46260156983</v>
      </c>
      <c r="GB33" s="64">
        <v>-129944.17152843</v>
      </c>
      <c r="GC33" s="64">
        <v>-19493.239837069999</v>
      </c>
      <c r="GD33" s="64">
        <v>-141529.52621688999</v>
      </c>
      <c r="GE33" s="64">
        <v>-332912.64932666998</v>
      </c>
      <c r="GF33" s="65">
        <f t="shared" si="67"/>
        <v>-623879.58690906002</v>
      </c>
    </row>
    <row r="34" spans="1:188" s="34" customFormat="1" ht="23.1" customHeight="1" x14ac:dyDescent="0.35">
      <c r="A34" s="63" t="s">
        <v>184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5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5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5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5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5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5"/>
      <c r="CB34" s="64">
        <v>-1867.9583968699999</v>
      </c>
      <c r="CC34" s="64">
        <v>-1031.7353631799999</v>
      </c>
      <c r="CD34" s="64">
        <v>-3770.0657625200001</v>
      </c>
      <c r="CE34" s="64">
        <v>-1868.9959231</v>
      </c>
      <c r="CF34" s="64">
        <v>-6034.0440091600003</v>
      </c>
      <c r="CG34" s="64">
        <v>-3929.99803071</v>
      </c>
      <c r="CH34" s="64">
        <v>-2663.8314816900001</v>
      </c>
      <c r="CI34" s="64">
        <v>-5893.6562821699999</v>
      </c>
      <c r="CJ34" s="64">
        <v>-1193.58549217</v>
      </c>
      <c r="CK34" s="64">
        <v>-1135.13793319</v>
      </c>
      <c r="CL34" s="64">
        <v>-2371.5495336899999</v>
      </c>
      <c r="CM34" s="64">
        <v>-2516.6724242300002</v>
      </c>
      <c r="CN34" s="65">
        <f t="shared" si="52"/>
        <v>-34277.230632680003</v>
      </c>
      <c r="CO34" s="64">
        <v>-2502.5339372799999</v>
      </c>
      <c r="CP34" s="64">
        <v>-929.60853048000001</v>
      </c>
      <c r="CQ34" s="64">
        <v>-1216.12678596</v>
      </c>
      <c r="CR34" s="64">
        <v>-745.40615337999998</v>
      </c>
      <c r="CS34" s="64">
        <v>-982.95520278000004</v>
      </c>
      <c r="CT34" s="64">
        <v>-972.61387704000003</v>
      </c>
      <c r="CU34" s="64">
        <v>-2496.4519767900001</v>
      </c>
      <c r="CV34" s="64">
        <v>-2936.3411111</v>
      </c>
      <c r="CW34" s="64">
        <v>-2573.4534848799999</v>
      </c>
      <c r="CX34" s="64">
        <v>-701.77216309999994</v>
      </c>
      <c r="CY34" s="64">
        <v>-2023.7895277499999</v>
      </c>
      <c r="CZ34" s="64">
        <v>-5133.3860194299996</v>
      </c>
      <c r="DA34" s="65">
        <f t="shared" si="54"/>
        <v>-23214.438769969998</v>
      </c>
      <c r="DB34" s="64">
        <v>-3757.13350098</v>
      </c>
      <c r="DC34" s="64">
        <v>-1029.3116406900001</v>
      </c>
      <c r="DD34" s="64">
        <v>-3111.57994362</v>
      </c>
      <c r="DE34" s="64">
        <v>-329.18078303999999</v>
      </c>
      <c r="DF34" s="64">
        <v>-952.67096032999996</v>
      </c>
      <c r="DG34" s="64">
        <v>-558.14571158000001</v>
      </c>
      <c r="DH34" s="64">
        <v>-1106.8152852000001</v>
      </c>
      <c r="DI34" s="64">
        <v>-1026.79375454</v>
      </c>
      <c r="DJ34" s="64">
        <v>0</v>
      </c>
      <c r="DK34" s="64">
        <v>0</v>
      </c>
      <c r="DL34" s="64">
        <v>-656.42194829000005</v>
      </c>
      <c r="DM34" s="64">
        <v>-2797.3061864699998</v>
      </c>
      <c r="DN34" s="65">
        <f t="shared" si="56"/>
        <v>-15325.359714740001</v>
      </c>
      <c r="DO34" s="64">
        <v>-1004.37823923</v>
      </c>
      <c r="DP34" s="64">
        <v>-577.53271752000001</v>
      </c>
      <c r="DQ34" s="64">
        <v>0</v>
      </c>
      <c r="DR34" s="64">
        <v>-61.914360850000001</v>
      </c>
      <c r="DS34" s="64">
        <v>-249.99258570000001</v>
      </c>
      <c r="DT34" s="64">
        <v>-408.57819390999998</v>
      </c>
      <c r="DU34" s="64">
        <v>-666.65473266000004</v>
      </c>
      <c r="DV34" s="64">
        <v>0</v>
      </c>
      <c r="DW34" s="64">
        <v>-150.5056663</v>
      </c>
      <c r="DX34" s="64">
        <v>-75.609581180000006</v>
      </c>
      <c r="DY34" s="64">
        <v>-751.93825278999998</v>
      </c>
      <c r="DZ34" s="64">
        <v>-117.93701328</v>
      </c>
      <c r="EA34" s="65">
        <f t="shared" si="58"/>
        <v>-4065.0413434200004</v>
      </c>
      <c r="EB34" s="64">
        <v>0</v>
      </c>
      <c r="EC34" s="64">
        <v>-1802.49317548</v>
      </c>
      <c r="ED34" s="64">
        <v>0</v>
      </c>
      <c r="EE34" s="64">
        <v>0</v>
      </c>
      <c r="EF34" s="64">
        <v>-963.05951170000003</v>
      </c>
      <c r="EG34" s="64">
        <v>0</v>
      </c>
      <c r="EH34" s="64">
        <v>0</v>
      </c>
      <c r="EI34" s="64">
        <v>-510.85336087000002</v>
      </c>
      <c r="EJ34" s="64">
        <v>0</v>
      </c>
      <c r="EK34" s="64">
        <v>0</v>
      </c>
      <c r="EL34" s="64">
        <v>-581.81596711999998</v>
      </c>
      <c r="EM34" s="64">
        <v>0</v>
      </c>
      <c r="EN34" s="65">
        <f t="shared" si="60"/>
        <v>-3858.2220151700003</v>
      </c>
      <c r="EO34" s="64">
        <v>0</v>
      </c>
      <c r="EP34" s="64">
        <v>-225.71760692000001</v>
      </c>
      <c r="EQ34" s="64">
        <v>0</v>
      </c>
      <c r="ER34" s="64">
        <v>0</v>
      </c>
      <c r="ES34" s="64">
        <v>-719.22235173000001</v>
      </c>
      <c r="ET34" s="64">
        <v>0</v>
      </c>
      <c r="EU34" s="64">
        <v>0</v>
      </c>
      <c r="EV34" s="64">
        <v>-32.150937560000003</v>
      </c>
      <c r="EW34" s="64">
        <v>0</v>
      </c>
      <c r="EX34" s="64">
        <v>0</v>
      </c>
      <c r="EY34" s="64">
        <v>-1505.75049921</v>
      </c>
      <c r="EZ34" s="64">
        <v>0</v>
      </c>
      <c r="FA34" s="65">
        <f t="shared" si="62"/>
        <v>-2482.84139542</v>
      </c>
      <c r="FB34" s="64">
        <v>0</v>
      </c>
      <c r="FC34" s="64">
        <v>-853.47166922999997</v>
      </c>
      <c r="FD34" s="64">
        <v>0</v>
      </c>
      <c r="FE34" s="64">
        <v>0</v>
      </c>
      <c r="FF34" s="64">
        <v>-1894.3090506599999</v>
      </c>
      <c r="FG34" s="64">
        <v>0</v>
      </c>
      <c r="FH34" s="64">
        <v>0</v>
      </c>
      <c r="FI34" s="64">
        <v>0</v>
      </c>
      <c r="FJ34" s="64">
        <v>-1510.11646236</v>
      </c>
      <c r="FK34" s="64">
        <v>0</v>
      </c>
      <c r="FL34" s="64">
        <v>0</v>
      </c>
      <c r="FM34" s="64">
        <v>0</v>
      </c>
      <c r="FN34" s="65">
        <f t="shared" si="64"/>
        <v>-4257.8971822499998</v>
      </c>
      <c r="FO34" s="64">
        <v>0</v>
      </c>
      <c r="FP34" s="64">
        <v>-1175.3784645999999</v>
      </c>
      <c r="FQ34" s="64">
        <v>0</v>
      </c>
      <c r="FR34" s="64">
        <v>0</v>
      </c>
      <c r="FS34" s="64">
        <v>0</v>
      </c>
      <c r="FT34" s="64">
        <v>0</v>
      </c>
      <c r="FU34" s="64">
        <v>-830.68009015999996</v>
      </c>
      <c r="FV34" s="64">
        <v>0</v>
      </c>
      <c r="FW34" s="64">
        <v>0</v>
      </c>
      <c r="FX34" s="64">
        <v>0</v>
      </c>
      <c r="FY34" s="64">
        <v>-2002.0593323999999</v>
      </c>
      <c r="FZ34" s="64">
        <v>0</v>
      </c>
      <c r="GA34" s="65">
        <f t="shared" si="66"/>
        <v>-4008.1178871599996</v>
      </c>
      <c r="GB34" s="64">
        <v>0</v>
      </c>
      <c r="GC34" s="64">
        <v>-46366.036735820002</v>
      </c>
      <c r="GD34" s="64">
        <v>-21882.704457939999</v>
      </c>
      <c r="GE34" s="64">
        <v>0</v>
      </c>
      <c r="GF34" s="65">
        <f t="shared" si="67"/>
        <v>-68248.741193759997</v>
      </c>
    </row>
    <row r="35" spans="1:188" s="34" customFormat="1" ht="23.1" customHeight="1" x14ac:dyDescent="0.35">
      <c r="A35" s="63" t="s">
        <v>189</v>
      </c>
      <c r="B35" s="64">
        <v>0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5">
        <v>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v>0</v>
      </c>
      <c r="V35" s="64">
        <v>0</v>
      </c>
      <c r="W35" s="64">
        <v>0</v>
      </c>
      <c r="X35" s="64">
        <v>0</v>
      </c>
      <c r="Y35" s="64">
        <v>0</v>
      </c>
      <c r="Z35" s="64">
        <v>0</v>
      </c>
      <c r="AA35" s="65">
        <v>0</v>
      </c>
      <c r="AB35" s="64">
        <v>0</v>
      </c>
      <c r="AC35" s="64">
        <v>0</v>
      </c>
      <c r="AD35" s="64">
        <v>0</v>
      </c>
      <c r="AE35" s="64">
        <v>0</v>
      </c>
      <c r="AF35" s="64">
        <v>0</v>
      </c>
      <c r="AG35" s="64">
        <v>0</v>
      </c>
      <c r="AH35" s="64">
        <v>0</v>
      </c>
      <c r="AI35" s="64">
        <v>0</v>
      </c>
      <c r="AJ35" s="64">
        <v>0</v>
      </c>
      <c r="AK35" s="64">
        <v>0</v>
      </c>
      <c r="AL35" s="64">
        <v>0</v>
      </c>
      <c r="AM35" s="64">
        <v>0</v>
      </c>
      <c r="AN35" s="65">
        <v>0</v>
      </c>
      <c r="AO35" s="64">
        <v>0</v>
      </c>
      <c r="AP35" s="64">
        <v>0</v>
      </c>
      <c r="AQ35" s="64">
        <v>0</v>
      </c>
      <c r="AR35" s="64">
        <v>0</v>
      </c>
      <c r="AS35" s="64">
        <v>0</v>
      </c>
      <c r="AT35" s="64">
        <v>0</v>
      </c>
      <c r="AU35" s="64">
        <v>0</v>
      </c>
      <c r="AV35" s="64">
        <v>0</v>
      </c>
      <c r="AW35" s="64">
        <v>0</v>
      </c>
      <c r="AX35" s="64">
        <v>0</v>
      </c>
      <c r="AY35" s="64">
        <v>0</v>
      </c>
      <c r="AZ35" s="64">
        <v>0</v>
      </c>
      <c r="BA35" s="65">
        <v>0</v>
      </c>
      <c r="BB35" s="64">
        <v>-132.70375702999999</v>
      </c>
      <c r="BC35" s="64">
        <v>-0.23026894000000001</v>
      </c>
      <c r="BD35" s="64">
        <v>-73.31025382</v>
      </c>
      <c r="BE35" s="64">
        <v>-1637.18681292</v>
      </c>
      <c r="BF35" s="64">
        <v>-0.64149904000000002</v>
      </c>
      <c r="BG35" s="64">
        <v>-66.260056430000006</v>
      </c>
      <c r="BH35" s="64">
        <v>-5.6418147899999997</v>
      </c>
      <c r="BI35" s="64">
        <v>-473.21596088000001</v>
      </c>
      <c r="BJ35" s="64">
        <v>-15.14386333</v>
      </c>
      <c r="BK35" s="64">
        <v>-4.9584410600000002</v>
      </c>
      <c r="BL35" s="64">
        <v>-6.9755263100000002</v>
      </c>
      <c r="BM35" s="64">
        <v>-6.0752520099999998</v>
      </c>
      <c r="BN35" s="65">
        <f>SUM(BB35:BM35)</f>
        <v>-2422.3435065600002</v>
      </c>
      <c r="BO35" s="64">
        <v>-138.67443660999999</v>
      </c>
      <c r="BP35" s="64">
        <v>-61200.957229580003</v>
      </c>
      <c r="BQ35" s="64">
        <v>-14.673286210000001</v>
      </c>
      <c r="BR35" s="64">
        <v>-1.18110713</v>
      </c>
      <c r="BS35" s="64">
        <v>-0.13659735000000001</v>
      </c>
      <c r="BT35" s="64">
        <v>-44197.717594189999</v>
      </c>
      <c r="BU35" s="64">
        <v>-94.745683639999996</v>
      </c>
      <c r="BV35" s="64">
        <v>-6.4428709599999996</v>
      </c>
      <c r="BW35" s="64">
        <v>-3.4078809900000002</v>
      </c>
      <c r="BX35" s="64">
        <v>-11.77201429</v>
      </c>
      <c r="BY35" s="64">
        <v>-0.96881384000000004</v>
      </c>
      <c r="BZ35" s="64">
        <v>-16.6181999</v>
      </c>
      <c r="CA35" s="65">
        <v>-105687.29571469</v>
      </c>
      <c r="CB35" s="64">
        <v>-3.0878664499999999</v>
      </c>
      <c r="CC35" s="64">
        <v>-13.902154060000001</v>
      </c>
      <c r="CD35" s="64">
        <v>-7.4225055099999997</v>
      </c>
      <c r="CE35" s="64">
        <v>-2.2669570800000001</v>
      </c>
      <c r="CF35" s="64">
        <v>-4.0985400099999998</v>
      </c>
      <c r="CG35" s="64">
        <v>-2.55386962</v>
      </c>
      <c r="CH35" s="64">
        <v>-0.90822283000000004</v>
      </c>
      <c r="CI35" s="64">
        <v>-24.981846529999999</v>
      </c>
      <c r="CJ35" s="64">
        <v>-66.052288779999998</v>
      </c>
      <c r="CK35" s="64">
        <v>-3.0514371200000001</v>
      </c>
      <c r="CL35" s="64">
        <v>-119.11878222</v>
      </c>
      <c r="CM35" s="64">
        <v>-20.76972657</v>
      </c>
      <c r="CN35" s="65">
        <f t="shared" si="52"/>
        <v>-268.21419678000001</v>
      </c>
      <c r="CO35" s="64">
        <v>-0.22742518</v>
      </c>
      <c r="CP35" s="64">
        <v>-1.2786478100000001</v>
      </c>
      <c r="CQ35" s="64">
        <v>-1.27409474</v>
      </c>
      <c r="CR35" s="64">
        <v>-12.000222949999999</v>
      </c>
      <c r="CS35" s="64">
        <v>-5.3534758800000004</v>
      </c>
      <c r="CT35" s="64">
        <v>-0.72271883999999997</v>
      </c>
      <c r="CU35" s="64">
        <v>-3.6660559300000002</v>
      </c>
      <c r="CV35" s="64">
        <v>-11.158739260000001</v>
      </c>
      <c r="CW35" s="64">
        <v>-43.965149400000001</v>
      </c>
      <c r="CX35" s="64">
        <v>-29.290498979999999</v>
      </c>
      <c r="CY35" s="64">
        <v>-1.8650906199999999</v>
      </c>
      <c r="CZ35" s="64">
        <v>-4.68169126</v>
      </c>
      <c r="DA35" s="65">
        <f t="shared" si="54"/>
        <v>-115.48381085</v>
      </c>
      <c r="DB35" s="64">
        <v>-19.29097179</v>
      </c>
      <c r="DC35" s="64">
        <v>-6.17916445</v>
      </c>
      <c r="DD35" s="64">
        <v>-410.96890345999998</v>
      </c>
      <c r="DE35" s="64">
        <v>-15.00147398</v>
      </c>
      <c r="DF35" s="64">
        <v>-2.3691948200000001</v>
      </c>
      <c r="DG35" s="64">
        <v>-8.1836410399999995</v>
      </c>
      <c r="DH35" s="64">
        <v>-0.71765255999999999</v>
      </c>
      <c r="DI35" s="64">
        <v>-37.120416880000001</v>
      </c>
      <c r="DJ35" s="64">
        <v>-12.21356108</v>
      </c>
      <c r="DK35" s="64">
        <v>-34.926347270000001</v>
      </c>
      <c r="DL35" s="64">
        <v>-227.85061822</v>
      </c>
      <c r="DM35" s="64">
        <v>-0.93730802999999996</v>
      </c>
      <c r="DN35" s="65">
        <f t="shared" si="56"/>
        <v>-775.75925357999995</v>
      </c>
      <c r="DO35" s="64">
        <v>-3.3226116700000001</v>
      </c>
      <c r="DP35" s="64">
        <v>-0.74381861999999999</v>
      </c>
      <c r="DQ35" s="64">
        <v>-2.3485008500000002</v>
      </c>
      <c r="DR35" s="64">
        <v>-1.52235761</v>
      </c>
      <c r="DS35" s="64">
        <v>-0.18572802999999999</v>
      </c>
      <c r="DT35" s="64">
        <v>-6.0988149999999998E-2</v>
      </c>
      <c r="DU35" s="64">
        <v>-4.8448150000000002E-2</v>
      </c>
      <c r="DV35" s="64">
        <v>0</v>
      </c>
      <c r="DW35" s="64">
        <v>0</v>
      </c>
      <c r="DX35" s="64">
        <v>-20.47464124</v>
      </c>
      <c r="DY35" s="64">
        <v>-5.7402359399999998</v>
      </c>
      <c r="DZ35" s="64">
        <v>-1.6758587</v>
      </c>
      <c r="EA35" s="65">
        <f t="shared" si="58"/>
        <v>-36.12318896</v>
      </c>
      <c r="EB35" s="64">
        <v>-25.865827970000002</v>
      </c>
      <c r="EC35" s="64">
        <v>-3.6639719899999998</v>
      </c>
      <c r="ED35" s="64">
        <v>-4.3795960000000002E-2</v>
      </c>
      <c r="EE35" s="64">
        <v>-0.73799614999999996</v>
      </c>
      <c r="EF35" s="64">
        <v>-0.22050949</v>
      </c>
      <c r="EG35" s="64">
        <v>-0.12029917</v>
      </c>
      <c r="EH35" s="64">
        <v>-2.27525815</v>
      </c>
      <c r="EI35" s="64">
        <v>-22.679570550000001</v>
      </c>
      <c r="EJ35" s="64">
        <v>-2.5669908100000001</v>
      </c>
      <c r="EK35" s="64">
        <v>-48.742488289999997</v>
      </c>
      <c r="EL35" s="64">
        <v>-8.8972418199999996</v>
      </c>
      <c r="EM35" s="64">
        <v>-17.010267460000001</v>
      </c>
      <c r="EN35" s="65">
        <f t="shared" si="60"/>
        <v>-132.82421780999999</v>
      </c>
      <c r="EO35" s="64">
        <v>-13.57142069</v>
      </c>
      <c r="EP35" s="64">
        <v>-7.3522122400000001</v>
      </c>
      <c r="EQ35" s="64">
        <v>-24.042201819999999</v>
      </c>
      <c r="ER35" s="64">
        <v>-29.34390252</v>
      </c>
      <c r="ES35" s="64">
        <v>-3.3706320600000002</v>
      </c>
      <c r="ET35" s="64">
        <v>-5.4399053100000003</v>
      </c>
      <c r="EU35" s="64">
        <v>-5.3696359999999999</v>
      </c>
      <c r="EV35" s="64">
        <v>-3.46788E-3</v>
      </c>
      <c r="EW35" s="64">
        <v>-7.2603973899999996</v>
      </c>
      <c r="EX35" s="64">
        <v>-3.2464561999999999</v>
      </c>
      <c r="EY35" s="64">
        <v>-5.1127371200000002</v>
      </c>
      <c r="EZ35" s="64">
        <v>-9.5762800400000003</v>
      </c>
      <c r="FA35" s="65">
        <f t="shared" si="62"/>
        <v>-113.68924927</v>
      </c>
      <c r="FB35" s="64">
        <v>-2.4340833599999998</v>
      </c>
      <c r="FC35" s="64">
        <v>-0.51099795999999997</v>
      </c>
      <c r="FD35" s="64">
        <v>-7.7998900000000003E-3</v>
      </c>
      <c r="FE35" s="64">
        <v>-4.1177272599999997</v>
      </c>
      <c r="FF35" s="64">
        <v>-1.2948579999999999E-2</v>
      </c>
      <c r="FG35" s="64">
        <v>-7.6248264199999998</v>
      </c>
      <c r="FH35" s="64">
        <v>-14.16953829</v>
      </c>
      <c r="FI35" s="64">
        <v>-4.1194291300000003</v>
      </c>
      <c r="FJ35" s="64">
        <v>-2.8640355099999999</v>
      </c>
      <c r="FK35" s="64">
        <v>-12.843636350000001</v>
      </c>
      <c r="FL35" s="64">
        <v>-1.2830678</v>
      </c>
      <c r="FM35" s="64">
        <v>-13.86536648</v>
      </c>
      <c r="FN35" s="65">
        <f t="shared" si="64"/>
        <v>-63.853457029999994</v>
      </c>
      <c r="FO35" s="64">
        <v>-4.8312224099999996</v>
      </c>
      <c r="FP35" s="64">
        <v>-29.372561860000001</v>
      </c>
      <c r="FQ35" s="64">
        <v>-8.79138E-2</v>
      </c>
      <c r="FR35" s="64">
        <v>-31.465479510000002</v>
      </c>
      <c r="FS35" s="64">
        <v>-37.880173409999998</v>
      </c>
      <c r="FT35" s="64">
        <v>-4.1048600000000001E-3</v>
      </c>
      <c r="FU35" s="64">
        <v>-3.38018E-3</v>
      </c>
      <c r="FV35" s="64">
        <v>0</v>
      </c>
      <c r="FW35" s="64">
        <v>-2.941351E-2</v>
      </c>
      <c r="FX35" s="64">
        <v>-0.26988192</v>
      </c>
      <c r="FY35" s="64">
        <v>-6.4392940400000001</v>
      </c>
      <c r="FZ35" s="64">
        <v>-0.22332619000000001</v>
      </c>
      <c r="GA35" s="65">
        <f t="shared" si="66"/>
        <v>-110.60675168999998</v>
      </c>
      <c r="GB35" s="64">
        <v>-0.11287518000000001</v>
      </c>
      <c r="GC35" s="64">
        <v>-4.2302079999999999E-2</v>
      </c>
      <c r="GD35" s="64">
        <v>-0.25870024000000003</v>
      </c>
      <c r="GE35" s="64">
        <v>-8.7453039999999996E-2</v>
      </c>
      <c r="GF35" s="65">
        <f t="shared" si="67"/>
        <v>-0.50133053999999999</v>
      </c>
    </row>
    <row r="36" spans="1:188" s="34" customFormat="1" ht="23.1" customHeight="1" x14ac:dyDescent="0.35">
      <c r="A36" s="63" t="s">
        <v>190</v>
      </c>
      <c r="B36" s="64">
        <v>-3952.9407144400002</v>
      </c>
      <c r="C36" s="64">
        <v>-2844.1415327599998</v>
      </c>
      <c r="D36" s="64">
        <v>-1260.20804888</v>
      </c>
      <c r="E36" s="64">
        <v>-2588.57042546</v>
      </c>
      <c r="F36" s="64">
        <v>-637.40893983000001</v>
      </c>
      <c r="G36" s="64">
        <v>-511.27980566000002</v>
      </c>
      <c r="H36" s="64">
        <v>-4313.2276150799999</v>
      </c>
      <c r="I36" s="64">
        <v>-975.14785218999998</v>
      </c>
      <c r="J36" s="64">
        <v>-919.51258653000002</v>
      </c>
      <c r="K36" s="64">
        <v>-2802.7511697199998</v>
      </c>
      <c r="L36" s="64">
        <v>-561.16743242999996</v>
      </c>
      <c r="M36" s="64">
        <v>-343.71775427</v>
      </c>
      <c r="N36" s="65">
        <v>-21710.073877250001</v>
      </c>
      <c r="O36" s="64">
        <v>-1927.1864424099999</v>
      </c>
      <c r="P36" s="64">
        <v>-1098.4868534100001</v>
      </c>
      <c r="Q36" s="64">
        <v>-1572.86518305</v>
      </c>
      <c r="R36" s="64">
        <v>-3534.4601848500001</v>
      </c>
      <c r="S36" s="64">
        <v>-576.51504286999989</v>
      </c>
      <c r="T36" s="64">
        <v>-484.42485484999997</v>
      </c>
      <c r="U36" s="64">
        <v>-1618.85787319</v>
      </c>
      <c r="V36" s="64">
        <v>-655.00504544</v>
      </c>
      <c r="W36" s="64">
        <v>-864.58410546000005</v>
      </c>
      <c r="X36" s="64">
        <v>-1051.14955996</v>
      </c>
      <c r="Y36" s="64">
        <v>-728.42287495000005</v>
      </c>
      <c r="Z36" s="64">
        <v>-557.89516947000004</v>
      </c>
      <c r="AA36" s="65">
        <v>-14669.853189910002</v>
      </c>
      <c r="AB36" s="64">
        <v>-2297.5633798200001</v>
      </c>
      <c r="AC36" s="64">
        <v>-1172.5804518599998</v>
      </c>
      <c r="AD36" s="64">
        <v>-864.90983008000001</v>
      </c>
      <c r="AE36" s="64">
        <v>-2029.3908286799999</v>
      </c>
      <c r="AF36" s="64">
        <v>-763.99664956000004</v>
      </c>
      <c r="AG36" s="64">
        <v>-1085.3738565199999</v>
      </c>
      <c r="AH36" s="64">
        <v>-2302.4694905900001</v>
      </c>
      <c r="AI36" s="64">
        <v>-736.22443653000005</v>
      </c>
      <c r="AJ36" s="64">
        <v>-1004.66621385</v>
      </c>
      <c r="AK36" s="64">
        <v>-3373.3606072900002</v>
      </c>
      <c r="AL36" s="64">
        <v>-763.38934717999996</v>
      </c>
      <c r="AM36" s="64">
        <v>-1966.0630171199998</v>
      </c>
      <c r="AN36" s="65">
        <v>-18359.988109079997</v>
      </c>
      <c r="AO36" s="64">
        <v>-2343.3106760000001</v>
      </c>
      <c r="AP36" s="64">
        <v>-2122.0056455899999</v>
      </c>
      <c r="AQ36" s="64">
        <v>-618.27712660000009</v>
      </c>
      <c r="AR36" s="64">
        <v>-1655.84100502</v>
      </c>
      <c r="AS36" s="64">
        <v>-561.48153903999992</v>
      </c>
      <c r="AT36" s="64">
        <v>-519.75531287000001</v>
      </c>
      <c r="AU36" s="64">
        <v>-2232.1529136400004</v>
      </c>
      <c r="AV36" s="64">
        <v>-577.01827423000009</v>
      </c>
      <c r="AW36" s="64">
        <v>-740.95291466000015</v>
      </c>
      <c r="AX36" s="64">
        <v>-2121.16193892</v>
      </c>
      <c r="AY36" s="64">
        <v>-518.90380830000004</v>
      </c>
      <c r="AZ36" s="64">
        <v>-429.78559730999996</v>
      </c>
      <c r="BA36" s="65">
        <v>-14440.64675218</v>
      </c>
      <c r="BB36" s="64">
        <v>-4235.0826224400007</v>
      </c>
      <c r="BC36" s="64">
        <v>-776.38760876000003</v>
      </c>
      <c r="BD36" s="64">
        <v>-526.67066092000005</v>
      </c>
      <c r="BE36" s="64">
        <v>-626.3294429099999</v>
      </c>
      <c r="BF36" s="64">
        <v>-524.56578853999997</v>
      </c>
      <c r="BG36" s="64">
        <v>-5779.1093631500007</v>
      </c>
      <c r="BH36" s="64">
        <v>-2016.9782429500003</v>
      </c>
      <c r="BI36" s="64">
        <v>-1158.1122870900001</v>
      </c>
      <c r="BJ36" s="64">
        <v>-551.60239001000002</v>
      </c>
      <c r="BK36" s="64">
        <v>-5187.6829919700003</v>
      </c>
      <c r="BL36" s="64">
        <v>-356.67830006999998</v>
      </c>
      <c r="BM36" s="64">
        <v>-508.33536789000004</v>
      </c>
      <c r="BN36" s="65">
        <f>SUM(BB36:BM36)</f>
        <v>-22247.535066700002</v>
      </c>
      <c r="BO36" s="64">
        <v>-3298.6228677099998</v>
      </c>
      <c r="BP36" s="64">
        <v>-413.21368216000002</v>
      </c>
      <c r="BQ36" s="64">
        <v>-344.57970735000004</v>
      </c>
      <c r="BR36" s="64">
        <v>-604.42291286</v>
      </c>
      <c r="BS36" s="64">
        <v>-363.52554046</v>
      </c>
      <c r="BT36" s="64">
        <v>-691.40244875000008</v>
      </c>
      <c r="BU36" s="64">
        <v>-2009.4214504900001</v>
      </c>
      <c r="BV36" s="64">
        <v>-360.99031603999998</v>
      </c>
      <c r="BW36" s="64">
        <v>-2750.1614997400002</v>
      </c>
      <c r="BX36" s="64">
        <v>-619.78135955000005</v>
      </c>
      <c r="BY36" s="64">
        <v>-412.51991918000004</v>
      </c>
      <c r="BZ36" s="64">
        <v>-625.45153732000006</v>
      </c>
      <c r="CA36" s="65">
        <v>-12494.093241609999</v>
      </c>
      <c r="CB36" s="64">
        <v>-2091.18001624</v>
      </c>
      <c r="CC36" s="64">
        <v>-441.37854556000002</v>
      </c>
      <c r="CD36" s="64">
        <v>-359.45642989999999</v>
      </c>
      <c r="CE36" s="64">
        <v>-597.59800866</v>
      </c>
      <c r="CF36" s="64">
        <v>-376.68188575267902</v>
      </c>
      <c r="CG36" s="64">
        <v>-1579.1112442352496</v>
      </c>
      <c r="CH36" s="64">
        <v>-2231.0170344495</v>
      </c>
      <c r="CI36" s="64">
        <v>-354.20982026000001</v>
      </c>
      <c r="CJ36" s="64">
        <v>-265.90081828000001</v>
      </c>
      <c r="CK36" s="64">
        <v>-509.53026391000003</v>
      </c>
      <c r="CL36" s="64">
        <v>-261.47255826000003</v>
      </c>
      <c r="CM36" s="64">
        <v>-646.90603310000006</v>
      </c>
      <c r="CN36" s="65">
        <f t="shared" si="52"/>
        <v>-9714.4426586074296</v>
      </c>
      <c r="CO36" s="64">
        <v>-2277.2278727100002</v>
      </c>
      <c r="CP36" s="64">
        <v>-417.52218511000001</v>
      </c>
      <c r="CQ36" s="64">
        <v>-204.61453198000001</v>
      </c>
      <c r="CR36" s="64">
        <v>-371.76130314</v>
      </c>
      <c r="CS36" s="64">
        <v>-266.00817976000002</v>
      </c>
      <c r="CT36" s="64">
        <v>-820.82278729999996</v>
      </c>
      <c r="CU36" s="64">
        <v>-3062.6585888700001</v>
      </c>
      <c r="CV36" s="64">
        <v>-279.41610735</v>
      </c>
      <c r="CW36" s="64">
        <v>-192.41015236999999</v>
      </c>
      <c r="CX36" s="64">
        <v>-395.20877904999998</v>
      </c>
      <c r="CY36" s="64">
        <v>-261.41884749000002</v>
      </c>
      <c r="CZ36" s="64">
        <v>-865.21547838000004</v>
      </c>
      <c r="DA36" s="65">
        <f t="shared" si="54"/>
        <v>-9414.2848135099994</v>
      </c>
      <c r="DB36" s="64">
        <v>-2609.44981121</v>
      </c>
      <c r="DC36" s="64">
        <v>-1982.32326339</v>
      </c>
      <c r="DD36" s="64">
        <v>-3294.4536064899999</v>
      </c>
      <c r="DE36" s="64">
        <v>-588.30934219999995</v>
      </c>
      <c r="DF36" s="64">
        <v>-294.70102025</v>
      </c>
      <c r="DG36" s="64">
        <v>-1104.4855255800001</v>
      </c>
      <c r="DH36" s="64">
        <v>-3088.1286149399998</v>
      </c>
      <c r="DI36" s="64">
        <v>-189.41417679</v>
      </c>
      <c r="DJ36" s="64">
        <v>-165.77880659000002</v>
      </c>
      <c r="DK36" s="64">
        <v>-366.37973432000001</v>
      </c>
      <c r="DL36" s="64">
        <v>-387.56323633</v>
      </c>
      <c r="DM36" s="64">
        <v>-1224.47269265</v>
      </c>
      <c r="DN36" s="65">
        <f t="shared" si="56"/>
        <v>-15295.459830740001</v>
      </c>
      <c r="DO36" s="64">
        <v>-6523.6425595299997</v>
      </c>
      <c r="DP36" s="64">
        <v>-208.81426564</v>
      </c>
      <c r="DQ36" s="64">
        <v>-161.301311891415</v>
      </c>
      <c r="DR36" s="64">
        <v>-456.44892914775198</v>
      </c>
      <c r="DS36" s="64">
        <v>-359.69558443627</v>
      </c>
      <c r="DT36" s="64">
        <v>-1201.91043647787</v>
      </c>
      <c r="DU36" s="64">
        <v>-2866.7131918001601</v>
      </c>
      <c r="DV36" s="64">
        <v>-169.61970019206001</v>
      </c>
      <c r="DW36" s="64">
        <v>-137.35530946656201</v>
      </c>
      <c r="DX36" s="64">
        <v>-474.56152155618997</v>
      </c>
      <c r="DY36" s="64">
        <v>-351.50695594742001</v>
      </c>
      <c r="DZ36" s="64">
        <v>-775.01444080928002</v>
      </c>
      <c r="EA36" s="65">
        <f t="shared" si="58"/>
        <v>-13686.584206894977</v>
      </c>
      <c r="EB36" s="64">
        <v>-9069.8420003809006</v>
      </c>
      <c r="EC36" s="64">
        <v>-305.08195120981998</v>
      </c>
      <c r="ED36" s="64">
        <v>-126.38176908232001</v>
      </c>
      <c r="EE36" s="64">
        <v>-650.91369619052</v>
      </c>
      <c r="EF36" s="64">
        <v>-324.58943284771698</v>
      </c>
      <c r="EG36" s="64">
        <v>-2090.3742111209699</v>
      </c>
      <c r="EH36" s="64">
        <v>-2499.0869852876299</v>
      </c>
      <c r="EI36" s="64">
        <v>-289.74127203657798</v>
      </c>
      <c r="EJ36" s="64">
        <v>-110.31158944894</v>
      </c>
      <c r="EK36" s="64">
        <v>-566.33719685938001</v>
      </c>
      <c r="EL36" s="64">
        <v>-250.962421518566</v>
      </c>
      <c r="EM36" s="64">
        <v>-892.30336360362503</v>
      </c>
      <c r="EN36" s="65">
        <f t="shared" si="60"/>
        <v>-17175.925889586968</v>
      </c>
      <c r="EO36" s="64">
        <v>-2415.7791283290144</v>
      </c>
      <c r="EP36" s="64">
        <v>-399.43501100993097</v>
      </c>
      <c r="EQ36" s="64">
        <v>-86.668076516962003</v>
      </c>
      <c r="ER36" s="64">
        <v>-675.68112336253</v>
      </c>
      <c r="ES36" s="64">
        <v>-260.76778238518898</v>
      </c>
      <c r="ET36" s="64">
        <v>-952.32542987205704</v>
      </c>
      <c r="EU36" s="64">
        <v>-2771.38142098759</v>
      </c>
      <c r="EV36" s="64">
        <v>-478.17210924612903</v>
      </c>
      <c r="EW36" s="64">
        <v>-107.96894070749499</v>
      </c>
      <c r="EX36" s="64">
        <v>-627.62323413198703</v>
      </c>
      <c r="EY36" s="64">
        <v>-265.45831815061501</v>
      </c>
      <c r="EZ36" s="64">
        <v>-994.02571180093196</v>
      </c>
      <c r="FA36" s="65">
        <f t="shared" si="62"/>
        <v>-10035.286286500432</v>
      </c>
      <c r="FB36" s="64">
        <v>-2700.8024710734398</v>
      </c>
      <c r="FC36" s="64">
        <v>-454.33814066505101</v>
      </c>
      <c r="FD36" s="64">
        <v>-193.647216776287</v>
      </c>
      <c r="FE36" s="64">
        <v>-775.48057931624498</v>
      </c>
      <c r="FF36" s="64">
        <v>-281.75376560581498</v>
      </c>
      <c r="FG36" s="64">
        <v>-994.09041185173999</v>
      </c>
      <c r="FH36" s="64">
        <v>-2717.3508069106902</v>
      </c>
      <c r="FI36" s="64">
        <v>-478.34940027745</v>
      </c>
      <c r="FJ36" s="64">
        <v>-99.684675140669995</v>
      </c>
      <c r="FK36" s="64">
        <v>-3330.6933686376101</v>
      </c>
      <c r="FL36" s="64">
        <v>-557.61360815135902</v>
      </c>
      <c r="FM36" s="64">
        <v>-1183.70865915121</v>
      </c>
      <c r="FN36" s="65">
        <f t="shared" si="64"/>
        <v>-13767.513103557569</v>
      </c>
      <c r="FO36" s="64">
        <v>-3290.0345131224799</v>
      </c>
      <c r="FP36" s="64">
        <v>-491.79144850678</v>
      </c>
      <c r="FQ36" s="64">
        <v>-108.08640531153</v>
      </c>
      <c r="FR36" s="64">
        <v>-915.08966588406804</v>
      </c>
      <c r="FS36" s="64">
        <v>-367.162602528023</v>
      </c>
      <c r="FT36" s="64">
        <v>-1616.91632968728</v>
      </c>
      <c r="FU36" s="64">
        <v>-3758.5979483897599</v>
      </c>
      <c r="FV36" s="64">
        <v>-617.16024732314997</v>
      </c>
      <c r="FW36" s="64">
        <v>-116.06426539669</v>
      </c>
      <c r="FX36" s="64">
        <v>-832.19137580050699</v>
      </c>
      <c r="FY36" s="64">
        <v>-574.93167874968003</v>
      </c>
      <c r="FZ36" s="64">
        <v>-1621.27318170489</v>
      </c>
      <c r="GA36" s="65">
        <f t="shared" si="66"/>
        <v>-14309.299662404837</v>
      </c>
      <c r="GB36" s="64">
        <v>-18595.984279974899</v>
      </c>
      <c r="GC36" s="64">
        <v>-600.42662391384897</v>
      </c>
      <c r="GD36" s="64">
        <v>-122.318053620219</v>
      </c>
      <c r="GE36" s="64">
        <v>-7732.6706928679096</v>
      </c>
      <c r="GF36" s="65">
        <f t="shared" si="67"/>
        <v>-27051.399650376876</v>
      </c>
    </row>
    <row r="37" spans="1:188" s="34" customFormat="1" ht="23.1" customHeight="1" x14ac:dyDescent="0.35">
      <c r="A37" s="63" t="s">
        <v>191</v>
      </c>
      <c r="B37" s="64">
        <v>0</v>
      </c>
      <c r="C37" s="64">
        <v>0</v>
      </c>
      <c r="D37" s="64">
        <v>-1482.73301393</v>
      </c>
      <c r="E37" s="64">
        <v>0</v>
      </c>
      <c r="F37" s="64">
        <v>-3562.54</v>
      </c>
      <c r="G37" s="64">
        <v>0</v>
      </c>
      <c r="H37" s="64">
        <v>-2297</v>
      </c>
      <c r="I37" s="64">
        <v>0</v>
      </c>
      <c r="J37" s="64">
        <v>-1754.62880329</v>
      </c>
      <c r="K37" s="64">
        <v>0</v>
      </c>
      <c r="L37" s="64">
        <v>-882.70441420999998</v>
      </c>
      <c r="M37" s="64">
        <v>-1033.5600372899999</v>
      </c>
      <c r="N37" s="65">
        <v>-11013.166268720001</v>
      </c>
      <c r="O37" s="64">
        <v>0</v>
      </c>
      <c r="P37" s="64">
        <v>0</v>
      </c>
      <c r="Q37" s="64">
        <v>-654.07440060973499</v>
      </c>
      <c r="R37" s="64">
        <v>0</v>
      </c>
      <c r="S37" s="64">
        <v>-285.05907709000002</v>
      </c>
      <c r="T37" s="64">
        <v>0</v>
      </c>
      <c r="U37" s="64">
        <v>-276.84668118000002</v>
      </c>
      <c r="V37" s="64">
        <v>0</v>
      </c>
      <c r="W37" s="64">
        <v>-303.35343489000002</v>
      </c>
      <c r="X37" s="64">
        <v>0</v>
      </c>
      <c r="Y37" s="64">
        <v>-392.04558634</v>
      </c>
      <c r="Z37" s="64">
        <v>0</v>
      </c>
      <c r="AA37" s="65">
        <v>-1911.379180109735</v>
      </c>
      <c r="AB37" s="64">
        <v>-95.122771700000001</v>
      </c>
      <c r="AC37" s="64">
        <v>0</v>
      </c>
      <c r="AD37" s="64">
        <v>-444.51032348000001</v>
      </c>
      <c r="AE37" s="64">
        <v>0</v>
      </c>
      <c r="AF37" s="64">
        <v>-213.83115082</v>
      </c>
      <c r="AG37" s="64">
        <v>0</v>
      </c>
      <c r="AH37" s="64">
        <v>-179.45174218</v>
      </c>
      <c r="AI37" s="64">
        <v>-122.715</v>
      </c>
      <c r="AJ37" s="64">
        <v>-403.03149674999997</v>
      </c>
      <c r="AK37" s="64">
        <v>0</v>
      </c>
      <c r="AL37" s="64">
        <v>-358.22407497</v>
      </c>
      <c r="AM37" s="64">
        <v>-1729.3068363633299</v>
      </c>
      <c r="AN37" s="65">
        <v>-3546.1933962633302</v>
      </c>
      <c r="AO37" s="64">
        <v>0</v>
      </c>
      <c r="AP37" s="64">
        <v>0</v>
      </c>
      <c r="AQ37" s="64">
        <v>-1760.9160082899998</v>
      </c>
      <c r="AR37" s="64">
        <v>0</v>
      </c>
      <c r="AS37" s="64">
        <v>-934.36844164000001</v>
      </c>
      <c r="AT37" s="64">
        <v>0</v>
      </c>
      <c r="AU37" s="64">
        <v>-812.22389697999995</v>
      </c>
      <c r="AV37" s="64">
        <v>0</v>
      </c>
      <c r="AW37" s="64">
        <v>-556.50365345</v>
      </c>
      <c r="AX37" s="64">
        <v>0</v>
      </c>
      <c r="AY37" s="64">
        <v>-1441.9842691199999</v>
      </c>
      <c r="AZ37" s="64">
        <v>-2245.3407972300001</v>
      </c>
      <c r="BA37" s="65">
        <v>-7751.3370667099998</v>
      </c>
      <c r="BB37" s="64">
        <v>0</v>
      </c>
      <c r="BC37" s="64">
        <v>0</v>
      </c>
      <c r="BD37" s="64">
        <v>-1492.9690717063002</v>
      </c>
      <c r="BE37" s="64">
        <v>0</v>
      </c>
      <c r="BF37" s="64">
        <v>-947.74960049000003</v>
      </c>
      <c r="BG37" s="64">
        <v>0</v>
      </c>
      <c r="BH37" s="64">
        <v>-923.76007744999993</v>
      </c>
      <c r="BI37" s="64">
        <v>0</v>
      </c>
      <c r="BJ37" s="64">
        <v>-1125.8135506599999</v>
      </c>
      <c r="BK37" s="64">
        <v>0</v>
      </c>
      <c r="BL37" s="64">
        <v>-101.73446741999999</v>
      </c>
      <c r="BM37" s="64">
        <v>0</v>
      </c>
      <c r="BN37" s="65">
        <f>SUM(BB37:BM37)</f>
        <v>-4592.0267677263009</v>
      </c>
      <c r="BO37" s="64">
        <v>0</v>
      </c>
      <c r="BP37" s="64">
        <v>0</v>
      </c>
      <c r="BQ37" s="64">
        <v>-360.71136528</v>
      </c>
      <c r="BR37" s="64">
        <v>0</v>
      </c>
      <c r="BS37" s="64">
        <v>-2181.4037675731843</v>
      </c>
      <c r="BT37" s="64">
        <v>-17.590405199999999</v>
      </c>
      <c r="BU37" s="64">
        <v>-230.10293779</v>
      </c>
      <c r="BV37" s="64">
        <v>0</v>
      </c>
      <c r="BW37" s="64">
        <v>-133.82917036145</v>
      </c>
      <c r="BX37" s="64">
        <v>0</v>
      </c>
      <c r="BY37" s="64">
        <v>-167.472192180045</v>
      </c>
      <c r="BZ37" s="64">
        <v>-166.21686510999999</v>
      </c>
      <c r="CA37" s="65">
        <v>-3257.3267034946794</v>
      </c>
      <c r="CB37" s="64">
        <v>0</v>
      </c>
      <c r="CC37" s="64">
        <v>0</v>
      </c>
      <c r="CD37" s="64">
        <v>-454.48030404999997</v>
      </c>
      <c r="CE37" s="64">
        <v>-224.574119948</v>
      </c>
      <c r="CF37" s="64">
        <v>-747.03085964171601</v>
      </c>
      <c r="CG37" s="64">
        <v>-5719.1590656980097</v>
      </c>
      <c r="CH37" s="64">
        <v>-41.167974277201701</v>
      </c>
      <c r="CI37" s="64">
        <v>0</v>
      </c>
      <c r="CJ37" s="64">
        <v>-104.39412845</v>
      </c>
      <c r="CK37" s="64">
        <v>-3030.9839403800001</v>
      </c>
      <c r="CL37" s="64">
        <v>-5012.5912755199997</v>
      </c>
      <c r="CM37" s="64">
        <v>-5047.0577230999997</v>
      </c>
      <c r="CN37" s="65">
        <f t="shared" si="52"/>
        <v>-20381.439391064927</v>
      </c>
      <c r="CO37" s="64">
        <v>0</v>
      </c>
      <c r="CP37" s="64">
        <v>-1517.09751121</v>
      </c>
      <c r="CQ37" s="64">
        <v>0</v>
      </c>
      <c r="CR37" s="64">
        <v>0</v>
      </c>
      <c r="CS37" s="64">
        <v>-129.67921892999999</v>
      </c>
      <c r="CT37" s="64">
        <v>-29.342256020000001</v>
      </c>
      <c r="CU37" s="64">
        <v>-82.653901939999997</v>
      </c>
      <c r="CV37" s="64">
        <v>-4710.0474252599997</v>
      </c>
      <c r="CW37" s="64">
        <v>-143.43730569000002</v>
      </c>
      <c r="CX37" s="64">
        <v>-25.655404220000001</v>
      </c>
      <c r="CY37" s="64">
        <v>-261.25127077000002</v>
      </c>
      <c r="CZ37" s="64">
        <v>0</v>
      </c>
      <c r="DA37" s="65">
        <f t="shared" si="54"/>
        <v>-6899.1642940399997</v>
      </c>
      <c r="DB37" s="64">
        <v>-152.93688811999999</v>
      </c>
      <c r="DC37" s="64">
        <v>-42.954260560000002</v>
      </c>
      <c r="DD37" s="64">
        <v>-154.91007424</v>
      </c>
      <c r="DE37" s="64">
        <v>-80.519108119999999</v>
      </c>
      <c r="DF37" s="64">
        <v>-147.53334444000001</v>
      </c>
      <c r="DG37" s="64">
        <v>-68.440630040000002</v>
      </c>
      <c r="DH37" s="64">
        <v>-50.1686172</v>
      </c>
      <c r="DI37" s="64">
        <v>-4334.6797350400002</v>
      </c>
      <c r="DJ37" s="64">
        <v>-108.38411114</v>
      </c>
      <c r="DK37" s="64">
        <v>-63.903876910000001</v>
      </c>
      <c r="DL37" s="64">
        <v>-350.05447038</v>
      </c>
      <c r="DM37" s="64">
        <v>-512.24334166000006</v>
      </c>
      <c r="DN37" s="65">
        <f t="shared" si="56"/>
        <v>-6066.7284578499994</v>
      </c>
      <c r="DO37" s="64">
        <v>0</v>
      </c>
      <c r="DP37" s="64">
        <v>-157.26895969</v>
      </c>
      <c r="DQ37" s="64">
        <v>-676.09728798000003</v>
      </c>
      <c r="DR37" s="64">
        <v>-194.09978932402001</v>
      </c>
      <c r="DS37" s="64">
        <v>-14.12603451853</v>
      </c>
      <c r="DT37" s="64">
        <v>-204.98217453312</v>
      </c>
      <c r="DU37" s="64">
        <v>0</v>
      </c>
      <c r="DV37" s="64">
        <v>0</v>
      </c>
      <c r="DW37" s="64">
        <v>0</v>
      </c>
      <c r="DX37" s="64">
        <v>0</v>
      </c>
      <c r="DY37" s="64">
        <v>-72.986779633650002</v>
      </c>
      <c r="DZ37" s="64">
        <v>-198.35642513995998</v>
      </c>
      <c r="EA37" s="65">
        <f t="shared" si="58"/>
        <v>-1517.9174508192802</v>
      </c>
      <c r="EB37" s="64">
        <v>0</v>
      </c>
      <c r="EC37" s="64">
        <v>0</v>
      </c>
      <c r="ED37" s="64">
        <v>-426.13637584159</v>
      </c>
      <c r="EE37" s="64">
        <v>-234.35555493186001</v>
      </c>
      <c r="EF37" s="64">
        <v>-713.52011532766801</v>
      </c>
      <c r="EG37" s="64">
        <v>-348.67124479376201</v>
      </c>
      <c r="EH37" s="64">
        <v>-108.23812457</v>
      </c>
      <c r="EI37" s="64">
        <v>-16.678749888888898</v>
      </c>
      <c r="EJ37" s="64">
        <v>0</v>
      </c>
      <c r="EK37" s="64">
        <v>-6620.6136038466302</v>
      </c>
      <c r="EL37" s="64">
        <v>-6014.8254305924002</v>
      </c>
      <c r="EM37" s="64">
        <v>0</v>
      </c>
      <c r="EN37" s="65">
        <f t="shared" si="60"/>
        <v>-14483.0391997928</v>
      </c>
      <c r="EO37" s="64">
        <v>0</v>
      </c>
      <c r="EP37" s="64">
        <v>0</v>
      </c>
      <c r="EQ37" s="64">
        <v>-87.176339249999998</v>
      </c>
      <c r="ER37" s="64">
        <v>-64.2924566464375</v>
      </c>
      <c r="ES37" s="64">
        <v>-192.09339294593701</v>
      </c>
      <c r="ET37" s="64">
        <v>-89.159514921875001</v>
      </c>
      <c r="EU37" s="64">
        <v>0</v>
      </c>
      <c r="EV37" s="64">
        <v>0</v>
      </c>
      <c r="EW37" s="64">
        <v>-102.15726678043001</v>
      </c>
      <c r="EX37" s="64">
        <v>0</v>
      </c>
      <c r="EY37" s="64">
        <v>0</v>
      </c>
      <c r="EZ37" s="64">
        <v>0</v>
      </c>
      <c r="FA37" s="65">
        <f t="shared" si="62"/>
        <v>-534.87897054467953</v>
      </c>
      <c r="FB37" s="64">
        <v>0</v>
      </c>
      <c r="FC37" s="64">
        <v>0</v>
      </c>
      <c r="FD37" s="66">
        <v>0</v>
      </c>
      <c r="FE37" s="66">
        <v>0</v>
      </c>
      <c r="FF37" s="66">
        <v>0</v>
      </c>
      <c r="FG37" s="66">
        <v>0</v>
      </c>
      <c r="FH37" s="66">
        <v>0</v>
      </c>
      <c r="FI37" s="66">
        <v>0</v>
      </c>
      <c r="FJ37" s="66">
        <v>0</v>
      </c>
      <c r="FK37" s="66">
        <v>0</v>
      </c>
      <c r="FL37" s="64">
        <v>-4415.7719380600001</v>
      </c>
      <c r="FM37" s="66">
        <v>0</v>
      </c>
      <c r="FN37" s="65">
        <f t="shared" si="64"/>
        <v>-4415.7719380600001</v>
      </c>
      <c r="FO37" s="66">
        <v>0</v>
      </c>
      <c r="FP37" s="66">
        <v>0</v>
      </c>
      <c r="FQ37" s="66">
        <v>0</v>
      </c>
      <c r="FR37" s="66">
        <v>0</v>
      </c>
      <c r="FS37" s="66">
        <v>0</v>
      </c>
      <c r="FT37" s="66">
        <v>0</v>
      </c>
      <c r="FU37" s="66">
        <v>0</v>
      </c>
      <c r="FV37" s="66">
        <v>0</v>
      </c>
      <c r="FW37" s="66">
        <v>0</v>
      </c>
      <c r="FX37" s="66">
        <v>0</v>
      </c>
      <c r="FY37" s="66">
        <v>0</v>
      </c>
      <c r="FZ37" s="66">
        <v>0</v>
      </c>
      <c r="GA37" s="70">
        <f t="shared" si="66"/>
        <v>0</v>
      </c>
      <c r="GB37" s="66">
        <v>0</v>
      </c>
      <c r="GC37" s="66">
        <v>0</v>
      </c>
      <c r="GD37" s="66">
        <v>0</v>
      </c>
      <c r="GE37" s="66">
        <v>0</v>
      </c>
      <c r="GF37" s="70">
        <f t="shared" si="67"/>
        <v>0</v>
      </c>
    </row>
    <row r="38" spans="1:188" s="38" customFormat="1" ht="12" customHeight="1" x14ac:dyDescent="0.35">
      <c r="A38" s="41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7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7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7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7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7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7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7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7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7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7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7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7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7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7"/>
      <c r="GB38" s="36"/>
      <c r="GC38" s="36"/>
      <c r="GD38" s="36"/>
      <c r="GE38" s="36"/>
      <c r="GF38" s="37"/>
    </row>
    <row r="39" spans="1:188" s="30" customFormat="1" ht="20.25" customHeight="1" x14ac:dyDescent="0.2">
      <c r="A39" s="27" t="s">
        <v>192</v>
      </c>
      <c r="B39" s="28">
        <v>12526.335271322519</v>
      </c>
      <c r="C39" s="28">
        <v>11190.666189583466</v>
      </c>
      <c r="D39" s="28">
        <v>9055.1988952191696</v>
      </c>
      <c r="E39" s="28">
        <v>11082.416556720513</v>
      </c>
      <c r="F39" s="28">
        <v>6029.447511479796</v>
      </c>
      <c r="G39" s="28">
        <v>11749.220418221386</v>
      </c>
      <c r="H39" s="28">
        <v>10023.399476320485</v>
      </c>
      <c r="I39" s="28">
        <v>19456.601049034864</v>
      </c>
      <c r="J39" s="28">
        <v>5534.5013376991828</v>
      </c>
      <c r="K39" s="28">
        <v>7296.9126542804943</v>
      </c>
      <c r="L39" s="28">
        <v>15717.601476546755</v>
      </c>
      <c r="M39" s="28">
        <v>12631.338283667877</v>
      </c>
      <c r="N39" s="29">
        <v>132150.1449504942</v>
      </c>
      <c r="O39" s="28">
        <v>13797.096525797473</v>
      </c>
      <c r="P39" s="28">
        <v>7811.2772815011776</v>
      </c>
      <c r="Q39" s="28">
        <v>17815.751955324551</v>
      </c>
      <c r="R39" s="28">
        <v>8454.5696077071825</v>
      </c>
      <c r="S39" s="28">
        <v>9870.9612361339787</v>
      </c>
      <c r="T39" s="28">
        <v>12870.989537150705</v>
      </c>
      <c r="U39" s="28">
        <v>13824.083089885768</v>
      </c>
      <c r="V39" s="28">
        <v>16092.981047279301</v>
      </c>
      <c r="W39" s="28">
        <v>29527.033346089014</v>
      </c>
      <c r="X39" s="28">
        <v>24210.241932001511</v>
      </c>
      <c r="Y39" s="28">
        <v>25733.439400760704</v>
      </c>
      <c r="Z39" s="28">
        <v>15234.46332591552</v>
      </c>
      <c r="AA39" s="29">
        <v>195242.88828554688</v>
      </c>
      <c r="AB39" s="28">
        <f>SUM(AB40:AB41)</f>
        <v>9779.5245886423763</v>
      </c>
      <c r="AC39" s="28">
        <v>14971.210072068847</v>
      </c>
      <c r="AD39" s="28">
        <v>10115.530350941221</v>
      </c>
      <c r="AE39" s="28">
        <v>3431.3152406922836</v>
      </c>
      <c r="AF39" s="28">
        <v>1161.3427109907843</v>
      </c>
      <c r="AG39" s="28">
        <v>11237.718723460956</v>
      </c>
      <c r="AH39" s="28">
        <v>8350.9874323494714</v>
      </c>
      <c r="AI39" s="28">
        <v>12529.660639168971</v>
      </c>
      <c r="AJ39" s="28">
        <v>6503.5629611612676</v>
      </c>
      <c r="AK39" s="28">
        <v>10601.195763993248</v>
      </c>
      <c r="AL39" s="28">
        <v>12602.961227964122</v>
      </c>
      <c r="AM39" s="28">
        <v>12038.025425774926</v>
      </c>
      <c r="AN39" s="29">
        <v>113289.362459318</v>
      </c>
      <c r="AO39" s="28">
        <v>17005.202360741663</v>
      </c>
      <c r="AP39" s="28">
        <v>9225.970365307634</v>
      </c>
      <c r="AQ39" s="28">
        <v>14489.502856897743</v>
      </c>
      <c r="AR39" s="28">
        <v>10183.436541549379</v>
      </c>
      <c r="AS39" s="28">
        <v>19202.458940772023</v>
      </c>
      <c r="AT39" s="28">
        <v>13825.303182629041</v>
      </c>
      <c r="AU39" s="28">
        <v>11395.430001077604</v>
      </c>
      <c r="AV39" s="28">
        <v>13451.82637774469</v>
      </c>
      <c r="AW39" s="28">
        <v>11572.939011343022</v>
      </c>
      <c r="AX39" s="28">
        <v>15363.429911097797</v>
      </c>
      <c r="AY39" s="28">
        <v>16737.160336368681</v>
      </c>
      <c r="AZ39" s="28">
        <v>16645.745536889295</v>
      </c>
      <c r="BA39" s="29">
        <v>169098.40542241855</v>
      </c>
      <c r="BB39" s="28">
        <v>16002.880715845949</v>
      </c>
      <c r="BC39" s="28">
        <v>16298.841090101923</v>
      </c>
      <c r="BD39" s="28">
        <v>16392.90843003077</v>
      </c>
      <c r="BE39" s="28">
        <v>14310.155962162624</v>
      </c>
      <c r="BF39" s="28">
        <v>19131.673439941205</v>
      </c>
      <c r="BG39" s="28">
        <v>15840.855663630982</v>
      </c>
      <c r="BH39" s="28">
        <v>15089.217353584923</v>
      </c>
      <c r="BI39" s="28">
        <v>18746.16053073854</v>
      </c>
      <c r="BJ39" s="28">
        <v>28673.673190964186</v>
      </c>
      <c r="BK39" s="28">
        <v>9647.0900254675526</v>
      </c>
      <c r="BL39" s="28">
        <v>21311.384227536775</v>
      </c>
      <c r="BM39" s="28">
        <v>20073.031359282912</v>
      </c>
      <c r="BN39" s="29">
        <f>SUM(BB39:BM39)</f>
        <v>211517.87198928834</v>
      </c>
      <c r="BO39" s="28">
        <v>10836.317127952247</v>
      </c>
      <c r="BP39" s="28">
        <v>16273.661521600978</v>
      </c>
      <c r="BQ39" s="28">
        <v>21877.14663313104</v>
      </c>
      <c r="BR39" s="28">
        <v>17540.818118126917</v>
      </c>
      <c r="BS39" s="28">
        <v>24052.579726413118</v>
      </c>
      <c r="BT39" s="28">
        <v>14451.358488275684</v>
      </c>
      <c r="BU39" s="28">
        <v>15569.01566415597</v>
      </c>
      <c r="BV39" s="28">
        <v>19068.341176165664</v>
      </c>
      <c r="BW39" s="28">
        <v>14124.205597804856</v>
      </c>
      <c r="BX39" s="28">
        <v>16461.116881743914</v>
      </c>
      <c r="BY39" s="28">
        <v>20457.933893067097</v>
      </c>
      <c r="BZ39" s="28">
        <v>17186.469089789603</v>
      </c>
      <c r="CA39" s="29">
        <v>207898.96391822709</v>
      </c>
      <c r="CB39" s="28">
        <f t="shared" ref="CB39:CM39" si="68">+CB40+CB41</f>
        <v>15997.913683613242</v>
      </c>
      <c r="CC39" s="28">
        <f t="shared" si="68"/>
        <v>15793.865797508633</v>
      </c>
      <c r="CD39" s="28">
        <f t="shared" si="68"/>
        <v>17929.680970569345</v>
      </c>
      <c r="CE39" s="28">
        <f t="shared" si="68"/>
        <v>15926.817148984173</v>
      </c>
      <c r="CF39" s="28">
        <f t="shared" si="68"/>
        <v>22116.837937159507</v>
      </c>
      <c r="CG39" s="28">
        <f t="shared" si="68"/>
        <v>18646.733225210057</v>
      </c>
      <c r="CH39" s="28">
        <f t="shared" si="68"/>
        <v>18770.538017607534</v>
      </c>
      <c r="CI39" s="28">
        <f t="shared" si="68"/>
        <v>17390.322060974577</v>
      </c>
      <c r="CJ39" s="28">
        <f t="shared" si="68"/>
        <v>11021.412014703033</v>
      </c>
      <c r="CK39" s="28">
        <f t="shared" si="68"/>
        <v>18397.135970296375</v>
      </c>
      <c r="CL39" s="28">
        <f t="shared" si="68"/>
        <v>24195.730132083023</v>
      </c>
      <c r="CM39" s="28">
        <f t="shared" si="68"/>
        <v>21834.022610359025</v>
      </c>
      <c r="CN39" s="29">
        <f>SUM(CB39:CM39)</f>
        <v>218021.00956906856</v>
      </c>
      <c r="CO39" s="28">
        <f t="shared" ref="CO39:CZ39" si="69">+CO40+CO41</f>
        <v>23597.961991386532</v>
      </c>
      <c r="CP39" s="28">
        <f t="shared" si="69"/>
        <v>14507.34916243704</v>
      </c>
      <c r="CQ39" s="28">
        <f t="shared" si="69"/>
        <v>16633.699819085265</v>
      </c>
      <c r="CR39" s="28">
        <f t="shared" si="69"/>
        <v>19557.649892316229</v>
      </c>
      <c r="CS39" s="28">
        <f t="shared" si="69"/>
        <v>19379.245492242302</v>
      </c>
      <c r="CT39" s="28">
        <f t="shared" si="69"/>
        <v>15796.259912264504</v>
      </c>
      <c r="CU39" s="28">
        <f t="shared" si="69"/>
        <v>21746.888752955056</v>
      </c>
      <c r="CV39" s="28">
        <f t="shared" si="69"/>
        <v>15174.742738479257</v>
      </c>
      <c r="CW39" s="28">
        <f t="shared" si="69"/>
        <v>26876.75229820031</v>
      </c>
      <c r="CX39" s="28">
        <f t="shared" si="69"/>
        <v>20455.201814350065</v>
      </c>
      <c r="CY39" s="28">
        <f t="shared" si="69"/>
        <v>23934.738761374414</v>
      </c>
      <c r="CZ39" s="28">
        <f t="shared" si="69"/>
        <v>25657.699684407868</v>
      </c>
      <c r="DA39" s="29">
        <f>SUM(CO39:CZ39)</f>
        <v>243318.19031949883</v>
      </c>
      <c r="DB39" s="28">
        <f t="shared" ref="DB39:DM39" si="70">+DB40+DB41</f>
        <v>21930.536882111337</v>
      </c>
      <c r="DC39" s="28">
        <f t="shared" si="70"/>
        <v>32615.466064924742</v>
      </c>
      <c r="DD39" s="28">
        <f t="shared" si="70"/>
        <v>41393.345996621065</v>
      </c>
      <c r="DE39" s="28">
        <f t="shared" si="70"/>
        <v>20699.380907999963</v>
      </c>
      <c r="DF39" s="28">
        <f t="shared" si="70"/>
        <v>31652.200326316019</v>
      </c>
      <c r="DG39" s="28">
        <f t="shared" si="70"/>
        <v>23402.066531771496</v>
      </c>
      <c r="DH39" s="28">
        <f t="shared" si="70"/>
        <v>40080.300902367097</v>
      </c>
      <c r="DI39" s="28">
        <f t="shared" si="70"/>
        <v>36888.115497786799</v>
      </c>
      <c r="DJ39" s="28">
        <f t="shared" si="70"/>
        <v>34892.814229184172</v>
      </c>
      <c r="DK39" s="28">
        <f t="shared" si="70"/>
        <v>22796.643691613208</v>
      </c>
      <c r="DL39" s="28">
        <f t="shared" si="70"/>
        <v>27989.880523906621</v>
      </c>
      <c r="DM39" s="28">
        <f t="shared" si="70"/>
        <v>33333.583791047815</v>
      </c>
      <c r="DN39" s="29">
        <f>SUM(DB39:DM39)</f>
        <v>367674.33534565032</v>
      </c>
      <c r="DO39" s="28">
        <f t="shared" ref="DO39:DZ39" si="71">+DO40+DO41</f>
        <v>35255.252747849852</v>
      </c>
      <c r="DP39" s="28">
        <f t="shared" si="71"/>
        <v>30509.020491928848</v>
      </c>
      <c r="DQ39" s="28">
        <f t="shared" si="71"/>
        <v>17623.12999666332</v>
      </c>
      <c r="DR39" s="28">
        <f t="shared" si="71"/>
        <v>21603.075090411701</v>
      </c>
      <c r="DS39" s="28">
        <f t="shared" si="71"/>
        <v>34758.475872093135</v>
      </c>
      <c r="DT39" s="28">
        <f t="shared" si="71"/>
        <v>18517.036950711754</v>
      </c>
      <c r="DU39" s="28">
        <f t="shared" si="71"/>
        <v>29444.24160515903</v>
      </c>
      <c r="DV39" s="28">
        <f t="shared" si="71"/>
        <v>31843.995652998987</v>
      </c>
      <c r="DW39" s="28">
        <f t="shared" si="71"/>
        <v>29738.675134749374</v>
      </c>
      <c r="DX39" s="28">
        <f t="shared" si="71"/>
        <v>22018.303742764809</v>
      </c>
      <c r="DY39" s="28">
        <f t="shared" si="71"/>
        <v>34862.767379436147</v>
      </c>
      <c r="DZ39" s="28">
        <f t="shared" si="71"/>
        <v>24270.593921161817</v>
      </c>
      <c r="EA39" s="29">
        <f>SUM(DO39:DZ39)</f>
        <v>330444.56858592876</v>
      </c>
      <c r="EB39" s="28">
        <f t="shared" ref="EB39:EM39" si="72">+EB40+EB41</f>
        <v>24535.625562285142</v>
      </c>
      <c r="EC39" s="28">
        <f t="shared" si="72"/>
        <v>23417.239525900626</v>
      </c>
      <c r="ED39" s="28">
        <f t="shared" si="72"/>
        <v>32951.713484458174</v>
      </c>
      <c r="EE39" s="28">
        <f t="shared" si="72"/>
        <v>23612.41526326532</v>
      </c>
      <c r="EF39" s="28">
        <f t="shared" si="72"/>
        <v>28256.232063737578</v>
      </c>
      <c r="EG39" s="28">
        <f t="shared" si="72"/>
        <v>34360.445075380921</v>
      </c>
      <c r="EH39" s="28">
        <f t="shared" si="72"/>
        <v>17676.331302793551</v>
      </c>
      <c r="EI39" s="28">
        <f t="shared" si="72"/>
        <v>29613.841742931632</v>
      </c>
      <c r="EJ39" s="28">
        <f t="shared" si="72"/>
        <v>27153.641897778594</v>
      </c>
      <c r="EK39" s="28">
        <f t="shared" si="72"/>
        <v>30974.621584068023</v>
      </c>
      <c r="EL39" s="28">
        <f t="shared" si="72"/>
        <v>25731.186614857066</v>
      </c>
      <c r="EM39" s="28">
        <f t="shared" si="72"/>
        <v>29915.886075036891</v>
      </c>
      <c r="EN39" s="29">
        <f>SUM(EB39:EM39)</f>
        <v>328199.18019249354</v>
      </c>
      <c r="EO39" s="28">
        <f t="shared" ref="EO39:EZ39" si="73">+EO40+EO41</f>
        <v>21781.807305740211</v>
      </c>
      <c r="EP39" s="28">
        <f t="shared" si="73"/>
        <v>25568.578490589847</v>
      </c>
      <c r="EQ39" s="28">
        <f t="shared" si="73"/>
        <v>30233.930990069726</v>
      </c>
      <c r="ER39" s="28">
        <f t="shared" si="73"/>
        <v>29700.908705671562</v>
      </c>
      <c r="ES39" s="28">
        <f t="shared" si="73"/>
        <v>38605.293065334314</v>
      </c>
      <c r="ET39" s="28">
        <f t="shared" si="73"/>
        <v>38042.620405492518</v>
      </c>
      <c r="EU39" s="28">
        <f t="shared" si="73"/>
        <v>27503.708354148137</v>
      </c>
      <c r="EV39" s="28">
        <f t="shared" si="73"/>
        <v>42706.819420101659</v>
      </c>
      <c r="EW39" s="28">
        <f t="shared" si="73"/>
        <v>20551.895761637697</v>
      </c>
      <c r="EX39" s="28">
        <f t="shared" si="73"/>
        <v>16810.265539587526</v>
      </c>
      <c r="EY39" s="28">
        <f t="shared" si="73"/>
        <v>29018.493870019927</v>
      </c>
      <c r="EZ39" s="28">
        <f t="shared" si="73"/>
        <v>22145.955082443968</v>
      </c>
      <c r="FA39" s="29">
        <f t="shared" ref="FA39:FA41" si="74">SUM(EO39:EZ39)</f>
        <v>342670.27699083707</v>
      </c>
      <c r="FB39" s="28">
        <f t="shared" ref="FB39:FM39" si="75">+FB40+FB41</f>
        <v>17447.355837113631</v>
      </c>
      <c r="FC39" s="28">
        <f t="shared" si="75"/>
        <v>29477.901930078329</v>
      </c>
      <c r="FD39" s="28">
        <f t="shared" si="75"/>
        <v>35717.278527244838</v>
      </c>
      <c r="FE39" s="28">
        <f t="shared" si="75"/>
        <v>31175.686668362232</v>
      </c>
      <c r="FF39" s="28">
        <f t="shared" si="75"/>
        <v>28473.485674571635</v>
      </c>
      <c r="FG39" s="28">
        <f t="shared" si="75"/>
        <v>19660.992752969476</v>
      </c>
      <c r="FH39" s="28">
        <f t="shared" si="75"/>
        <v>23589.646037475952</v>
      </c>
      <c r="FI39" s="28">
        <f t="shared" si="75"/>
        <v>41369.043987592195</v>
      </c>
      <c r="FJ39" s="28">
        <f t="shared" si="75"/>
        <v>24779.414854613777</v>
      </c>
      <c r="FK39" s="28">
        <f t="shared" si="75"/>
        <v>19698.488177340889</v>
      </c>
      <c r="FL39" s="28">
        <f t="shared" si="75"/>
        <v>35033.684511730535</v>
      </c>
      <c r="FM39" s="28">
        <f t="shared" si="75"/>
        <v>24223.160939811209</v>
      </c>
      <c r="FN39" s="29">
        <f t="shared" ref="FN39:FN41" si="76">SUM(FB39:FM39)</f>
        <v>330646.13989890466</v>
      </c>
      <c r="FO39" s="28">
        <f t="shared" ref="FO39:FZ39" si="77">+FO40+FO41</f>
        <v>39314.41840120616</v>
      </c>
      <c r="FP39" s="28">
        <f t="shared" si="77"/>
        <v>31330.496364286635</v>
      </c>
      <c r="FQ39" s="28">
        <f t="shared" si="77"/>
        <v>55752.510361704153</v>
      </c>
      <c r="FR39" s="28">
        <f t="shared" si="77"/>
        <v>28683.93650311869</v>
      </c>
      <c r="FS39" s="28">
        <f t="shared" si="77"/>
        <v>16533.54549702743</v>
      </c>
      <c r="FT39" s="28">
        <f t="shared" si="77"/>
        <v>24256.415458048537</v>
      </c>
      <c r="FU39" s="28">
        <f t="shared" si="77"/>
        <v>13128.233454344154</v>
      </c>
      <c r="FV39" s="28">
        <f t="shared" si="77"/>
        <v>35932.963505421561</v>
      </c>
      <c r="FW39" s="28">
        <f t="shared" si="77"/>
        <v>33689.103905300741</v>
      </c>
      <c r="FX39" s="28">
        <f t="shared" si="77"/>
        <v>35783.007515198129</v>
      </c>
      <c r="FY39" s="28">
        <f t="shared" si="77"/>
        <v>9939.7931334893474</v>
      </c>
      <c r="FZ39" s="28">
        <f t="shared" si="77"/>
        <v>28296.958470022564</v>
      </c>
      <c r="GA39" s="29">
        <f t="shared" ref="GA39:GA41" si="78">SUM(FO39:FZ39)</f>
        <v>352641.38256916805</v>
      </c>
      <c r="GB39" s="28">
        <f t="shared" ref="GB39:GE39" si="79">+GB40+GB41</f>
        <v>42942.510356913874</v>
      </c>
      <c r="GC39" s="28">
        <f t="shared" si="79"/>
        <v>27707.119877216024</v>
      </c>
      <c r="GD39" s="28">
        <f t="shared" si="79"/>
        <v>42764.978284714358</v>
      </c>
      <c r="GE39" s="28">
        <f t="shared" si="79"/>
        <v>13876.27371228602</v>
      </c>
      <c r="GF39" s="29">
        <f t="shared" ref="GF39:GF41" si="80">SUM(GB39:GE39)</f>
        <v>127290.88223113029</v>
      </c>
    </row>
    <row r="40" spans="1:188" s="34" customFormat="1" ht="23.1" customHeight="1" x14ac:dyDescent="0.35">
      <c r="A40" s="31" t="s">
        <v>193</v>
      </c>
      <c r="B40" s="64">
        <v>12592.1034209467</v>
      </c>
      <c r="C40" s="64">
        <v>10339.938411324973</v>
      </c>
      <c r="D40" s="64">
        <v>12129.669490405138</v>
      </c>
      <c r="E40" s="64">
        <v>10774.116910409801</v>
      </c>
      <c r="F40" s="64">
        <v>11778.112136875101</v>
      </c>
      <c r="G40" s="64">
        <v>11036.300977107483</v>
      </c>
      <c r="H40" s="64">
        <v>11634.672325997504</v>
      </c>
      <c r="I40" s="64">
        <v>13621.275181438539</v>
      </c>
      <c r="J40" s="64">
        <v>11048.554140163986</v>
      </c>
      <c r="K40" s="64">
        <v>11518.123133659919</v>
      </c>
      <c r="L40" s="64">
        <v>12242.62638782009</v>
      </c>
      <c r="M40" s="64">
        <v>12640.789956019855</v>
      </c>
      <c r="N40" s="65">
        <v>141212.78830256677</v>
      </c>
      <c r="O40" s="64">
        <v>13388.82515354007</v>
      </c>
      <c r="P40" s="64">
        <v>10913.575823473628</v>
      </c>
      <c r="Q40" s="64">
        <v>12560.537714126505</v>
      </c>
      <c r="R40" s="64">
        <v>11639.912574179842</v>
      </c>
      <c r="S40" s="64">
        <v>12393.061581619999</v>
      </c>
      <c r="T40" s="64">
        <v>13888.459059247183</v>
      </c>
      <c r="U40" s="64">
        <v>14609.130571268586</v>
      </c>
      <c r="V40" s="64">
        <v>12647.430950134276</v>
      </c>
      <c r="W40" s="64">
        <v>14358.093520680082</v>
      </c>
      <c r="X40" s="64">
        <v>14502.078384860024</v>
      </c>
      <c r="Y40" s="64">
        <v>13725.804742459899</v>
      </c>
      <c r="Z40" s="64">
        <v>12559.503390030037</v>
      </c>
      <c r="AA40" s="65">
        <v>157186.41346562013</v>
      </c>
      <c r="AB40" s="64">
        <v>11113.392762850068</v>
      </c>
      <c r="AC40" s="64">
        <v>11358.702784290004</v>
      </c>
      <c r="AD40" s="64">
        <v>11945.962042276939</v>
      </c>
      <c r="AE40" s="64">
        <v>9638.3625680598761</v>
      </c>
      <c r="AF40" s="64">
        <v>10022.96203801005</v>
      </c>
      <c r="AG40" s="64">
        <v>11519.49303219566</v>
      </c>
      <c r="AH40" s="64">
        <v>11411.523859140012</v>
      </c>
      <c r="AI40" s="64">
        <v>10893.781656740008</v>
      </c>
      <c r="AJ40" s="64">
        <v>11048.456706870014</v>
      </c>
      <c r="AK40" s="64">
        <v>10935.177686969942</v>
      </c>
      <c r="AL40" s="64">
        <v>11131.088384930004</v>
      </c>
      <c r="AM40" s="64">
        <v>12530.997963330201</v>
      </c>
      <c r="AN40" s="65">
        <v>133516.22880777231</v>
      </c>
      <c r="AO40" s="64">
        <v>11717.319537239933</v>
      </c>
      <c r="AP40" s="64">
        <v>11737.864778370078</v>
      </c>
      <c r="AQ40" s="64">
        <v>14689.383346147702</v>
      </c>
      <c r="AR40" s="64">
        <v>12518.279084692156</v>
      </c>
      <c r="AS40" s="64">
        <v>15021.349450069807</v>
      </c>
      <c r="AT40" s="64">
        <v>13852.862538839867</v>
      </c>
      <c r="AU40" s="64">
        <v>12014.609793440184</v>
      </c>
      <c r="AV40" s="64">
        <v>13131.021630856087</v>
      </c>
      <c r="AW40" s="64">
        <v>13058.147760253829</v>
      </c>
      <c r="AX40" s="64">
        <v>14101.826818739974</v>
      </c>
      <c r="AY40" s="64">
        <v>15936.213439619956</v>
      </c>
      <c r="AZ40" s="64">
        <v>17041.54676843014</v>
      </c>
      <c r="BA40" s="65">
        <v>164820.4249466997</v>
      </c>
      <c r="BB40" s="64">
        <v>15379.148707640037</v>
      </c>
      <c r="BC40" s="64">
        <v>16238.608217939918</v>
      </c>
      <c r="BD40" s="64">
        <v>16638.069368820001</v>
      </c>
      <c r="BE40" s="64">
        <v>15618.077966610037</v>
      </c>
      <c r="BF40" s="64">
        <v>18274.580780509918</v>
      </c>
      <c r="BG40" s="64">
        <v>15652.143208169988</v>
      </c>
      <c r="BH40" s="64">
        <v>14438.61713616994</v>
      </c>
      <c r="BI40" s="64">
        <v>16809.943181330145</v>
      </c>
      <c r="BJ40" s="64">
        <v>17662.186682390064</v>
      </c>
      <c r="BK40" s="64">
        <v>15370.50917741991</v>
      </c>
      <c r="BL40" s="64">
        <v>16600.866403010084</v>
      </c>
      <c r="BM40" s="64">
        <v>17485.378373689866</v>
      </c>
      <c r="BN40" s="65">
        <f>SUM(BB40:BM40)</f>
        <v>196168.12920369994</v>
      </c>
      <c r="BO40" s="64">
        <v>15786.799079310067</v>
      </c>
      <c r="BP40" s="64">
        <v>16810.576118299919</v>
      </c>
      <c r="BQ40" s="64">
        <v>17006.586429490064</v>
      </c>
      <c r="BR40" s="64">
        <v>14369.10997143989</v>
      </c>
      <c r="BS40" s="64">
        <v>18443.663485600006</v>
      </c>
      <c r="BT40" s="64">
        <v>13759.708735090098</v>
      </c>
      <c r="BU40" s="64">
        <v>14146.285815089941</v>
      </c>
      <c r="BV40" s="64">
        <v>18793.730269557916</v>
      </c>
      <c r="BW40" s="64">
        <v>13567.217947402185</v>
      </c>
      <c r="BX40" s="64">
        <v>15724.1953561999</v>
      </c>
      <c r="BY40" s="64">
        <v>16546.985968400084</v>
      </c>
      <c r="BZ40" s="64">
        <v>18864.380026019924</v>
      </c>
      <c r="CA40" s="65">
        <v>193819.2392019</v>
      </c>
      <c r="CB40" s="64">
        <v>17162.025537690148</v>
      </c>
      <c r="CC40" s="64">
        <v>15903.412072037236</v>
      </c>
      <c r="CD40" s="64">
        <v>15908.915091321229</v>
      </c>
      <c r="CE40" s="64">
        <v>15576.185370877427</v>
      </c>
      <c r="CF40" s="64">
        <v>16655.686000283949</v>
      </c>
      <c r="CG40" s="64">
        <v>15052.570719149988</v>
      </c>
      <c r="CH40" s="64">
        <v>15500.392483480002</v>
      </c>
      <c r="CI40" s="64">
        <v>13983.258594126637</v>
      </c>
      <c r="CJ40" s="64">
        <v>15190.306337964304</v>
      </c>
      <c r="CK40" s="64">
        <v>17530.248683220558</v>
      </c>
      <c r="CL40" s="64">
        <v>17904.109533357874</v>
      </c>
      <c r="CM40" s="64">
        <v>18745.850851708674</v>
      </c>
      <c r="CN40" s="65">
        <f>SUM(CB40:CM40)</f>
        <v>195112.96127521803</v>
      </c>
      <c r="CO40" s="64">
        <v>20353.382509112835</v>
      </c>
      <c r="CP40" s="64">
        <v>16592.539318807099</v>
      </c>
      <c r="CQ40" s="64">
        <v>18500.745882668565</v>
      </c>
      <c r="CR40" s="64">
        <v>19920.280697180729</v>
      </c>
      <c r="CS40" s="64">
        <v>18799.894508515463</v>
      </c>
      <c r="CT40" s="64">
        <v>16491.568211150257</v>
      </c>
      <c r="CU40" s="64">
        <v>19161.641361199683</v>
      </c>
      <c r="CV40" s="64">
        <v>14812.426821429919</v>
      </c>
      <c r="CW40" s="64">
        <v>18899.968433400165</v>
      </c>
      <c r="CX40" s="64">
        <v>20238.984771806503</v>
      </c>
      <c r="CY40" s="64">
        <v>19012.392559693613</v>
      </c>
      <c r="CZ40" s="64">
        <v>21589.825606789869</v>
      </c>
      <c r="DA40" s="65">
        <f>SUM(CO40:CZ40)</f>
        <v>224373.65068175472</v>
      </c>
      <c r="DB40" s="64">
        <v>21820.133912507885</v>
      </c>
      <c r="DC40" s="64">
        <v>24289.427257549065</v>
      </c>
      <c r="DD40" s="64">
        <v>29501.978520288558</v>
      </c>
      <c r="DE40" s="64">
        <v>27081.597649201125</v>
      </c>
      <c r="DF40" s="64">
        <v>24698.349773569982</v>
      </c>
      <c r="DG40" s="64">
        <v>25223.046744557992</v>
      </c>
      <c r="DH40" s="64">
        <v>29535.793752280071</v>
      </c>
      <c r="DI40" s="64">
        <v>26783.359236177988</v>
      </c>
      <c r="DJ40" s="64">
        <v>23337.983500450177</v>
      </c>
      <c r="DK40" s="64">
        <v>25957.235388542871</v>
      </c>
      <c r="DL40" s="64">
        <v>28026.340006610353</v>
      </c>
      <c r="DM40" s="64">
        <v>30437.876766167741</v>
      </c>
      <c r="DN40" s="65">
        <f>SUM(DB40:DM40)</f>
        <v>316693.12250790384</v>
      </c>
      <c r="DO40" s="64">
        <v>30004.534627847759</v>
      </c>
      <c r="DP40" s="64">
        <v>31805.52826378974</v>
      </c>
      <c r="DQ40" s="64">
        <v>30249.662451740198</v>
      </c>
      <c r="DR40" s="64">
        <v>24670.291200319956</v>
      </c>
      <c r="DS40" s="64">
        <v>29282.748099844106</v>
      </c>
      <c r="DT40" s="64">
        <v>31284.76727342467</v>
      </c>
      <c r="DU40" s="64">
        <v>27758.306059186481</v>
      </c>
      <c r="DV40" s="64">
        <v>31201.054804360228</v>
      </c>
      <c r="DW40" s="64">
        <v>28588.962524569815</v>
      </c>
      <c r="DX40" s="64">
        <v>23992.055008730084</v>
      </c>
      <c r="DY40" s="64">
        <v>26838.754354669978</v>
      </c>
      <c r="DZ40" s="64">
        <v>29009.010489493081</v>
      </c>
      <c r="EA40" s="65">
        <f>SUM(DO40:DZ40)</f>
        <v>344685.67515797616</v>
      </c>
      <c r="EB40" s="64">
        <v>27684.439174830048</v>
      </c>
      <c r="EC40" s="64">
        <v>24003.63751043001</v>
      </c>
      <c r="ED40" s="64">
        <v>29840.722098480474</v>
      </c>
      <c r="EE40" s="64">
        <v>21751.845899769611</v>
      </c>
      <c r="EF40" s="64">
        <v>25665.454367941536</v>
      </c>
      <c r="EG40" s="64">
        <v>31314.133578698515</v>
      </c>
      <c r="EH40" s="64">
        <v>22722.328324339993</v>
      </c>
      <c r="EI40" s="64">
        <v>28375.459827129664</v>
      </c>
      <c r="EJ40" s="64">
        <v>25979.756610259778</v>
      </c>
      <c r="EK40" s="64">
        <v>25070.035163650584</v>
      </c>
      <c r="EL40" s="64">
        <v>25132.218821729977</v>
      </c>
      <c r="EM40" s="64">
        <v>27634.597137049786</v>
      </c>
      <c r="EN40" s="65">
        <f>SUM(EB40:EM40)</f>
        <v>315174.62851431</v>
      </c>
      <c r="EO40" s="64">
        <v>25757.766741970274</v>
      </c>
      <c r="EP40" s="64">
        <v>22426.998702859943</v>
      </c>
      <c r="EQ40" s="64">
        <v>26756.325023240071</v>
      </c>
      <c r="ER40" s="64">
        <v>23813.137367649706</v>
      </c>
      <c r="ES40" s="64">
        <v>29477.044712020004</v>
      </c>
      <c r="ET40" s="64">
        <v>33239.155291090421</v>
      </c>
      <c r="EU40" s="64">
        <v>30262.973474909631</v>
      </c>
      <c r="EV40" s="64">
        <v>28920.63311196999</v>
      </c>
      <c r="EW40" s="64">
        <v>24219.651378830386</v>
      </c>
      <c r="EX40" s="64">
        <v>26535.681548319953</v>
      </c>
      <c r="EY40" s="64">
        <v>23195.235569159926</v>
      </c>
      <c r="EZ40" s="64">
        <v>20872.199759140109</v>
      </c>
      <c r="FA40" s="65">
        <f t="shared" si="74"/>
        <v>315476.80268116033</v>
      </c>
      <c r="FB40" s="64">
        <v>24658.840966900068</v>
      </c>
      <c r="FC40" s="64">
        <v>25911.037577939656</v>
      </c>
      <c r="FD40" s="64">
        <v>29694.422970290067</v>
      </c>
      <c r="FE40" s="64">
        <v>28798.879672770116</v>
      </c>
      <c r="FF40" s="64">
        <v>27943.95765942007</v>
      </c>
      <c r="FG40" s="64">
        <v>22598.604093359787</v>
      </c>
      <c r="FH40" s="64">
        <v>25750.098934470534</v>
      </c>
      <c r="FI40" s="64">
        <v>27020.474732839601</v>
      </c>
      <c r="FJ40" s="64">
        <v>23150.09548719021</v>
      </c>
      <c r="FK40" s="64">
        <v>24409.090161579945</v>
      </c>
      <c r="FL40" s="64">
        <v>25962.805399689201</v>
      </c>
      <c r="FM40" s="64">
        <v>30256.626542390528</v>
      </c>
      <c r="FN40" s="65">
        <f t="shared" si="76"/>
        <v>316154.93419883971</v>
      </c>
      <c r="FO40" s="64">
        <v>29747.490322990339</v>
      </c>
      <c r="FP40" s="64">
        <v>21969.723567519857</v>
      </c>
      <c r="FQ40" s="64">
        <v>28427.696238780052</v>
      </c>
      <c r="FR40" s="64">
        <v>19027.311497219787</v>
      </c>
      <c r="FS40" s="64">
        <v>15283.717895600186</v>
      </c>
      <c r="FT40" s="64">
        <v>18803.433942540101</v>
      </c>
      <c r="FU40" s="64">
        <v>22303.681139509754</v>
      </c>
      <c r="FV40" s="64">
        <v>23502.548233749876</v>
      </c>
      <c r="FW40" s="64">
        <v>26201.093969910002</v>
      </c>
      <c r="FX40" s="64">
        <v>29250.69330605002</v>
      </c>
      <c r="FY40" s="64">
        <v>26559.268083249546</v>
      </c>
      <c r="FZ40" s="64">
        <v>31909.461565090241</v>
      </c>
      <c r="GA40" s="65">
        <f t="shared" si="78"/>
        <v>292986.11976220977</v>
      </c>
      <c r="GB40" s="64">
        <v>29917.182915439975</v>
      </c>
      <c r="GC40" s="64">
        <v>24299.344868040549</v>
      </c>
      <c r="GD40" s="64">
        <v>35358.931593699148</v>
      </c>
      <c r="GE40" s="64">
        <v>24628.776339089036</v>
      </c>
      <c r="GF40" s="65">
        <f t="shared" si="80"/>
        <v>114204.23571626871</v>
      </c>
    </row>
    <row r="41" spans="1:188" s="34" customFormat="1" ht="23.1" customHeight="1" x14ac:dyDescent="0.35">
      <c r="A41" s="31" t="s">
        <v>194</v>
      </c>
      <c r="B41" s="64">
        <v>-65.768149624179841</v>
      </c>
      <c r="C41" s="64">
        <v>850.72777825849244</v>
      </c>
      <c r="D41" s="64">
        <v>-3074.4705951859687</v>
      </c>
      <c r="E41" s="64">
        <v>308.29964631071221</v>
      </c>
      <c r="F41" s="64">
        <v>-5748.6646253953049</v>
      </c>
      <c r="G41" s="64">
        <v>712.91944111390296</v>
      </c>
      <c r="H41" s="64">
        <v>-1611.2728496770198</v>
      </c>
      <c r="I41" s="64">
        <v>5835.3258675963243</v>
      </c>
      <c r="J41" s="64">
        <v>-5514.0528024648029</v>
      </c>
      <c r="K41" s="64">
        <v>-4221.2104793794251</v>
      </c>
      <c r="L41" s="64">
        <v>3474.9750887266664</v>
      </c>
      <c r="M41" s="64">
        <v>-9.4516723519768675</v>
      </c>
      <c r="N41" s="65">
        <v>-9062.6433520725805</v>
      </c>
      <c r="O41" s="64">
        <v>408.27137225740194</v>
      </c>
      <c r="P41" s="64">
        <v>-3102.29854197245</v>
      </c>
      <c r="Q41" s="64">
        <v>5255.2142411980458</v>
      </c>
      <c r="R41" s="64">
        <v>-3185.3429664726591</v>
      </c>
      <c r="S41" s="64">
        <v>-2522.1003454860206</v>
      </c>
      <c r="T41" s="64">
        <v>-1017.4695220964777</v>
      </c>
      <c r="U41" s="64">
        <v>-785.04748138281775</v>
      </c>
      <c r="V41" s="64">
        <v>3445.5500971450256</v>
      </c>
      <c r="W41" s="64">
        <v>15168.939825408932</v>
      </c>
      <c r="X41" s="64">
        <v>9708.1635471414866</v>
      </c>
      <c r="Y41" s="64">
        <v>12007.634658300805</v>
      </c>
      <c r="Z41" s="64">
        <v>2674.9599358854839</v>
      </c>
      <c r="AA41" s="65">
        <v>38056.474819926756</v>
      </c>
      <c r="AB41" s="64">
        <v>-1333.8681742076922</v>
      </c>
      <c r="AC41" s="64">
        <v>3612.5072877788434</v>
      </c>
      <c r="AD41" s="64">
        <v>-1830.4316913357186</v>
      </c>
      <c r="AE41" s="64">
        <v>-6207.0473273675925</v>
      </c>
      <c r="AF41" s="64">
        <v>-8861.6193270192653</v>
      </c>
      <c r="AG41" s="64">
        <v>-281.77430873470371</v>
      </c>
      <c r="AH41" s="64">
        <v>-3060.5364267905402</v>
      </c>
      <c r="AI41" s="64">
        <v>1635.8789824289636</v>
      </c>
      <c r="AJ41" s="64">
        <v>-4544.8937457087468</v>
      </c>
      <c r="AK41" s="64">
        <v>-333.98192297669493</v>
      </c>
      <c r="AL41" s="64">
        <v>1471.8728430341173</v>
      </c>
      <c r="AM41" s="64">
        <v>-492.97253755527481</v>
      </c>
      <c r="AN41" s="65">
        <v>-20226.866348454303</v>
      </c>
      <c r="AO41" s="64">
        <v>5287.882823501729</v>
      </c>
      <c r="AP41" s="64">
        <v>-2511.8944130624436</v>
      </c>
      <c r="AQ41" s="64">
        <v>-199.88048924995906</v>
      </c>
      <c r="AR41" s="64">
        <v>-2334.8425431427763</v>
      </c>
      <c r="AS41" s="64">
        <v>4181.109490702217</v>
      </c>
      <c r="AT41" s="64">
        <v>-27.559356210825626</v>
      </c>
      <c r="AU41" s="64">
        <v>-619.17979236258043</v>
      </c>
      <c r="AV41" s="64">
        <v>320.80474688860306</v>
      </c>
      <c r="AW41" s="64">
        <v>-1485.2087489108076</v>
      </c>
      <c r="AX41" s="64">
        <v>1261.6030923578244</v>
      </c>
      <c r="AY41" s="64">
        <v>800.94689674872382</v>
      </c>
      <c r="AZ41" s="64">
        <v>-395.8012315408439</v>
      </c>
      <c r="BA41" s="65">
        <v>4277.9804757188604</v>
      </c>
      <c r="BB41" s="64">
        <v>623.73200820591228</v>
      </c>
      <c r="BC41" s="64">
        <v>60.232872162004469</v>
      </c>
      <c r="BD41" s="64">
        <v>-245.16093878923186</v>
      </c>
      <c r="BE41" s="64">
        <v>-1307.9220044474127</v>
      </c>
      <c r="BF41" s="64">
        <v>857.09265943128639</v>
      </c>
      <c r="BG41" s="64">
        <v>188.71245546099465</v>
      </c>
      <c r="BH41" s="64">
        <v>650.60021741498349</v>
      </c>
      <c r="BI41" s="64">
        <v>1936.2173494083927</v>
      </c>
      <c r="BJ41" s="64">
        <v>11011.486508574122</v>
      </c>
      <c r="BK41" s="64">
        <v>-5723.4191519523574</v>
      </c>
      <c r="BL41" s="64">
        <v>4710.5178245266907</v>
      </c>
      <c r="BM41" s="64">
        <v>2587.6529855930439</v>
      </c>
      <c r="BN41" s="65">
        <f>SUM(BB41:BM41)</f>
        <v>15349.742785588429</v>
      </c>
      <c r="BO41" s="64">
        <v>-4950.4819513578195</v>
      </c>
      <c r="BP41" s="64">
        <v>-536.91459669894164</v>
      </c>
      <c r="BQ41" s="64">
        <v>4870.5602036409773</v>
      </c>
      <c r="BR41" s="64">
        <v>3171.7081466870281</v>
      </c>
      <c r="BS41" s="64">
        <v>5608.9162408131106</v>
      </c>
      <c r="BT41" s="64">
        <v>691.64975318558584</v>
      </c>
      <c r="BU41" s="64">
        <v>1422.7298490660296</v>
      </c>
      <c r="BV41" s="64">
        <v>274.61090660774818</v>
      </c>
      <c r="BW41" s="64">
        <v>556.98765040267108</v>
      </c>
      <c r="BX41" s="64">
        <v>736.92152554401275</v>
      </c>
      <c r="BY41" s="64">
        <v>3910.9479246670139</v>
      </c>
      <c r="BZ41" s="64">
        <v>-1677.9109362303197</v>
      </c>
      <c r="CA41" s="65">
        <v>14079.724716327095</v>
      </c>
      <c r="CB41" s="64">
        <v>-1164.1118540769066</v>
      </c>
      <c r="CC41" s="64">
        <v>-109.54627452860302</v>
      </c>
      <c r="CD41" s="64">
        <v>2020.7658792481159</v>
      </c>
      <c r="CE41" s="64">
        <v>350.63177810674688</v>
      </c>
      <c r="CF41" s="64">
        <v>5461.1519368755571</v>
      </c>
      <c r="CG41" s="64">
        <v>3594.1625060600691</v>
      </c>
      <c r="CH41" s="64">
        <v>3270.1455341275323</v>
      </c>
      <c r="CI41" s="64">
        <v>3407.0634668479415</v>
      </c>
      <c r="CJ41" s="64">
        <v>-4168.894323261271</v>
      </c>
      <c r="CK41" s="64">
        <v>866.88728707581583</v>
      </c>
      <c r="CL41" s="64">
        <v>6291.6205987251478</v>
      </c>
      <c r="CM41" s="64">
        <v>3088.1717586503491</v>
      </c>
      <c r="CN41" s="65">
        <f>SUM(CB41:CM41)</f>
        <v>22908.048293850494</v>
      </c>
      <c r="CO41" s="64">
        <v>3244.5794822736971</v>
      </c>
      <c r="CP41" s="64">
        <v>-2085.1901563700599</v>
      </c>
      <c r="CQ41" s="64">
        <v>-1867.0460635833003</v>
      </c>
      <c r="CR41" s="64">
        <v>-362.63080486450099</v>
      </c>
      <c r="CS41" s="64">
        <v>579.35098372683774</v>
      </c>
      <c r="CT41" s="64">
        <v>-695.30829888575249</v>
      </c>
      <c r="CU41" s="64">
        <v>2585.2473917553734</v>
      </c>
      <c r="CV41" s="64">
        <v>362.31591704933908</v>
      </c>
      <c r="CW41" s="64">
        <v>7976.7838648001452</v>
      </c>
      <c r="CX41" s="64">
        <v>216.21704254356251</v>
      </c>
      <c r="CY41" s="64">
        <v>4922.3462016807998</v>
      </c>
      <c r="CZ41" s="64">
        <v>4067.8740776179993</v>
      </c>
      <c r="DA41" s="65">
        <f>SUM(CO41:CZ41)</f>
        <v>18944.539637744139</v>
      </c>
      <c r="DB41" s="64">
        <v>110.40296960345177</v>
      </c>
      <c r="DC41" s="64">
        <v>8326.0388073756767</v>
      </c>
      <c r="DD41" s="64">
        <v>11891.367476332505</v>
      </c>
      <c r="DE41" s="64">
        <v>-6382.2167412011631</v>
      </c>
      <c r="DF41" s="64">
        <v>6953.8505527460356</v>
      </c>
      <c r="DG41" s="64">
        <v>-1820.9802127864955</v>
      </c>
      <c r="DH41" s="64">
        <v>10544.507150087025</v>
      </c>
      <c r="DI41" s="64">
        <v>10104.756261608807</v>
      </c>
      <c r="DJ41" s="64">
        <v>11554.830728733998</v>
      </c>
      <c r="DK41" s="64">
        <v>-3160.5916969296636</v>
      </c>
      <c r="DL41" s="64">
        <v>-36.459482703733215</v>
      </c>
      <c r="DM41" s="64">
        <v>2895.7070248800746</v>
      </c>
      <c r="DN41" s="65">
        <f>SUM(DB41:DM41)</f>
        <v>50981.212837746512</v>
      </c>
      <c r="DO41" s="64">
        <v>5250.7181200020941</v>
      </c>
      <c r="DP41" s="64">
        <v>-1296.5077718608929</v>
      </c>
      <c r="DQ41" s="64">
        <v>-12626.532455076878</v>
      </c>
      <c r="DR41" s="64">
        <v>-3067.2161099082546</v>
      </c>
      <c r="DS41" s="64">
        <v>5475.7277722490307</v>
      </c>
      <c r="DT41" s="64">
        <v>-12767.730322712916</v>
      </c>
      <c r="DU41" s="64">
        <v>1685.93554597255</v>
      </c>
      <c r="DV41" s="64">
        <v>642.94084863875844</v>
      </c>
      <c r="DW41" s="64">
        <v>1149.71261017956</v>
      </c>
      <c r="DX41" s="64">
        <v>-1973.7512659652755</v>
      </c>
      <c r="DY41" s="64">
        <v>8024.0130247661709</v>
      </c>
      <c r="DZ41" s="64">
        <v>-4738.416568331264</v>
      </c>
      <c r="EA41" s="65">
        <f>SUM(DO41:DZ41)</f>
        <v>-14241.106572047318</v>
      </c>
      <c r="EB41" s="64">
        <v>-3148.8136125449055</v>
      </c>
      <c r="EC41" s="64">
        <v>-586.39798452938385</v>
      </c>
      <c r="ED41" s="64">
        <v>3110.9913859776993</v>
      </c>
      <c r="EE41" s="64">
        <v>1860.5693634957113</v>
      </c>
      <c r="EF41" s="64">
        <v>2590.7776957960409</v>
      </c>
      <c r="EG41" s="64">
        <v>3046.311496682406</v>
      </c>
      <c r="EH41" s="64">
        <v>-5045.9970215464436</v>
      </c>
      <c r="EI41" s="64">
        <v>1238.3819158019689</v>
      </c>
      <c r="EJ41" s="64">
        <v>1173.8852875188172</v>
      </c>
      <c r="EK41" s="64">
        <v>5904.5864204174413</v>
      </c>
      <c r="EL41" s="64">
        <v>598.96779312708895</v>
      </c>
      <c r="EM41" s="64">
        <v>2281.2889379871067</v>
      </c>
      <c r="EN41" s="65">
        <f>SUM(EB41:EM41)</f>
        <v>13024.551678183547</v>
      </c>
      <c r="EO41" s="64">
        <v>-3975.9594362300631</v>
      </c>
      <c r="EP41" s="64">
        <v>3141.5797877299065</v>
      </c>
      <c r="EQ41" s="64">
        <v>3477.6059668296557</v>
      </c>
      <c r="ER41" s="64">
        <v>5887.7713380218556</v>
      </c>
      <c r="ES41" s="64">
        <v>9128.2483533143095</v>
      </c>
      <c r="ET41" s="64">
        <v>4803.4651144020954</v>
      </c>
      <c r="EU41" s="64">
        <v>-2759.2651207614958</v>
      </c>
      <c r="EV41" s="64">
        <v>13786.186308131671</v>
      </c>
      <c r="EW41" s="64">
        <v>-3667.7556171926885</v>
      </c>
      <c r="EX41" s="64">
        <v>-9725.416008732429</v>
      </c>
      <c r="EY41" s="64">
        <v>5823.2583008599995</v>
      </c>
      <c r="EZ41" s="64">
        <v>1273.7553233038586</v>
      </c>
      <c r="FA41" s="65">
        <f t="shared" si="74"/>
        <v>27193.47430967668</v>
      </c>
      <c r="FB41" s="64">
        <v>-7211.4851297864388</v>
      </c>
      <c r="FC41" s="64">
        <v>3566.8643521386739</v>
      </c>
      <c r="FD41" s="64">
        <v>6022.8555569547689</v>
      </c>
      <c r="FE41" s="64">
        <v>2376.8069955921178</v>
      </c>
      <c r="FF41" s="64">
        <v>529.5280151515658</v>
      </c>
      <c r="FG41" s="64">
        <v>-2937.6113403903119</v>
      </c>
      <c r="FH41" s="64">
        <v>-2160.4528969945818</v>
      </c>
      <c r="FI41" s="64">
        <v>14348.569254752594</v>
      </c>
      <c r="FJ41" s="64">
        <v>1629.3193674235665</v>
      </c>
      <c r="FK41" s="64">
        <v>-4710.6019842390551</v>
      </c>
      <c r="FL41" s="64">
        <v>9070.8791120413334</v>
      </c>
      <c r="FM41" s="64">
        <v>-6033.4656025793192</v>
      </c>
      <c r="FN41" s="65">
        <f t="shared" si="76"/>
        <v>14491.205700064915</v>
      </c>
      <c r="FO41" s="64">
        <v>9566.9280782158221</v>
      </c>
      <c r="FP41" s="64">
        <v>9360.7727967667797</v>
      </c>
      <c r="FQ41" s="64">
        <v>27324.814122924101</v>
      </c>
      <c r="FR41" s="64">
        <v>9656.6250058989008</v>
      </c>
      <c r="FS41" s="64">
        <v>1249.8276014272435</v>
      </c>
      <c r="FT41" s="64">
        <v>5452.9815155084361</v>
      </c>
      <c r="FU41" s="64">
        <v>-9175.4476851656</v>
      </c>
      <c r="FV41" s="64">
        <v>12430.415271671689</v>
      </c>
      <c r="FW41" s="64">
        <v>7488.0099353907372</v>
      </c>
      <c r="FX41" s="64">
        <v>6532.3142091481132</v>
      </c>
      <c r="FY41" s="64">
        <v>-16619.474949760199</v>
      </c>
      <c r="FZ41" s="64">
        <v>-3612.5030950676778</v>
      </c>
      <c r="GA41" s="65">
        <f t="shared" si="78"/>
        <v>59655.262806958352</v>
      </c>
      <c r="GB41" s="64">
        <v>13025.327441473901</v>
      </c>
      <c r="GC41" s="64">
        <v>3407.775009175476</v>
      </c>
      <c r="GD41" s="64">
        <v>7406.046691015209</v>
      </c>
      <c r="GE41" s="64">
        <v>-10752.502626803016</v>
      </c>
      <c r="GF41" s="65">
        <f t="shared" si="80"/>
        <v>13086.646514861572</v>
      </c>
    </row>
    <row r="42" spans="1:188" s="38" customFormat="1" ht="12" customHeight="1" x14ac:dyDescent="0.35">
      <c r="A42" s="35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</row>
    <row r="43" spans="1:188" s="34" customFormat="1" ht="20.100000000000001" customHeight="1" x14ac:dyDescent="0.2">
      <c r="A43" s="50" t="s">
        <v>195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51">
        <v>0</v>
      </c>
      <c r="X43" s="51">
        <v>0</v>
      </c>
      <c r="Y43" s="51">
        <v>0</v>
      </c>
      <c r="Z43" s="51">
        <v>0</v>
      </c>
      <c r="AA43" s="51">
        <v>0</v>
      </c>
      <c r="AB43" s="51">
        <v>0</v>
      </c>
      <c r="AC43" s="51">
        <v>0</v>
      </c>
      <c r="AD43" s="51">
        <v>0</v>
      </c>
      <c r="AE43" s="51">
        <v>0</v>
      </c>
      <c r="AF43" s="51">
        <v>0</v>
      </c>
      <c r="AG43" s="51">
        <v>0</v>
      </c>
      <c r="AH43" s="51">
        <v>0</v>
      </c>
      <c r="AI43" s="51">
        <v>0</v>
      </c>
      <c r="AJ43" s="51">
        <v>0</v>
      </c>
      <c r="AK43" s="51">
        <v>0</v>
      </c>
      <c r="AL43" s="51">
        <v>0</v>
      </c>
      <c r="AM43" s="51">
        <v>0</v>
      </c>
      <c r="AN43" s="51">
        <v>0</v>
      </c>
      <c r="AO43" s="51">
        <v>0</v>
      </c>
      <c r="AP43" s="51">
        <v>0</v>
      </c>
      <c r="AQ43" s="51">
        <v>0</v>
      </c>
      <c r="AR43" s="51">
        <v>0</v>
      </c>
      <c r="AS43" s="51">
        <v>0</v>
      </c>
      <c r="AT43" s="51">
        <v>0</v>
      </c>
      <c r="AU43" s="51">
        <v>0</v>
      </c>
      <c r="AV43" s="51">
        <v>0</v>
      </c>
      <c r="AW43" s="51">
        <v>0</v>
      </c>
      <c r="AX43" s="51">
        <v>0</v>
      </c>
      <c r="AY43" s="51">
        <v>0</v>
      </c>
      <c r="AZ43" s="51">
        <v>0</v>
      </c>
      <c r="BA43" s="51">
        <v>0</v>
      </c>
      <c r="BB43" s="51">
        <v>0</v>
      </c>
      <c r="BC43" s="51">
        <v>0</v>
      </c>
      <c r="BD43" s="51">
        <v>0</v>
      </c>
      <c r="BE43" s="51">
        <v>0</v>
      </c>
      <c r="BF43" s="51">
        <v>0</v>
      </c>
      <c r="BG43" s="51">
        <v>0</v>
      </c>
      <c r="BH43" s="51">
        <v>0</v>
      </c>
      <c r="BI43" s="51">
        <v>0</v>
      </c>
      <c r="BJ43" s="51">
        <v>0</v>
      </c>
      <c r="BK43" s="51">
        <v>0</v>
      </c>
      <c r="BL43" s="51">
        <v>0</v>
      </c>
      <c r="BM43" s="51">
        <v>0</v>
      </c>
      <c r="BN43" s="51">
        <f>SUM(BB43:BM43)</f>
        <v>0</v>
      </c>
      <c r="BO43" s="51">
        <v>0</v>
      </c>
      <c r="BP43" s="51">
        <v>0</v>
      </c>
      <c r="BQ43" s="51">
        <v>0</v>
      </c>
      <c r="BR43" s="51">
        <v>0</v>
      </c>
      <c r="BS43" s="51">
        <v>0</v>
      </c>
      <c r="BT43" s="51">
        <v>0</v>
      </c>
      <c r="BU43" s="51">
        <v>0</v>
      </c>
      <c r="BV43" s="51">
        <v>0</v>
      </c>
      <c r="BW43" s="51">
        <v>0</v>
      </c>
      <c r="BX43" s="51">
        <v>0</v>
      </c>
      <c r="BY43" s="51">
        <v>0</v>
      </c>
      <c r="BZ43" s="51">
        <v>0</v>
      </c>
      <c r="CA43" s="51">
        <v>0</v>
      </c>
      <c r="CB43" s="51">
        <v>0</v>
      </c>
      <c r="CC43" s="51">
        <v>0</v>
      </c>
      <c r="CD43" s="51">
        <v>0</v>
      </c>
      <c r="CE43" s="51">
        <v>0</v>
      </c>
      <c r="CF43" s="51">
        <v>0</v>
      </c>
      <c r="CG43" s="51">
        <v>0</v>
      </c>
      <c r="CH43" s="51">
        <v>0</v>
      </c>
      <c r="CI43" s="51">
        <v>0</v>
      </c>
      <c r="CJ43" s="51">
        <v>0</v>
      </c>
      <c r="CK43" s="51">
        <v>0</v>
      </c>
      <c r="CL43" s="51">
        <v>0</v>
      </c>
      <c r="CM43" s="51">
        <v>0</v>
      </c>
      <c r="CN43" s="51">
        <f>SUM(CB43:CM43)</f>
        <v>0</v>
      </c>
      <c r="CO43" s="51">
        <f t="shared" ref="CO43:CZ43" si="81">+CO45</f>
        <v>-826.65351902999998</v>
      </c>
      <c r="CP43" s="51">
        <f t="shared" si="81"/>
        <v>0</v>
      </c>
      <c r="CQ43" s="51">
        <f t="shared" si="81"/>
        <v>0</v>
      </c>
      <c r="CR43" s="51">
        <f t="shared" si="81"/>
        <v>0</v>
      </c>
      <c r="CS43" s="51">
        <f t="shared" si="81"/>
        <v>0</v>
      </c>
      <c r="CT43" s="51">
        <f t="shared" si="81"/>
        <v>0</v>
      </c>
      <c r="CU43" s="51">
        <f t="shared" si="81"/>
        <v>0</v>
      </c>
      <c r="CV43" s="51">
        <f t="shared" si="81"/>
        <v>-192.35391425999998</v>
      </c>
      <c r="CW43" s="51">
        <f t="shared" si="81"/>
        <v>0</v>
      </c>
      <c r="CX43" s="51">
        <f t="shared" si="81"/>
        <v>0</v>
      </c>
      <c r="CY43" s="51">
        <f t="shared" si="81"/>
        <v>0</v>
      </c>
      <c r="CZ43" s="51">
        <f t="shared" si="81"/>
        <v>0</v>
      </c>
      <c r="DA43" s="51">
        <f>SUM(CO43:CZ43)</f>
        <v>-1019.00743329</v>
      </c>
      <c r="DB43" s="51">
        <f t="shared" ref="DB43:DM43" si="82">+DB45</f>
        <v>0</v>
      </c>
      <c r="DC43" s="51">
        <f t="shared" si="82"/>
        <v>0</v>
      </c>
      <c r="DD43" s="51">
        <f t="shared" si="82"/>
        <v>0</v>
      </c>
      <c r="DE43" s="51">
        <f t="shared" si="82"/>
        <v>0</v>
      </c>
      <c r="DF43" s="51">
        <f t="shared" si="82"/>
        <v>0</v>
      </c>
      <c r="DG43" s="51">
        <f t="shared" si="82"/>
        <v>0</v>
      </c>
      <c r="DH43" s="51">
        <f t="shared" si="82"/>
        <v>0</v>
      </c>
      <c r="DI43" s="51">
        <f t="shared" si="82"/>
        <v>0</v>
      </c>
      <c r="DJ43" s="51">
        <f t="shared" si="82"/>
        <v>0</v>
      </c>
      <c r="DK43" s="51">
        <f t="shared" si="82"/>
        <v>0</v>
      </c>
      <c r="DL43" s="51">
        <f t="shared" si="82"/>
        <v>0</v>
      </c>
      <c r="DM43" s="51">
        <f t="shared" si="82"/>
        <v>0</v>
      </c>
      <c r="DN43" s="51">
        <f>SUM(DB43:DM43)</f>
        <v>0</v>
      </c>
      <c r="DO43" s="51">
        <f t="shared" ref="DO43:DZ43" si="83">+DO45</f>
        <v>0</v>
      </c>
      <c r="DP43" s="51">
        <f t="shared" si="83"/>
        <v>0</v>
      </c>
      <c r="DQ43" s="51">
        <f t="shared" si="83"/>
        <v>0</v>
      </c>
      <c r="DR43" s="51">
        <f t="shared" si="83"/>
        <v>0</v>
      </c>
      <c r="DS43" s="51">
        <f t="shared" si="83"/>
        <v>0</v>
      </c>
      <c r="DT43" s="51">
        <f t="shared" si="83"/>
        <v>0</v>
      </c>
      <c r="DU43" s="51">
        <f t="shared" si="83"/>
        <v>0</v>
      </c>
      <c r="DV43" s="51">
        <f t="shared" si="83"/>
        <v>0</v>
      </c>
      <c r="DW43" s="51">
        <f t="shared" si="83"/>
        <v>0</v>
      </c>
      <c r="DX43" s="51">
        <f t="shared" si="83"/>
        <v>0</v>
      </c>
      <c r="DY43" s="51">
        <f t="shared" si="83"/>
        <v>0</v>
      </c>
      <c r="DZ43" s="51">
        <f t="shared" si="83"/>
        <v>0</v>
      </c>
      <c r="EA43" s="51">
        <f>SUM(DO43:DZ43)</f>
        <v>0</v>
      </c>
      <c r="EB43" s="51">
        <f t="shared" ref="EB43:EM43" si="84">+EB45</f>
        <v>-155.40406569999999</v>
      </c>
      <c r="EC43" s="51">
        <f t="shared" si="84"/>
        <v>-89.531463360000004</v>
      </c>
      <c r="ED43" s="51">
        <f t="shared" si="84"/>
        <v>-79.28038746</v>
      </c>
      <c r="EE43" s="51">
        <f t="shared" si="84"/>
        <v>0</v>
      </c>
      <c r="EF43" s="51">
        <f t="shared" si="84"/>
        <v>0</v>
      </c>
      <c r="EG43" s="51">
        <f t="shared" si="84"/>
        <v>0</v>
      </c>
      <c r="EH43" s="51">
        <f t="shared" si="84"/>
        <v>0</v>
      </c>
      <c r="EI43" s="51">
        <f t="shared" si="84"/>
        <v>0</v>
      </c>
      <c r="EJ43" s="51">
        <f t="shared" si="84"/>
        <v>1.65048387</v>
      </c>
      <c r="EK43" s="51">
        <f t="shared" si="84"/>
        <v>0</v>
      </c>
      <c r="EL43" s="51">
        <f t="shared" si="84"/>
        <v>-303.00397575</v>
      </c>
      <c r="EM43" s="51">
        <f t="shared" si="84"/>
        <v>-248.61755930000001</v>
      </c>
      <c r="EN43" s="51">
        <f>SUM(EB43:EM43)</f>
        <v>-874.18696769999997</v>
      </c>
      <c r="EO43" s="51">
        <f t="shared" ref="EO43:EZ43" si="85">+EO45</f>
        <v>-245.87760722000002</v>
      </c>
      <c r="EP43" s="51">
        <f t="shared" si="85"/>
        <v>-242.43301070000001</v>
      </c>
      <c r="EQ43" s="51">
        <f t="shared" si="85"/>
        <v>0</v>
      </c>
      <c r="ER43" s="51">
        <f t="shared" si="85"/>
        <v>-484.38856171999998</v>
      </c>
      <c r="ES43" s="51">
        <f t="shared" si="85"/>
        <v>-251.40573357</v>
      </c>
      <c r="ET43" s="51">
        <f t="shared" si="85"/>
        <v>-254.33955754999999</v>
      </c>
      <c r="EU43" s="51">
        <f t="shared" si="85"/>
        <v>-253.34581238999999</v>
      </c>
      <c r="EV43" s="51">
        <f t="shared" si="85"/>
        <v>0</v>
      </c>
      <c r="EW43" s="51">
        <f t="shared" si="85"/>
        <v>0</v>
      </c>
      <c r="EX43" s="51">
        <f t="shared" si="85"/>
        <v>0</v>
      </c>
      <c r="EY43" s="51">
        <f t="shared" si="85"/>
        <v>0</v>
      </c>
      <c r="EZ43" s="51">
        <f t="shared" si="85"/>
        <v>0</v>
      </c>
      <c r="FA43" s="51">
        <f>SUM(EO43:EZ43)</f>
        <v>-1731.7902831500001</v>
      </c>
      <c r="FB43" s="51">
        <f t="shared" ref="FB43:FM43" si="86">+FB45</f>
        <v>-251.05516924</v>
      </c>
      <c r="FC43" s="51">
        <f t="shared" si="86"/>
        <v>-252.81881953000001</v>
      </c>
      <c r="FD43" s="51">
        <f t="shared" si="86"/>
        <v>0</v>
      </c>
      <c r="FE43" s="51">
        <f t="shared" si="86"/>
        <v>-297.66236831999998</v>
      </c>
      <c r="FF43" s="51">
        <f t="shared" si="86"/>
        <v>0</v>
      </c>
      <c r="FG43" s="51">
        <f t="shared" si="86"/>
        <v>0</v>
      </c>
      <c r="FH43" s="51">
        <f t="shared" si="86"/>
        <v>0</v>
      </c>
      <c r="FI43" s="51">
        <f t="shared" si="86"/>
        <v>0</v>
      </c>
      <c r="FJ43" s="51">
        <f t="shared" si="86"/>
        <v>-254.84479883</v>
      </c>
      <c r="FK43" s="51">
        <f t="shared" si="86"/>
        <v>-11.313554079999999</v>
      </c>
      <c r="FL43" s="51">
        <f t="shared" si="86"/>
        <v>0</v>
      </c>
      <c r="FM43" s="51">
        <f t="shared" si="86"/>
        <v>0</v>
      </c>
      <c r="FN43" s="51">
        <f>SUM(FB43:FM43)</f>
        <v>-1067.6947099999998</v>
      </c>
      <c r="FO43" s="51">
        <f t="shared" ref="FO43:FZ43" si="87">+FO45</f>
        <v>0</v>
      </c>
      <c r="FP43" s="51">
        <f t="shared" si="87"/>
        <v>-82.083689480000004</v>
      </c>
      <c r="FQ43" s="51">
        <f t="shared" si="87"/>
        <v>0</v>
      </c>
      <c r="FR43" s="51">
        <f t="shared" si="87"/>
        <v>0</v>
      </c>
      <c r="FS43" s="51">
        <f t="shared" si="87"/>
        <v>0</v>
      </c>
      <c r="FT43" s="51">
        <f t="shared" si="87"/>
        <v>0</v>
      </c>
      <c r="FU43" s="51">
        <f t="shared" si="87"/>
        <v>0</v>
      </c>
      <c r="FV43" s="51">
        <f t="shared" si="87"/>
        <v>0</v>
      </c>
      <c r="FW43" s="51">
        <f t="shared" si="87"/>
        <v>0</v>
      </c>
      <c r="FX43" s="51">
        <f t="shared" si="87"/>
        <v>0</v>
      </c>
      <c r="FY43" s="51">
        <f t="shared" si="87"/>
        <v>-175.44546414000001</v>
      </c>
      <c r="FZ43" s="51">
        <f t="shared" si="87"/>
        <v>0</v>
      </c>
      <c r="GA43" s="51">
        <f>SUM(FO43:FZ43)</f>
        <v>-257.52915361999999</v>
      </c>
      <c r="GB43" s="51">
        <f t="shared" ref="GB43:GE43" si="88">+GB45</f>
        <v>0</v>
      </c>
      <c r="GC43" s="51">
        <f t="shared" si="88"/>
        <v>0</v>
      </c>
      <c r="GD43" s="51">
        <f t="shared" si="88"/>
        <v>0</v>
      </c>
      <c r="GE43" s="51">
        <f t="shared" si="88"/>
        <v>0</v>
      </c>
      <c r="GF43" s="51">
        <f>SUM(GB43:GE43)</f>
        <v>0</v>
      </c>
    </row>
    <row r="44" spans="1:188" s="38" customFormat="1" ht="12" customHeight="1" x14ac:dyDescent="0.35">
      <c r="A44" s="35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</row>
    <row r="45" spans="1:188" s="30" customFormat="1" ht="20.25" customHeight="1" x14ac:dyDescent="0.2">
      <c r="A45" s="27" t="s">
        <v>196</v>
      </c>
      <c r="B45" s="28">
        <v>0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9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9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9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8">
        <v>0</v>
      </c>
      <c r="AY45" s="28">
        <v>0</v>
      </c>
      <c r="AZ45" s="28">
        <v>0</v>
      </c>
      <c r="BA45" s="29">
        <v>0</v>
      </c>
      <c r="BB45" s="28">
        <v>0</v>
      </c>
      <c r="BC45" s="28">
        <v>0</v>
      </c>
      <c r="BD45" s="28">
        <v>0</v>
      </c>
      <c r="BE45" s="28">
        <v>0</v>
      </c>
      <c r="BF45" s="28">
        <v>0</v>
      </c>
      <c r="BG45" s="28">
        <v>0</v>
      </c>
      <c r="BH45" s="28">
        <v>0</v>
      </c>
      <c r="BI45" s="28">
        <v>0</v>
      </c>
      <c r="BJ45" s="28">
        <v>0</v>
      </c>
      <c r="BK45" s="28">
        <v>0</v>
      </c>
      <c r="BL45" s="28">
        <v>0</v>
      </c>
      <c r="BM45" s="28">
        <v>0</v>
      </c>
      <c r="BN45" s="29">
        <f>SUM(BB45:BM45)</f>
        <v>0</v>
      </c>
      <c r="BO45" s="28">
        <v>0</v>
      </c>
      <c r="BP45" s="28">
        <v>0</v>
      </c>
      <c r="BQ45" s="28">
        <v>0</v>
      </c>
      <c r="BR45" s="28">
        <v>0</v>
      </c>
      <c r="BS45" s="28">
        <v>0</v>
      </c>
      <c r="BT45" s="28">
        <v>0</v>
      </c>
      <c r="BU45" s="28">
        <v>0</v>
      </c>
      <c r="BV45" s="28">
        <v>0</v>
      </c>
      <c r="BW45" s="28">
        <v>0</v>
      </c>
      <c r="BX45" s="28">
        <v>0</v>
      </c>
      <c r="BY45" s="28">
        <v>0</v>
      </c>
      <c r="BZ45" s="28">
        <v>0</v>
      </c>
      <c r="CA45" s="29">
        <v>0</v>
      </c>
      <c r="CB45" s="28">
        <v>0</v>
      </c>
      <c r="CC45" s="28">
        <v>0</v>
      </c>
      <c r="CD45" s="28">
        <v>0</v>
      </c>
      <c r="CE45" s="28">
        <v>0</v>
      </c>
      <c r="CF45" s="28">
        <v>0</v>
      </c>
      <c r="CG45" s="28">
        <v>0</v>
      </c>
      <c r="CH45" s="28">
        <v>0</v>
      </c>
      <c r="CI45" s="28">
        <v>0</v>
      </c>
      <c r="CJ45" s="28">
        <v>0</v>
      </c>
      <c r="CK45" s="28">
        <v>0</v>
      </c>
      <c r="CL45" s="28">
        <v>0</v>
      </c>
      <c r="CM45" s="28">
        <v>0</v>
      </c>
      <c r="CN45" s="29">
        <f>SUM(CB45:CM45)</f>
        <v>0</v>
      </c>
      <c r="CO45" s="28">
        <v>-826.65351902999998</v>
      </c>
      <c r="CP45" s="28">
        <v>0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-192.35391425999998</v>
      </c>
      <c r="CW45" s="28">
        <v>0</v>
      </c>
      <c r="CX45" s="28">
        <v>0</v>
      </c>
      <c r="CY45" s="28">
        <v>0</v>
      </c>
      <c r="CZ45" s="28">
        <v>0</v>
      </c>
      <c r="DA45" s="29">
        <f>SUM(CO45:CZ45)</f>
        <v>-1019.00743329</v>
      </c>
      <c r="DB45" s="28">
        <v>0</v>
      </c>
      <c r="DC45" s="28">
        <v>0</v>
      </c>
      <c r="DD45" s="28">
        <v>0</v>
      </c>
      <c r="DE45" s="28">
        <v>0</v>
      </c>
      <c r="DF45" s="28">
        <v>0</v>
      </c>
      <c r="DG45" s="28">
        <v>0</v>
      </c>
      <c r="DH45" s="28">
        <v>0</v>
      </c>
      <c r="DI45" s="28">
        <v>0</v>
      </c>
      <c r="DJ45" s="28">
        <v>0</v>
      </c>
      <c r="DK45" s="28">
        <v>0</v>
      </c>
      <c r="DL45" s="28">
        <v>0</v>
      </c>
      <c r="DM45" s="28">
        <v>0</v>
      </c>
      <c r="DN45" s="29">
        <f>SUM(DB45:DM45)</f>
        <v>0</v>
      </c>
      <c r="DO45" s="28">
        <v>0</v>
      </c>
      <c r="DP45" s="28">
        <v>0</v>
      </c>
      <c r="DQ45" s="28">
        <v>0</v>
      </c>
      <c r="DR45" s="28">
        <v>0</v>
      </c>
      <c r="DS45" s="28">
        <v>0</v>
      </c>
      <c r="DT45" s="28">
        <v>0</v>
      </c>
      <c r="DU45" s="28">
        <v>0</v>
      </c>
      <c r="DV45" s="28">
        <v>0</v>
      </c>
      <c r="DW45" s="28">
        <v>0</v>
      </c>
      <c r="DX45" s="28">
        <v>0</v>
      </c>
      <c r="DY45" s="28">
        <v>0</v>
      </c>
      <c r="DZ45" s="28">
        <v>0</v>
      </c>
      <c r="EA45" s="29">
        <f>SUM(DO45:DZ45)</f>
        <v>0</v>
      </c>
      <c r="EB45" s="28">
        <v>-155.40406569999999</v>
      </c>
      <c r="EC45" s="28">
        <v>-89.531463360000004</v>
      </c>
      <c r="ED45" s="28">
        <v>-79.28038746</v>
      </c>
      <c r="EE45" s="28">
        <v>0</v>
      </c>
      <c r="EF45" s="28">
        <v>0</v>
      </c>
      <c r="EG45" s="28">
        <v>0</v>
      </c>
      <c r="EH45" s="28">
        <v>0</v>
      </c>
      <c r="EI45" s="28">
        <v>0</v>
      </c>
      <c r="EJ45" s="28">
        <v>1.65048387</v>
      </c>
      <c r="EK45" s="28">
        <v>0</v>
      </c>
      <c r="EL45" s="28">
        <v>-303.00397575</v>
      </c>
      <c r="EM45" s="28">
        <v>-248.61755930000001</v>
      </c>
      <c r="EN45" s="29">
        <f>SUM(EB45:EM45)</f>
        <v>-874.18696769999997</v>
      </c>
      <c r="EO45" s="28">
        <v>-245.87760722000002</v>
      </c>
      <c r="EP45" s="28">
        <v>-242.43301070000001</v>
      </c>
      <c r="EQ45" s="28">
        <v>0</v>
      </c>
      <c r="ER45" s="28">
        <v>-484.38856171999998</v>
      </c>
      <c r="ES45" s="28">
        <v>-251.40573357</v>
      </c>
      <c r="ET45" s="28">
        <v>-254.33955754999999</v>
      </c>
      <c r="EU45" s="28">
        <v>-253.34581238999999</v>
      </c>
      <c r="EV45" s="28">
        <v>0</v>
      </c>
      <c r="EW45" s="28">
        <v>0</v>
      </c>
      <c r="EX45" s="28">
        <v>0</v>
      </c>
      <c r="EY45" s="28">
        <v>0</v>
      </c>
      <c r="EZ45" s="28">
        <v>0</v>
      </c>
      <c r="FA45" s="29">
        <f>SUM(EO45:EZ45)</f>
        <v>-1731.7902831500001</v>
      </c>
      <c r="FB45" s="28">
        <v>-251.05516924</v>
      </c>
      <c r="FC45" s="28">
        <v>-252.81881953000001</v>
      </c>
      <c r="FD45" s="28">
        <v>0</v>
      </c>
      <c r="FE45" s="28">
        <v>-297.66236831999998</v>
      </c>
      <c r="FF45" s="28">
        <v>0</v>
      </c>
      <c r="FG45" s="28">
        <v>0</v>
      </c>
      <c r="FH45" s="28">
        <v>0</v>
      </c>
      <c r="FI45" s="28">
        <v>0</v>
      </c>
      <c r="FJ45" s="28">
        <v>-254.84479883</v>
      </c>
      <c r="FK45" s="28">
        <v>-11.313554079999999</v>
      </c>
      <c r="FL45" s="28">
        <v>0</v>
      </c>
      <c r="FM45" s="28">
        <v>0</v>
      </c>
      <c r="FN45" s="29">
        <f>SUM(FB45:FM45)</f>
        <v>-1067.6947099999998</v>
      </c>
      <c r="FO45" s="28">
        <v>0</v>
      </c>
      <c r="FP45" s="28">
        <v>-82.083689480000004</v>
      </c>
      <c r="FQ45" s="28">
        <v>0</v>
      </c>
      <c r="FR45" s="28">
        <v>0</v>
      </c>
      <c r="FS45" s="28">
        <v>0</v>
      </c>
      <c r="FT45" s="28">
        <v>0</v>
      </c>
      <c r="FU45" s="28">
        <v>0</v>
      </c>
      <c r="FV45" s="28">
        <v>0</v>
      </c>
      <c r="FW45" s="28">
        <v>0</v>
      </c>
      <c r="FX45" s="28">
        <v>0</v>
      </c>
      <c r="FY45" s="28">
        <v>-175.44546414000001</v>
      </c>
      <c r="FZ45" s="28">
        <v>0</v>
      </c>
      <c r="GA45" s="29">
        <f>SUM(FO45:FZ45)</f>
        <v>-257.52915361999999</v>
      </c>
      <c r="GB45" s="28">
        <v>0</v>
      </c>
      <c r="GC45" s="28">
        <v>0</v>
      </c>
      <c r="GD45" s="28">
        <v>0</v>
      </c>
      <c r="GE45" s="28">
        <v>0</v>
      </c>
      <c r="GF45" s="29">
        <f>SUM(GB45:GE45)</f>
        <v>0</v>
      </c>
    </row>
    <row r="46" spans="1:188" s="38" customFormat="1" ht="12" customHeight="1" x14ac:dyDescent="0.35">
      <c r="A46" s="4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2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2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2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2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2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2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2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2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2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2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2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2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2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2"/>
      <c r="GB46" s="71"/>
      <c r="GC46" s="71"/>
      <c r="GD46" s="71"/>
      <c r="GE46" s="71"/>
      <c r="GF46" s="72"/>
    </row>
    <row r="47" spans="1:188" s="34" customFormat="1" ht="20.100000000000001" customHeight="1" x14ac:dyDescent="0.2">
      <c r="A47" s="50" t="s">
        <v>197</v>
      </c>
      <c r="B47" s="51">
        <v>-8524.8600137074736</v>
      </c>
      <c r="C47" s="51">
        <v>31966.63288508508</v>
      </c>
      <c r="D47" s="51">
        <v>17883.245470450653</v>
      </c>
      <c r="E47" s="51">
        <v>7664.9574621205247</v>
      </c>
      <c r="F47" s="51">
        <v>13348.964401054236</v>
      </c>
      <c r="G47" s="51">
        <v>26196.929481263993</v>
      </c>
      <c r="H47" s="51">
        <v>-35947.66826316787</v>
      </c>
      <c r="I47" s="51">
        <v>22878.791029288157</v>
      </c>
      <c r="J47" s="51">
        <v>3642.3513660638691</v>
      </c>
      <c r="K47" s="51">
        <v>-8773.6801114581249</v>
      </c>
      <c r="L47" s="51">
        <v>22811.661281329521</v>
      </c>
      <c r="M47" s="51">
        <v>3800.6807509102455</v>
      </c>
      <c r="N47" s="51">
        <v>96804.5115696305</v>
      </c>
      <c r="O47" s="51">
        <v>-22413.087798719542</v>
      </c>
      <c r="P47" s="51">
        <v>34034.959285726516</v>
      </c>
      <c r="Q47" s="51">
        <v>10895.687145779921</v>
      </c>
      <c r="R47" s="51">
        <v>-37948.798927236967</v>
      </c>
      <c r="S47" s="51">
        <v>18860.203931778</v>
      </c>
      <c r="T47" s="51">
        <v>6218.2591298711959</v>
      </c>
      <c r="U47" s="51">
        <v>-45482.180687364133</v>
      </c>
      <c r="V47" s="51">
        <v>21596.002708615895</v>
      </c>
      <c r="W47" s="51">
        <v>15583.683905469365</v>
      </c>
      <c r="X47" s="51">
        <v>10257.399332891815</v>
      </c>
      <c r="Y47" s="51">
        <v>29021.444754766395</v>
      </c>
      <c r="Z47" s="51">
        <v>22957.655519589036</v>
      </c>
      <c r="AA47" s="51">
        <v>63581.228301167546</v>
      </c>
      <c r="AB47" s="51">
        <v>-45094.853143061744</v>
      </c>
      <c r="AC47" s="51">
        <v>28757.541166276984</v>
      </c>
      <c r="AD47" s="51">
        <v>17279.47394961345</v>
      </c>
      <c r="AE47" s="51">
        <v>-14209.048790799608</v>
      </c>
      <c r="AF47" s="51">
        <v>4278.1601681931843</v>
      </c>
      <c r="AG47" s="51">
        <v>46290.51876659914</v>
      </c>
      <c r="AH47" s="51">
        <v>22482.875618329432</v>
      </c>
      <c r="AI47" s="51">
        <v>52863.905511938909</v>
      </c>
      <c r="AJ47" s="51">
        <v>-21019.665098251819</v>
      </c>
      <c r="AK47" s="51">
        <v>-16502.60758516239</v>
      </c>
      <c r="AL47" s="51">
        <v>19415.683827467961</v>
      </c>
      <c r="AM47" s="51">
        <v>5546.0423689558993</v>
      </c>
      <c r="AN47" s="51">
        <v>100054.35408220899</v>
      </c>
      <c r="AO47" s="51">
        <v>-39734.00028459086</v>
      </c>
      <c r="AP47" s="51">
        <v>37313.889466012792</v>
      </c>
      <c r="AQ47" s="51">
        <v>152.17856969551576</v>
      </c>
      <c r="AR47" s="51">
        <v>89949.251491214789</v>
      </c>
      <c r="AS47" s="51">
        <v>29344.445374482028</v>
      </c>
      <c r="AT47" s="51">
        <v>-2010.3603382103083</v>
      </c>
      <c r="AU47" s="51">
        <v>-11029.829829337645</v>
      </c>
      <c r="AV47" s="51">
        <v>16732.803803163944</v>
      </c>
      <c r="AW47" s="51">
        <v>8060.087581651811</v>
      </c>
      <c r="AX47" s="51">
        <v>18762.311267335579</v>
      </c>
      <c r="AY47" s="51">
        <v>21421.126929186692</v>
      </c>
      <c r="AZ47" s="51">
        <v>27684.960137973041</v>
      </c>
      <c r="BA47" s="51">
        <v>196646.86416857742</v>
      </c>
      <c r="BB47" s="51">
        <v>-65042.119470755599</v>
      </c>
      <c r="BC47" s="51">
        <v>42790.134095137866</v>
      </c>
      <c r="BD47" s="51">
        <v>23262.912137745927</v>
      </c>
      <c r="BE47" s="51">
        <v>39631.724874839412</v>
      </c>
      <c r="BF47" s="51">
        <v>11608.262535856407</v>
      </c>
      <c r="BG47" s="51">
        <v>59146.255963357704</v>
      </c>
      <c r="BH47" s="51">
        <v>-70987.814816873128</v>
      </c>
      <c r="BI47" s="51">
        <v>33945.943121883465</v>
      </c>
      <c r="BJ47" s="51">
        <v>40347.580568858742</v>
      </c>
      <c r="BK47" s="51">
        <v>-2177.7021196899677</v>
      </c>
      <c r="BL47" s="51">
        <v>26976.631406812998</v>
      </c>
      <c r="BM47" s="51">
        <v>32814.710789847522</v>
      </c>
      <c r="BN47" s="51">
        <f>SUM(BB47:BM47)</f>
        <v>172316.51908702136</v>
      </c>
      <c r="BO47" s="51">
        <v>-65238.613297220261</v>
      </c>
      <c r="BP47" s="51">
        <v>34923.127225610966</v>
      </c>
      <c r="BQ47" s="51">
        <v>19896.005700411042</v>
      </c>
      <c r="BR47" s="51">
        <v>24507.516891686919</v>
      </c>
      <c r="BS47" s="51">
        <v>41585.58443776994</v>
      </c>
      <c r="BT47" s="51">
        <v>48674.73494188569</v>
      </c>
      <c r="BU47" s="51">
        <v>-93889.169909094053</v>
      </c>
      <c r="BV47" s="51">
        <v>-9507.7987738343363</v>
      </c>
      <c r="BW47" s="51">
        <v>37652.1826520834</v>
      </c>
      <c r="BX47" s="51">
        <v>38887.803992153917</v>
      </c>
      <c r="BY47" s="51">
        <v>21372.714493137053</v>
      </c>
      <c r="BZ47" s="51">
        <v>42767.636716729612</v>
      </c>
      <c r="CA47" s="51">
        <v>141631.7250713199</v>
      </c>
      <c r="CB47" s="51">
        <f t="shared" ref="CB47:CM47" si="89">+CB22+CB43</f>
        <v>-82179.752545756768</v>
      </c>
      <c r="CC47" s="51">
        <f t="shared" si="89"/>
        <v>25778.231555998631</v>
      </c>
      <c r="CD47" s="51">
        <f t="shared" si="89"/>
        <v>-11055.594671830651</v>
      </c>
      <c r="CE47" s="51">
        <f t="shared" si="89"/>
        <v>-213.38350183384682</v>
      </c>
      <c r="CF47" s="51">
        <f t="shared" si="89"/>
        <v>-5119.2747980758068</v>
      </c>
      <c r="CG47" s="51">
        <f t="shared" si="89"/>
        <v>50384.386176046799</v>
      </c>
      <c r="CH47" s="51">
        <f t="shared" si="89"/>
        <v>-28574.811799409159</v>
      </c>
      <c r="CI47" s="51">
        <f t="shared" si="89"/>
        <v>34668.739711424278</v>
      </c>
      <c r="CJ47" s="51">
        <f t="shared" si="89"/>
        <v>-2817.4719196869555</v>
      </c>
      <c r="CK47" s="51">
        <f t="shared" si="89"/>
        <v>33661.552234926385</v>
      </c>
      <c r="CL47" s="51">
        <f t="shared" si="89"/>
        <v>46924.864707986504</v>
      </c>
      <c r="CM47" s="51">
        <f t="shared" si="89"/>
        <v>53366.195992189023</v>
      </c>
      <c r="CN47" s="51">
        <f>SUM(CB47:CM47)</f>
        <v>114823.68114197845</v>
      </c>
      <c r="CO47" s="51">
        <f t="shared" ref="CO47:CZ47" si="90">+CO22+CO43</f>
        <v>-76506.158843049125</v>
      </c>
      <c r="CP47" s="51">
        <f t="shared" si="90"/>
        <v>20976.821695188079</v>
      </c>
      <c r="CQ47" s="51">
        <f t="shared" si="90"/>
        <v>13331.322489215283</v>
      </c>
      <c r="CR47" s="51">
        <f t="shared" si="90"/>
        <v>-28047.801484213764</v>
      </c>
      <c r="CS47" s="51">
        <f t="shared" si="90"/>
        <v>70360.242099392301</v>
      </c>
      <c r="CT47" s="51">
        <f t="shared" si="90"/>
        <v>80042.420129274484</v>
      </c>
      <c r="CU47" s="51">
        <f t="shared" si="90"/>
        <v>-29786.297954954964</v>
      </c>
      <c r="CV47" s="51">
        <f t="shared" si="90"/>
        <v>-3640.6767515507504</v>
      </c>
      <c r="CW47" s="51">
        <f t="shared" si="90"/>
        <v>14065.565228922806</v>
      </c>
      <c r="CX47" s="51">
        <f t="shared" si="90"/>
        <v>-28234.08058000993</v>
      </c>
      <c r="CY47" s="51">
        <f t="shared" si="90"/>
        <v>53585.538885304413</v>
      </c>
      <c r="CZ47" s="51">
        <f t="shared" si="90"/>
        <v>86942.591979027871</v>
      </c>
      <c r="DA47" s="51">
        <f>SUM(CO47:CZ47)</f>
        <v>173089.4868925467</v>
      </c>
      <c r="DB47" s="51">
        <f t="shared" ref="DB47:DM47" si="91">+DB22+DB43</f>
        <v>-48015.608061358667</v>
      </c>
      <c r="DC47" s="51">
        <f t="shared" si="91"/>
        <v>81736.735514884742</v>
      </c>
      <c r="DD47" s="51">
        <f t="shared" si="91"/>
        <v>111583.38857802104</v>
      </c>
      <c r="DE47" s="51">
        <f t="shared" si="91"/>
        <v>10270.065170699978</v>
      </c>
      <c r="DF47" s="51">
        <f t="shared" si="91"/>
        <v>44761.385161136015</v>
      </c>
      <c r="DG47" s="51">
        <f t="shared" si="91"/>
        <v>87460.479226891504</v>
      </c>
      <c r="DH47" s="51">
        <f t="shared" si="91"/>
        <v>20262.182425307103</v>
      </c>
      <c r="DI47" s="51">
        <f t="shared" si="91"/>
        <v>82329.704041600751</v>
      </c>
      <c r="DJ47" s="51">
        <f t="shared" si="91"/>
        <v>48341.036525614145</v>
      </c>
      <c r="DK47" s="51">
        <f t="shared" si="91"/>
        <v>-88150.822856566796</v>
      </c>
      <c r="DL47" s="51">
        <f t="shared" si="91"/>
        <v>70442.12198048603</v>
      </c>
      <c r="DM47" s="51">
        <f t="shared" si="91"/>
        <v>76086.567053020146</v>
      </c>
      <c r="DN47" s="51">
        <f>SUM(DB47:DM47)</f>
        <v>497107.23475973599</v>
      </c>
      <c r="DO47" s="51">
        <f t="shared" ref="DO47:DZ47" si="92">+DO22+DO43</f>
        <v>-43123.134925970167</v>
      </c>
      <c r="DP47" s="51">
        <f t="shared" si="92"/>
        <v>69583.061125438471</v>
      </c>
      <c r="DQ47" s="51">
        <f t="shared" si="92"/>
        <v>67231.532739773145</v>
      </c>
      <c r="DR47" s="51">
        <f t="shared" si="92"/>
        <v>-86909.258506080048</v>
      </c>
      <c r="DS47" s="51">
        <f t="shared" si="92"/>
        <v>79078.337157175716</v>
      </c>
      <c r="DT47" s="51">
        <f t="shared" si="92"/>
        <v>79777.749016863061</v>
      </c>
      <c r="DU47" s="51">
        <f t="shared" si="92"/>
        <v>-2128.8278423486008</v>
      </c>
      <c r="DV47" s="51">
        <f t="shared" si="92"/>
        <v>-1328.3683889727399</v>
      </c>
      <c r="DW47" s="51">
        <f t="shared" si="92"/>
        <v>91724.321865722814</v>
      </c>
      <c r="DX47" s="51">
        <f t="shared" si="92"/>
        <v>-14019.540311123434</v>
      </c>
      <c r="DY47" s="51">
        <f t="shared" si="92"/>
        <v>59773.515605833476</v>
      </c>
      <c r="DZ47" s="51">
        <f t="shared" si="92"/>
        <v>20270.759726351876</v>
      </c>
      <c r="EA47" s="51">
        <f>SUM(DO47:DZ47)</f>
        <v>319930.14726266358</v>
      </c>
      <c r="EB47" s="51">
        <f t="shared" ref="EB47:EM47" si="93">+EB22+EB43</f>
        <v>-59582.182261226466</v>
      </c>
      <c r="EC47" s="51">
        <f t="shared" si="93"/>
        <v>81319.238103817988</v>
      </c>
      <c r="ED47" s="51">
        <f t="shared" si="93"/>
        <v>99471.248843750975</v>
      </c>
      <c r="EE47" s="51">
        <f t="shared" si="93"/>
        <v>10363.448259602614</v>
      </c>
      <c r="EF47" s="51">
        <f t="shared" si="93"/>
        <v>8518.0902862977273</v>
      </c>
      <c r="EG47" s="51">
        <f t="shared" si="93"/>
        <v>104621.71394953851</v>
      </c>
      <c r="EH47" s="51">
        <f t="shared" si="93"/>
        <v>-16269.966088789995</v>
      </c>
      <c r="EI47" s="51">
        <f t="shared" si="93"/>
        <v>62618.097565119664</v>
      </c>
      <c r="EJ47" s="51">
        <f t="shared" si="93"/>
        <v>26835.889577559778</v>
      </c>
      <c r="EK47" s="51">
        <f t="shared" si="93"/>
        <v>7644.3702524905675</v>
      </c>
      <c r="EL47" s="51">
        <f t="shared" si="93"/>
        <v>54907.899825549983</v>
      </c>
      <c r="EM47" s="51">
        <f t="shared" si="93"/>
        <v>65887.872831089786</v>
      </c>
      <c r="EN47" s="51">
        <f>SUM(EB47:EM47)</f>
        <v>446335.72114480112</v>
      </c>
      <c r="EO47" s="51">
        <f t="shared" ref="EO47:EZ47" si="94">+EO22+EO43</f>
        <v>-30961.81693674971</v>
      </c>
      <c r="EP47" s="51">
        <f t="shared" si="94"/>
        <v>53839.357323889926</v>
      </c>
      <c r="EQ47" s="51">
        <f t="shared" si="94"/>
        <v>54183.365212530058</v>
      </c>
      <c r="ER47" s="51">
        <f t="shared" si="94"/>
        <v>22180.709572889664</v>
      </c>
      <c r="ES47" s="51">
        <f t="shared" si="94"/>
        <v>58201.951457920011</v>
      </c>
      <c r="ET47" s="51">
        <f t="shared" si="94"/>
        <v>37382.782079450422</v>
      </c>
      <c r="EU47" s="51">
        <f t="shared" si="94"/>
        <v>-5261.4523115403481</v>
      </c>
      <c r="EV47" s="51">
        <f t="shared" si="94"/>
        <v>36823.316563710003</v>
      </c>
      <c r="EW47" s="51">
        <f t="shared" si="94"/>
        <v>-6175.3648027695926</v>
      </c>
      <c r="EX47" s="51">
        <f t="shared" si="94"/>
        <v>-16445.190662350033</v>
      </c>
      <c r="EY47" s="51">
        <f t="shared" si="94"/>
        <v>63697.80910101992</v>
      </c>
      <c r="EZ47" s="51">
        <f t="shared" si="94"/>
        <v>50324.389426510133</v>
      </c>
      <c r="FA47" s="51">
        <f>SUM(EO47:EZ47)</f>
        <v>317789.85602451046</v>
      </c>
      <c r="FB47" s="51">
        <f t="shared" ref="FB47:FM47" si="95">+FB22+FB43</f>
        <v>-68798.606246859941</v>
      </c>
      <c r="FC47" s="51">
        <f t="shared" si="95"/>
        <v>65269.094333779663</v>
      </c>
      <c r="FD47" s="51">
        <f t="shared" si="95"/>
        <v>44421.23917438004</v>
      </c>
      <c r="FE47" s="51">
        <f t="shared" si="95"/>
        <v>-39267.549337159857</v>
      </c>
      <c r="FF47" s="51">
        <f t="shared" si="95"/>
        <v>12160.974209940116</v>
      </c>
      <c r="FG47" s="51">
        <f t="shared" si="95"/>
        <v>87142.619816949766</v>
      </c>
      <c r="FH47" s="51">
        <f t="shared" si="95"/>
        <v>15206.046731950515</v>
      </c>
      <c r="FI47" s="51">
        <f t="shared" si="95"/>
        <v>80984.301229069621</v>
      </c>
      <c r="FJ47" s="51">
        <f t="shared" si="95"/>
        <v>81618.361356060195</v>
      </c>
      <c r="FK47" s="51">
        <f t="shared" si="95"/>
        <v>-34954.570320720042</v>
      </c>
      <c r="FL47" s="51">
        <f t="shared" si="95"/>
        <v>84574.945659939171</v>
      </c>
      <c r="FM47" s="51">
        <f t="shared" si="95"/>
        <v>43491.519960100544</v>
      </c>
      <c r="FN47" s="51">
        <f>SUM(FB47:FM47)</f>
        <v>371848.37656742975</v>
      </c>
      <c r="FO47" s="51">
        <f t="shared" ref="FO47:FZ47" si="96">+FO22+FO43</f>
        <v>-19291.111813499665</v>
      </c>
      <c r="FP47" s="51">
        <f t="shared" si="96"/>
        <v>51412.725255009849</v>
      </c>
      <c r="FQ47" s="51">
        <f t="shared" si="96"/>
        <v>-66240.164288307395</v>
      </c>
      <c r="FR47" s="51">
        <f t="shared" si="96"/>
        <v>-53980.279073808575</v>
      </c>
      <c r="FS47" s="51">
        <f t="shared" si="96"/>
        <v>90113.682140280172</v>
      </c>
      <c r="FT47" s="51">
        <f t="shared" si="96"/>
        <v>139012.4557376701</v>
      </c>
      <c r="FU47" s="51">
        <f t="shared" si="96"/>
        <v>-45345.044485507271</v>
      </c>
      <c r="FV47" s="51">
        <f t="shared" si="96"/>
        <v>67827.011225399881</v>
      </c>
      <c r="FW47" s="51">
        <f t="shared" si="96"/>
        <v>114390.17807699961</v>
      </c>
      <c r="FX47" s="51">
        <f t="shared" si="96"/>
        <v>111738.61696713761</v>
      </c>
      <c r="FY47" s="51">
        <f t="shared" si="96"/>
        <v>149430.4545267651</v>
      </c>
      <c r="FZ47" s="51">
        <f t="shared" si="96"/>
        <v>221637.66751789834</v>
      </c>
      <c r="GA47" s="51">
        <f>SUM(FO47:FZ47)</f>
        <v>760706.19178603776</v>
      </c>
      <c r="GB47" s="51">
        <f t="shared" ref="GB47:GE47" si="97">+GB22+GB43</f>
        <v>49756.46801026896</v>
      </c>
      <c r="GC47" s="51">
        <f t="shared" si="97"/>
        <v>139215.70409928056</v>
      </c>
      <c r="GD47" s="51">
        <f t="shared" si="97"/>
        <v>44000.577781599124</v>
      </c>
      <c r="GE47" s="51">
        <f t="shared" si="97"/>
        <v>-153285.75560876093</v>
      </c>
      <c r="GF47" s="51">
        <f>SUM(GB47:GE47)</f>
        <v>79686.994282387721</v>
      </c>
    </row>
    <row r="48" spans="1:188" s="34" customFormat="1" ht="11.1" customHeight="1" thickBot="1" x14ac:dyDescent="0.25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4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4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4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4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4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  <c r="CA48" s="74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/>
      <c r="CU48" s="73"/>
      <c r="CV48" s="73"/>
      <c r="CW48" s="73"/>
      <c r="CX48" s="73"/>
      <c r="CY48" s="73"/>
      <c r="CZ48" s="73"/>
      <c r="DA48" s="73"/>
      <c r="DB48" s="73"/>
      <c r="DC48" s="73"/>
      <c r="DD48" s="73"/>
      <c r="DE48" s="73"/>
      <c r="DF48" s="73"/>
      <c r="DG48" s="73"/>
      <c r="DH48" s="73"/>
      <c r="DI48" s="73"/>
      <c r="DJ48" s="73"/>
      <c r="DK48" s="73"/>
      <c r="DL48" s="73"/>
      <c r="DM48" s="73"/>
      <c r="DN48" s="73"/>
      <c r="DO48" s="73"/>
      <c r="DP48" s="73"/>
      <c r="DQ48" s="73"/>
      <c r="DR48" s="73"/>
      <c r="DS48" s="73"/>
      <c r="DT48" s="73"/>
      <c r="DU48" s="73"/>
      <c r="DV48" s="73"/>
      <c r="DW48" s="73"/>
      <c r="DX48" s="73"/>
      <c r="DY48" s="73"/>
      <c r="DZ48" s="73"/>
      <c r="EA48" s="73"/>
      <c r="EB48" s="73"/>
      <c r="EC48" s="73"/>
      <c r="ED48" s="73"/>
      <c r="EE48" s="73"/>
      <c r="EF48" s="73"/>
      <c r="EG48" s="73"/>
      <c r="EH48" s="73"/>
      <c r="EI48" s="73"/>
      <c r="EJ48" s="73"/>
      <c r="EK48" s="73"/>
      <c r="EL48" s="73"/>
      <c r="EM48" s="73"/>
      <c r="EN48" s="73"/>
      <c r="EO48" s="73"/>
      <c r="EP48" s="73"/>
      <c r="EQ48" s="73"/>
      <c r="ER48" s="73"/>
      <c r="ES48" s="73"/>
      <c r="ET48" s="73"/>
      <c r="EU48" s="73"/>
      <c r="EV48" s="73"/>
      <c r="EW48" s="73"/>
      <c r="EX48" s="73"/>
      <c r="EY48" s="73"/>
      <c r="EZ48" s="73"/>
      <c r="FA48" s="73"/>
      <c r="FB48" s="73"/>
      <c r="FC48" s="73"/>
      <c r="FD48" s="73"/>
      <c r="FE48" s="73"/>
      <c r="FF48" s="73"/>
      <c r="FG48" s="73"/>
      <c r="FH48" s="73"/>
      <c r="FI48" s="73"/>
      <c r="FJ48" s="73"/>
      <c r="FK48" s="73"/>
      <c r="FL48" s="73"/>
      <c r="FM48" s="73"/>
      <c r="FN48" s="73"/>
      <c r="FO48" s="73"/>
      <c r="FP48" s="73"/>
      <c r="FQ48" s="73"/>
      <c r="FR48" s="73"/>
      <c r="FS48" s="73"/>
      <c r="FT48" s="73"/>
      <c r="FU48" s="73"/>
      <c r="FV48" s="73"/>
      <c r="FW48" s="73"/>
      <c r="FX48" s="73"/>
      <c r="FY48" s="73"/>
      <c r="FZ48" s="73"/>
      <c r="GA48" s="73"/>
      <c r="GB48" s="73"/>
      <c r="GC48" s="73"/>
      <c r="GD48" s="73"/>
      <c r="GE48" s="73"/>
      <c r="GF48" s="73"/>
    </row>
    <row r="49" spans="1:188" s="34" customFormat="1" ht="11.1" customHeight="1" x14ac:dyDescent="0.2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6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6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6"/>
      <c r="AO49" s="75"/>
      <c r="AP49" s="75"/>
      <c r="AQ49" s="75"/>
      <c r="AR49" s="77"/>
      <c r="AS49" s="77"/>
      <c r="AT49" s="77"/>
      <c r="AU49" s="77"/>
      <c r="AV49" s="77"/>
      <c r="AW49" s="77"/>
      <c r="AX49" s="77"/>
      <c r="BA49" s="78"/>
      <c r="BN49" s="78"/>
      <c r="CA49" s="78"/>
    </row>
    <row r="50" spans="1:188" s="85" customFormat="1" ht="17.25" x14ac:dyDescent="0.2">
      <c r="A50" s="79" t="s">
        <v>198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1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1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3"/>
      <c r="AO50" s="80"/>
      <c r="AP50" s="80"/>
      <c r="AQ50" s="80"/>
      <c r="AR50" s="84"/>
      <c r="AS50" s="84"/>
      <c r="AT50" s="84"/>
      <c r="AU50" s="84"/>
      <c r="AV50" s="84"/>
      <c r="AW50" s="84"/>
      <c r="AX50" s="84"/>
      <c r="BA50" s="86"/>
      <c r="BN50" s="86"/>
      <c r="CA50" s="86"/>
    </row>
    <row r="51" spans="1:188" s="85" customFormat="1" ht="17.25" x14ac:dyDescent="0.2">
      <c r="A51" s="79" t="s">
        <v>199</v>
      </c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1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1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3"/>
      <c r="AO51" s="80"/>
      <c r="AP51" s="80"/>
      <c r="AQ51" s="80"/>
      <c r="AR51" s="84"/>
      <c r="AS51" s="84"/>
      <c r="AT51" s="84"/>
      <c r="AU51" s="84"/>
      <c r="AV51" s="84"/>
      <c r="AW51" s="84"/>
      <c r="AX51" s="84"/>
      <c r="BA51" s="86"/>
      <c r="BN51" s="87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  <c r="CA51" s="87"/>
      <c r="CB51" s="88"/>
      <c r="CC51" s="88"/>
      <c r="CD51" s="88"/>
      <c r="CE51" s="88"/>
      <c r="CF51" s="88"/>
      <c r="CG51" s="88"/>
      <c r="CH51" s="88"/>
      <c r="CI51" s="88"/>
      <c r="CJ51" s="88"/>
      <c r="CK51" s="88"/>
      <c r="CL51" s="88"/>
      <c r="CM51" s="88"/>
      <c r="CN51" s="88"/>
      <c r="CO51" s="88"/>
      <c r="CP51" s="88"/>
      <c r="CQ51" s="88"/>
      <c r="CR51" s="88"/>
      <c r="CS51" s="88"/>
      <c r="CT51" s="88"/>
      <c r="CU51" s="88"/>
      <c r="CV51" s="88"/>
      <c r="CW51" s="88"/>
      <c r="CX51" s="88"/>
      <c r="CY51" s="88"/>
      <c r="CZ51" s="88"/>
      <c r="DA51" s="88"/>
      <c r="DB51" s="88"/>
      <c r="DC51" s="88"/>
      <c r="DD51" s="88"/>
      <c r="DE51" s="88"/>
      <c r="DF51" s="88"/>
      <c r="DG51" s="88"/>
      <c r="DH51" s="88"/>
      <c r="DI51" s="88"/>
      <c r="DJ51" s="88"/>
      <c r="DK51" s="88"/>
      <c r="DL51" s="88"/>
      <c r="DM51" s="88"/>
      <c r="DN51" s="88"/>
      <c r="DO51" s="88"/>
      <c r="DP51" s="88"/>
      <c r="DQ51" s="88"/>
      <c r="DR51" s="88"/>
      <c r="DS51" s="88"/>
      <c r="DT51" s="88"/>
      <c r="DU51" s="88"/>
      <c r="DV51" s="88"/>
      <c r="DW51" s="88"/>
      <c r="DX51" s="88"/>
      <c r="DY51" s="88"/>
      <c r="DZ51" s="88"/>
      <c r="EA51" s="88"/>
      <c r="EB51" s="88"/>
      <c r="EC51" s="88"/>
      <c r="ED51" s="88"/>
      <c r="EE51" s="88"/>
      <c r="EF51" s="88"/>
      <c r="EG51" s="88"/>
      <c r="EH51" s="88"/>
      <c r="EI51" s="88"/>
      <c r="EJ51" s="88"/>
      <c r="EK51" s="88"/>
      <c r="EL51" s="88"/>
      <c r="EM51" s="88"/>
      <c r="EN51" s="88"/>
      <c r="EO51" s="88"/>
      <c r="EP51" s="88"/>
      <c r="EQ51" s="88"/>
      <c r="ER51" s="88"/>
      <c r="ES51" s="88"/>
      <c r="ET51" s="88"/>
      <c r="EU51" s="88"/>
      <c r="EV51" s="88"/>
      <c r="EW51" s="88"/>
      <c r="EX51" s="88"/>
      <c r="EY51" s="88"/>
      <c r="EZ51" s="88"/>
      <c r="FA51" s="88"/>
      <c r="FB51" s="88"/>
      <c r="FC51" s="88"/>
      <c r="FD51" s="88"/>
      <c r="FE51" s="88"/>
      <c r="FF51" s="88"/>
      <c r="FG51" s="88"/>
      <c r="FH51" s="88"/>
      <c r="FI51" s="88"/>
      <c r="FJ51" s="88"/>
      <c r="FK51" s="88"/>
      <c r="FL51" s="88"/>
      <c r="FM51" s="88"/>
      <c r="FN51" s="88"/>
      <c r="FO51" s="88"/>
      <c r="FP51" s="88"/>
      <c r="FQ51" s="88"/>
      <c r="FR51" s="88"/>
      <c r="FS51" s="88"/>
      <c r="FT51" s="88"/>
      <c r="FU51" s="88"/>
      <c r="FV51" s="88"/>
      <c r="FW51" s="88"/>
      <c r="FX51" s="88"/>
      <c r="FY51" s="88"/>
      <c r="FZ51" s="88"/>
      <c r="GA51" s="88"/>
      <c r="GB51" s="88"/>
      <c r="GC51" s="88"/>
      <c r="GD51" s="88"/>
      <c r="GE51" s="88"/>
      <c r="GF51" s="88"/>
    </row>
    <row r="52" spans="1:188" s="85" customFormat="1" ht="17.25" x14ac:dyDescent="0.2">
      <c r="A52" s="79" t="s">
        <v>200</v>
      </c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1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1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3"/>
      <c r="AO52" s="80"/>
      <c r="AP52" s="80"/>
      <c r="AQ52" s="80"/>
      <c r="AR52" s="84"/>
      <c r="AS52" s="84"/>
      <c r="AT52" s="84"/>
      <c r="AU52" s="84"/>
      <c r="AV52" s="84"/>
      <c r="AW52" s="84"/>
      <c r="AX52" s="84"/>
      <c r="BA52" s="86"/>
      <c r="BN52" s="87"/>
      <c r="BO52" s="88"/>
      <c r="BP52" s="88"/>
      <c r="BQ52" s="88"/>
      <c r="BR52" s="88"/>
      <c r="BS52" s="88"/>
      <c r="BT52" s="88"/>
      <c r="BU52" s="88"/>
      <c r="BV52" s="88"/>
      <c r="BW52" s="88"/>
      <c r="BX52" s="88"/>
      <c r="BY52" s="88"/>
      <c r="BZ52" s="88"/>
      <c r="CA52" s="87"/>
      <c r="CB52" s="88"/>
      <c r="CC52" s="88"/>
      <c r="CD52" s="88"/>
      <c r="CE52" s="88"/>
      <c r="CF52" s="88"/>
      <c r="CG52" s="88"/>
      <c r="CH52" s="88"/>
      <c r="CI52" s="88"/>
      <c r="CJ52" s="88"/>
      <c r="CK52" s="88"/>
      <c r="CL52" s="88"/>
      <c r="CM52" s="88"/>
      <c r="CN52" s="88"/>
      <c r="CO52" s="88"/>
      <c r="CP52" s="88"/>
      <c r="CQ52" s="88"/>
      <c r="CR52" s="88"/>
      <c r="CS52" s="88"/>
      <c r="CT52" s="88"/>
      <c r="CU52" s="88"/>
      <c r="CV52" s="88"/>
      <c r="CW52" s="88"/>
      <c r="CX52" s="88"/>
      <c r="CY52" s="88"/>
      <c r="CZ52" s="88"/>
      <c r="DA52" s="88"/>
      <c r="DB52" s="88"/>
      <c r="DC52" s="88"/>
      <c r="DD52" s="88"/>
      <c r="DE52" s="88"/>
      <c r="DF52" s="88"/>
      <c r="DG52" s="88"/>
      <c r="DH52" s="88"/>
      <c r="DI52" s="88"/>
      <c r="DJ52" s="88"/>
      <c r="DK52" s="88"/>
      <c r="DL52" s="88"/>
      <c r="DM52" s="88"/>
      <c r="DN52" s="88"/>
      <c r="DO52" s="88"/>
      <c r="DP52" s="88"/>
      <c r="DQ52" s="88"/>
      <c r="DR52" s="88"/>
      <c r="DS52" s="88"/>
      <c r="DT52" s="88"/>
      <c r="DU52" s="88"/>
      <c r="DV52" s="88"/>
      <c r="DW52" s="88"/>
      <c r="DX52" s="88"/>
      <c r="DY52" s="88"/>
      <c r="DZ52" s="88"/>
      <c r="EA52" s="88"/>
      <c r="EB52" s="88"/>
      <c r="EC52" s="88"/>
      <c r="ED52" s="88"/>
      <c r="EE52" s="88"/>
      <c r="EF52" s="88"/>
      <c r="EG52" s="88"/>
      <c r="EH52" s="88"/>
      <c r="EI52" s="88"/>
      <c r="EJ52" s="88"/>
      <c r="EK52" s="88"/>
      <c r="EL52" s="88"/>
      <c r="EM52" s="88"/>
      <c r="EN52" s="88"/>
      <c r="EO52" s="88"/>
      <c r="EP52" s="88"/>
      <c r="EQ52" s="88"/>
      <c r="ER52" s="88"/>
      <c r="ES52" s="88"/>
      <c r="ET52" s="88"/>
      <c r="EU52" s="88"/>
      <c r="EV52" s="88"/>
      <c r="EW52" s="88"/>
      <c r="EX52" s="88"/>
      <c r="EY52" s="88"/>
      <c r="EZ52" s="88"/>
      <c r="FA52" s="88"/>
      <c r="FB52" s="88"/>
      <c r="FC52" s="88"/>
      <c r="FD52" s="88"/>
      <c r="FE52" s="88"/>
      <c r="FF52" s="88"/>
      <c r="FG52" s="88"/>
      <c r="FH52" s="88"/>
      <c r="FI52" s="88"/>
      <c r="FJ52" s="88"/>
      <c r="FK52" s="88"/>
      <c r="FL52" s="88"/>
      <c r="FM52" s="88"/>
      <c r="FN52" s="88"/>
      <c r="FO52" s="88"/>
      <c r="FP52" s="88"/>
      <c r="FQ52" s="88"/>
      <c r="FR52" s="88"/>
      <c r="FS52" s="88"/>
      <c r="FT52" s="88"/>
      <c r="FU52" s="88"/>
      <c r="FV52" s="88"/>
      <c r="FW52" s="88"/>
      <c r="FX52" s="88"/>
      <c r="FY52" s="88"/>
      <c r="FZ52" s="88"/>
      <c r="GA52" s="88"/>
      <c r="GB52" s="88"/>
      <c r="GC52" s="88"/>
      <c r="GD52" s="88"/>
      <c r="GE52" s="88"/>
      <c r="GF52" s="88"/>
    </row>
    <row r="53" spans="1:188" s="85" customFormat="1" ht="17.25" customHeight="1" x14ac:dyDescent="0.2">
      <c r="A53" s="89" t="s">
        <v>201</v>
      </c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  <c r="BR53" s="89"/>
      <c r="BS53" s="89"/>
      <c r="BT53" s="89"/>
      <c r="BU53" s="89"/>
      <c r="BV53" s="89"/>
      <c r="BW53" s="89"/>
      <c r="BX53" s="89"/>
      <c r="BY53" s="89"/>
      <c r="BZ53" s="89"/>
      <c r="CA53" s="89"/>
      <c r="CB53" s="89"/>
      <c r="CC53" s="89"/>
      <c r="CD53" s="89"/>
      <c r="CE53" s="89"/>
      <c r="CF53" s="89"/>
      <c r="CG53" s="89"/>
      <c r="CH53" s="89"/>
      <c r="CI53" s="89"/>
      <c r="CJ53" s="89"/>
      <c r="CK53" s="89"/>
      <c r="CL53" s="89"/>
      <c r="CM53" s="89"/>
      <c r="CN53" s="89"/>
      <c r="CO53" s="89"/>
      <c r="CP53" s="89"/>
      <c r="CQ53" s="89"/>
      <c r="CR53" s="89"/>
      <c r="CS53" s="89"/>
      <c r="CT53" s="89"/>
      <c r="CU53" s="89"/>
      <c r="CV53" s="89"/>
      <c r="CW53" s="89"/>
      <c r="CX53" s="89"/>
      <c r="CY53" s="89"/>
      <c r="CZ53" s="89"/>
      <c r="DA53" s="89"/>
    </row>
    <row r="54" spans="1:188" s="92" customFormat="1" ht="17.25" x14ac:dyDescent="0.2">
      <c r="A54" s="79" t="s">
        <v>202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90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90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90"/>
      <c r="AO54" s="79"/>
      <c r="AP54" s="79"/>
      <c r="AQ54" s="79"/>
      <c r="AR54" s="91"/>
      <c r="AS54" s="91"/>
      <c r="AT54" s="91"/>
      <c r="AU54" s="91"/>
      <c r="AV54" s="91"/>
      <c r="AW54" s="91"/>
      <c r="AX54" s="91"/>
      <c r="BA54" s="93"/>
      <c r="BN54" s="93"/>
      <c r="CA54" s="93"/>
    </row>
    <row r="55" spans="1:188" s="92" customFormat="1" ht="17.25" x14ac:dyDescent="0.2">
      <c r="A55" s="79" t="s">
        <v>203</v>
      </c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90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90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90"/>
      <c r="AO55" s="79"/>
      <c r="AP55" s="79"/>
      <c r="AQ55" s="79"/>
      <c r="AR55" s="91"/>
      <c r="AS55" s="91"/>
      <c r="AT55" s="91"/>
      <c r="AU55" s="91"/>
      <c r="AV55" s="91"/>
      <c r="AW55" s="91"/>
      <c r="AX55" s="91"/>
      <c r="BA55" s="93"/>
      <c r="BN55" s="93"/>
      <c r="CA55" s="93"/>
    </row>
    <row r="56" spans="1:188" s="92" customFormat="1" ht="17.25" x14ac:dyDescent="0.2">
      <c r="A56" s="79" t="s">
        <v>204</v>
      </c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90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90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90"/>
      <c r="AO56" s="79"/>
      <c r="AP56" s="79"/>
      <c r="AQ56" s="79"/>
      <c r="AR56" s="94"/>
      <c r="AS56" s="94"/>
      <c r="AT56" s="94"/>
      <c r="AU56" s="94"/>
      <c r="AV56" s="94"/>
      <c r="AW56" s="94"/>
      <c r="AX56" s="94"/>
      <c r="BA56" s="93"/>
      <c r="BN56" s="93"/>
      <c r="CA56" s="93"/>
    </row>
    <row r="57" spans="1:188" s="92" customFormat="1" ht="17.25" x14ac:dyDescent="0.2">
      <c r="A57" s="95" t="s">
        <v>205</v>
      </c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7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7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7"/>
      <c r="AO57" s="96"/>
      <c r="AP57" s="96"/>
      <c r="AQ57" s="96"/>
      <c r="AR57" s="98"/>
      <c r="AS57" s="98"/>
      <c r="AT57" s="98"/>
      <c r="AU57" s="98"/>
      <c r="AV57" s="98"/>
      <c r="AW57" s="98"/>
      <c r="AX57" s="98"/>
      <c r="BA57" s="93"/>
      <c r="BN57" s="93"/>
      <c r="CA57" s="93"/>
    </row>
    <row r="58" spans="1:188" s="92" customFormat="1" ht="17.25" x14ac:dyDescent="0.2">
      <c r="A58" s="95" t="s">
        <v>206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9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9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9"/>
      <c r="AO58" s="95"/>
      <c r="AP58" s="95"/>
      <c r="AQ58" s="95"/>
      <c r="AR58" s="100"/>
      <c r="AS58" s="100"/>
      <c r="AT58" s="100"/>
      <c r="AU58" s="100"/>
      <c r="AV58" s="100"/>
      <c r="AW58" s="100"/>
      <c r="AX58" s="100"/>
      <c r="BA58" s="93"/>
      <c r="BN58" s="93"/>
      <c r="CA58" s="93"/>
    </row>
    <row r="59" spans="1:188" s="102" customFormat="1" ht="17.25" x14ac:dyDescent="0.2">
      <c r="A59" s="95" t="s">
        <v>207</v>
      </c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9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9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9"/>
      <c r="AO59" s="95"/>
      <c r="AP59" s="95"/>
      <c r="AQ59" s="95"/>
      <c r="AR59" s="101"/>
      <c r="AS59" s="101"/>
      <c r="AT59" s="101"/>
      <c r="AU59" s="101"/>
      <c r="AV59" s="101"/>
      <c r="AW59" s="101"/>
      <c r="AX59" s="101"/>
      <c r="BA59" s="103"/>
      <c r="BN59" s="103"/>
      <c r="CA59" s="103"/>
    </row>
    <row r="60" spans="1:188" s="92" customFormat="1" ht="17.25" x14ac:dyDescent="0.2">
      <c r="A60" s="79" t="s">
        <v>208</v>
      </c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90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90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90"/>
      <c r="AO60" s="79"/>
      <c r="AP60" s="79"/>
      <c r="AQ60" s="79"/>
      <c r="AR60" s="91"/>
      <c r="AS60" s="91"/>
      <c r="AT60" s="91"/>
      <c r="AU60" s="91"/>
      <c r="AV60" s="91"/>
      <c r="AW60" s="91"/>
      <c r="AX60" s="91"/>
      <c r="BA60" s="93"/>
      <c r="BN60" s="93"/>
      <c r="CA60" s="93"/>
    </row>
    <row r="61" spans="1:188" ht="12" customHeight="1" thickBot="1" x14ac:dyDescent="0.25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4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4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4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4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4"/>
      <c r="BO61" s="73"/>
      <c r="BP61" s="73"/>
      <c r="BQ61" s="73"/>
      <c r="BR61" s="73"/>
      <c r="BS61" s="73"/>
      <c r="BT61" s="73"/>
      <c r="BU61" s="73"/>
      <c r="BV61" s="73"/>
      <c r="BW61" s="73"/>
      <c r="BX61" s="73"/>
      <c r="BY61" s="73"/>
      <c r="BZ61" s="73"/>
      <c r="CA61" s="74"/>
      <c r="CB61" s="73"/>
      <c r="CC61" s="73"/>
      <c r="CD61" s="73"/>
      <c r="CE61" s="73"/>
      <c r="CF61" s="73"/>
      <c r="CG61" s="73"/>
      <c r="CH61" s="73"/>
      <c r="CI61" s="73"/>
      <c r="CJ61" s="73"/>
      <c r="CK61" s="73"/>
      <c r="CL61" s="73"/>
      <c r="CM61" s="73"/>
      <c r="CN61" s="73"/>
      <c r="CO61" s="73"/>
      <c r="CP61" s="73"/>
      <c r="CQ61" s="73"/>
      <c r="CR61" s="73"/>
      <c r="CS61" s="73"/>
      <c r="CT61" s="73"/>
      <c r="CU61" s="73"/>
      <c r="CV61" s="73"/>
      <c r="CW61" s="73"/>
      <c r="CX61" s="73"/>
      <c r="CY61" s="73"/>
      <c r="CZ61" s="73"/>
      <c r="DA61" s="73"/>
      <c r="DB61" s="73"/>
      <c r="DC61" s="73"/>
      <c r="DD61" s="73"/>
      <c r="DE61" s="73"/>
      <c r="DF61" s="73"/>
      <c r="DG61" s="73"/>
      <c r="DH61" s="73"/>
      <c r="DI61" s="73"/>
      <c r="DJ61" s="73"/>
      <c r="DK61" s="73"/>
      <c r="DL61" s="73"/>
      <c r="DM61" s="73"/>
      <c r="DN61" s="73"/>
      <c r="DO61" s="73"/>
      <c r="DP61" s="73"/>
      <c r="DQ61" s="73"/>
      <c r="DR61" s="73"/>
      <c r="DS61" s="73"/>
      <c r="DT61" s="73"/>
      <c r="DU61" s="73"/>
      <c r="DV61" s="73"/>
      <c r="DW61" s="73"/>
      <c r="DX61" s="73"/>
      <c r="DY61" s="73"/>
      <c r="DZ61" s="73"/>
      <c r="EA61" s="73"/>
      <c r="EB61" s="73"/>
      <c r="EC61" s="73"/>
      <c r="ED61" s="73"/>
      <c r="EE61" s="73"/>
      <c r="EF61" s="73"/>
      <c r="EG61" s="73"/>
      <c r="EH61" s="73"/>
      <c r="EI61" s="73"/>
      <c r="EJ61" s="73"/>
      <c r="EK61" s="73"/>
      <c r="EL61" s="73"/>
      <c r="EM61" s="73"/>
      <c r="EN61" s="73"/>
      <c r="EO61" s="73"/>
      <c r="EP61" s="73"/>
      <c r="EQ61" s="73"/>
      <c r="ER61" s="73"/>
      <c r="ES61" s="73"/>
      <c r="ET61" s="73"/>
      <c r="EU61" s="73"/>
      <c r="EV61" s="73"/>
      <c r="EW61" s="73"/>
      <c r="EX61" s="73"/>
      <c r="EY61" s="73"/>
      <c r="EZ61" s="73"/>
      <c r="FA61" s="73"/>
      <c r="FB61" s="73"/>
      <c r="FC61" s="73"/>
      <c r="FD61" s="73"/>
      <c r="FE61" s="73"/>
      <c r="FF61" s="73"/>
      <c r="FG61" s="73"/>
      <c r="FH61" s="73"/>
      <c r="FI61" s="73"/>
      <c r="FJ61" s="73"/>
      <c r="FK61" s="73"/>
      <c r="FL61" s="73"/>
      <c r="FM61" s="73"/>
      <c r="FN61" s="73"/>
      <c r="FO61" s="73"/>
      <c r="FP61" s="73"/>
      <c r="FQ61" s="73"/>
      <c r="FR61" s="73"/>
      <c r="FS61" s="73"/>
      <c r="FT61" s="73"/>
      <c r="FU61" s="73"/>
      <c r="FV61" s="73"/>
      <c r="FW61" s="73"/>
      <c r="FX61" s="73"/>
      <c r="FY61" s="73"/>
      <c r="FZ61" s="73"/>
      <c r="GA61" s="73"/>
      <c r="GB61" s="73"/>
      <c r="GC61" s="73"/>
      <c r="GD61" s="73"/>
      <c r="GE61" s="73"/>
      <c r="GF61" s="73"/>
    </row>
    <row r="62" spans="1:188" ht="15" x14ac:dyDescent="0.3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5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5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5"/>
      <c r="AO62" s="104"/>
      <c r="AP62" s="104"/>
      <c r="AQ62" s="104"/>
      <c r="AR62" s="104"/>
      <c r="AS62" s="104"/>
      <c r="AT62" s="104"/>
      <c r="AU62" s="104"/>
      <c r="AV62" s="104"/>
      <c r="AW62" s="104"/>
      <c r="AX62" s="104"/>
    </row>
    <row r="63" spans="1:188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2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2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188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2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2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2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2"/>
      <c r="AO65" s="1"/>
      <c r="AP65" s="1"/>
      <c r="AQ65" s="1"/>
      <c r="AR65" s="1"/>
      <c r="AS65" s="1"/>
      <c r="AT65" s="1"/>
      <c r="AU65" s="1"/>
      <c r="AV65" s="1"/>
      <c r="AW65" s="1"/>
      <c r="AX65" s="1"/>
    </row>
  </sheetData>
  <mergeCells count="2">
    <mergeCell ref="A7:A8"/>
    <mergeCell ref="A53:DA53"/>
  </mergeCells>
  <printOptions horizontalCentered="1" verticalCentered="1"/>
  <pageMargins left="0.39370078740157483" right="0.39370078740157483" top="0.39370078740157483" bottom="0.39370078740157483" header="0.51181102362204722" footer="0.39370078740157483"/>
  <pageSetup paperSize="9" scale="38" orientation="landscape" horizontalDpi="1200" verticalDpi="1200" r:id="rId1"/>
  <headerFooter>
    <oddFooter>&amp;L&amp;"Trebuchet MS,Normal"&amp;8Relatório Mensal da Dívida Pública Federal&amp;C&amp;"Trebuchet MS,Normal"&amp;8Anexo 2.9&amp;R&amp;"Trebuchet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2.9</vt:lpstr>
      <vt:lpstr>'2.9'!Area_de_impressao</vt:lpstr>
      <vt:lpstr>'2.9'!Titulos_de_impressao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2021-05-27T11:22:08Z</dcterms:created>
  <dcterms:modified xsi:type="dcterms:W3CDTF">2021-05-27T11:22:25Z</dcterms:modified>
</cp:coreProperties>
</file>