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63" documentId="120_S{2AC9BD13-BADA-5192-A53E-5A8FF88502F6}" xr6:coauthVersionLast="47" xr6:coauthVersionMax="47" xr10:uidLastSave="{87595C8A-97C4-4FFE-B0F4-2DBC160423A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6" i="4"/>
  <c r="J11" i="4"/>
  <c r="B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<sst xmlns="http://schemas.openxmlformats.org/spreadsheetml/2006/main" count="180313" uniqueCount="39138">
  <si>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</si>
  <si>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</si>
  <si>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</si>
  <si>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</si>
  <si>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</si>
  <si>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</si>
  <si>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</si>
  <si>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</si>
  <si>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</si>
  <si>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</si>
  <si>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</si>
  <si>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</si>
  <si>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</si>
  <si>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</si>
  <si>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</si>
  <si>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</si>
  <si>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</si>
  <si>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</si>
  <si>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</si>
  <si>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</si>
  <si>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</si>
  <si>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</si>
  <si>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</si>
  <si>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</si>
  <si>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</si>
  <si>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</si>
  <si>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</si>
  <si>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</si>
  <si>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</si>
  <si>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</si>
  <si>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</si>
  <si>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</si>
  <si>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</si>
  <si>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</si>
  <si>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</si>
  <si>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</si>
  <si>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</si>
  <si>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</si>
  <si>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</si>
  <si>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</si>
  <si>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</si>
  <si>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</si>
  <si>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</si>
  <si>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</si>
  <si>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</si>
  <si>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</si>
  <si>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</si>
  <si>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</si>
  <si>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</si>
  <si>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</si>
  <si>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</si>
  <si>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</si>
  <si>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</si>
  <si>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</si>
  <si>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</si>
  <si>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</si>
  <si>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</si>
  <si>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</si>
  <si>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</si>
  <si>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</si>
  <si>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</si>
  <si>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</si>
  <si>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</si>
  <si>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</si>
  <si>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</si>
  <si>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</si>
  <si>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</si>
  <si>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</si>
  <si>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</si>
  <si>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</si>
  <si>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</si>
  <si>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</si>
  <si>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</si>
  <si>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</si>
  <si>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</si>
  <si>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</si>
  <si>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</si>
  <si>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</si>
  <si>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</si>
  <si>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</si>
  <si>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</si>
  <si>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</si>
  <si>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</si>
  <si>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</si>
  <si>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</si>
  <si>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</si>
  <si>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</si>
  <si>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</si>
  <si>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</si>
  <si>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</si>
  <si>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</si>
  <si>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</si>
  <si>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</si>
  <si>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</si>
  <si>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</si>
  <si>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</si>
  <si>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</si>
  <si>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</si>
  <si>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</si>
  <si>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</si>
  <si>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</si>
  <si>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</si>
  <si>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</si>
  <si>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</si>
  <si>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</si>
  <si>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</si>
  <si>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</si>
  <si>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</si>
  <si>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</si>
  <si>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</si>
  <si>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</si>
  <si>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</si>
  <si>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</si>
  <si>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</si>
  <si>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</si>
  <si>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</si>
  <si>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</si>
  <si>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</si>
  <si>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</si>
  <si>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</si>
  <si>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</si>
  <si>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</si>
  <si>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</si>
  <si>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</si>
  <si>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</si>
  <si>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</si>
  <si>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</si>
  <si>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</si>
  <si>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</si>
  <si>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</si>
  <si>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</si>
  <si>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</si>
  <si>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</si>
  <si>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</si>
  <si>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</si>
  <si>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</si>
  <si>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</si>
  <si>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</si>
  <si>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</si>
  <si>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</si>
  <si>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</si>
  <si>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</si>
  <si>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</si>
  <si>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</si>
  <si>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</si>
  <si>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</si>
  <si>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</si>
  <si>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</si>
  <si>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</si>
  <si>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</si>
  <si>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</si>
  <si>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</si>
  <si>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</si>
  <si>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</si>
  <si>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</si>
  <si>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</si>
  <si>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</si>
  <si>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</si>
  <si>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</si>
  <si>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</si>
  <si>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</si>
  <si>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</si>
  <si>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</si>
  <si>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</si>
  <si>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</si>
  <si>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</si>
  <si>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</si>
  <si>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</si>
  <si>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</si>
  <si>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</si>
  <si>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</si>
  <si>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</si>
  <si>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</si>
  <si>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</si>
  <si>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</si>
  <si>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</si>
  <si>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</si>
  <si>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</si>
  <si>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</si>
  <si>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</si>
  <si>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</si>
  <si>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</si>
  <si>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</si>
  <si>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</si>
  <si>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</si>
  <si>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</si>
  <si>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</si>
  <si>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</si>
  <si>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</si>
  <si>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</si>
  <si>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</si>
  <si>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</si>
  <si>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</si>
  <si>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</si>
  <si>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</si>
  <si>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</si>
  <si>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</si>
  <si>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</si>
  <si>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</si>
  <si>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</si>
  <si>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</si>
  <si>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</si>
  <si>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</si>
  <si>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</si>
  <si>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</si>
  <si>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</si>
  <si>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</si>
  <si>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</si>
  <si>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</si>
  <si>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</si>
  <si>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</si>
  <si>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</si>
  <si>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</si>
  <si>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</si>
  <si>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</si>
  <si>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</si>
  <si>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</si>
  <si>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</si>
  <si>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</si>
  <si>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</si>
  <si>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</si>
  <si>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</si>
  <si>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</si>
  <si>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</si>
  <si>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</si>
  <si>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</si>
  <si>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</si>
  <si>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</si>
  <si>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</si>
  <si>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</si>
  <si>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</si>
  <si>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</si>
  <si>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</si>
  <si>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</si>
  <si>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</si>
  <si>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</si>
  <si>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</si>
  <si>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</si>
  <si>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</si>
  <si>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</si>
  <si>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</si>
  <si>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</si>
  <si>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</si>
  <si>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</si>
  <si>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</si>
  <si>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</si>
  <si>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</si>
  <si>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</si>
  <si>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</si>
  <si>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</si>
  <si>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</si>
  <si>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</si>
  <si>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</si>
  <si>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</si>
  <si>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</si>
  <si>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</si>
  <si>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</si>
  <si>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</si>
  <si>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</si>
  <si>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</si>
  <si>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</si>
  <si>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</si>
  <si>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</si>
  <si>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</si>
  <si>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</si>
  <si>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</si>
  <si>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</si>
  <si>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</si>
  <si>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</si>
  <si>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</si>
  <si>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</si>
  <si>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</si>
  <si>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</si>
  <si>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</si>
  <si>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</si>
  <si>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</si>
  <si>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</si>
  <si>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</si>
  <si>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</si>
  <si>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</si>
  <si>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</si>
  <si>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</si>
  <si>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</si>
  <si>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</si>
  <si>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</si>
  <si>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</si>
  <si>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</si>
  <si>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</si>
  <si>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</si>
  <si>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</si>
  <si>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</si>
  <si>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</si>
  <si>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</si>
  <si>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</si>
  <si>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</si>
  <si>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</si>
  <si>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</si>
  <si>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</si>
  <si>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</si>
  <si>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</si>
  <si>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</si>
  <si>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</si>
  <si>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</si>
  <si>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</si>
  <si>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</si>
  <si>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</si>
  <si>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</si>
  <si>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</si>
  <si>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</si>
  <si>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</si>
  <si>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</si>
  <si>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</si>
  <si>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</si>
  <si>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</si>
  <si>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</si>
  <si>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</si>
  <si>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</si>
  <si>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</si>
  <si>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</si>
  <si>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</si>
  <si>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</si>
  <si>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</si>
  <si>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</si>
  <si>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</si>
  <si>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</si>
  <si>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</si>
  <si>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</si>
  <si>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</si>
  <si>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</si>
  <si>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</si>
  <si>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</si>
  <si>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</si>
  <si>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</si>
  <si>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</si>
  <si>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</si>
  <si>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</si>
  <si>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</si>
  <si>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</si>
  <si>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</si>
  <si>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</si>
  <si>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</si>
  <si>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</si>
  <si>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</si>
  <si>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</si>
  <si>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</si>
  <si>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</si>
  <si>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</si>
  <si>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</si>
  <si>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</si>
  <si>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</si>
  <si>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</si>
  <si>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</si>
  <si>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</si>
  <si>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</si>
  <si>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</si>
  <si>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</si>
  <si>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</si>
  <si>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</si>
  <si>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</si>
  <si>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</si>
  <si>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</si>
  <si>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</si>
  <si>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</si>
  <si>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</si>
  <si>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</si>
  <si>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</si>
  <si>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</si>
  <si>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</si>
  <si>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</si>
  <si>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</si>
  <si>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</si>
  <si>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</si>
  <si>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</si>
  <si>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</si>
  <si>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</si>
  <si>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</si>
  <si>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</si>
  <si>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</si>
  <si>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</si>
  <si>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</si>
  <si>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</si>
  <si>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</si>
  <si>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</si>
  <si>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</si>
  <si>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</si>
  <si>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</si>
  <si>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</si>
  <si>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</si>
  <si>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</si>
  <si>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</si>
  <si>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</si>
  <si>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</si>
  <si>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</si>
  <si>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</si>
  <si>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</si>
  <si>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</si>
  <si>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</si>
  <si>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</si>
  <si>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</si>
  <si>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</si>
  <si>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</si>
  <si>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</si>
  <si>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</si>
  <si>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</si>
  <si>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</si>
  <si>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</si>
  <si>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</si>
  <si>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</si>
  <si>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</si>
  <si>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</si>
  <si>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</si>
  <si>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</si>
  <si>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</si>
  <si>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</si>
  <si>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</si>
  <si>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</si>
  <si>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</si>
  <si>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</si>
  <si>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</si>
  <si>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</si>
  <si>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</si>
  <si>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</si>
  <si>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</si>
  <si>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</si>
  <si>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</si>
  <si>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</si>
  <si>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</si>
  <si>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</si>
  <si>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</si>
  <si>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</si>
  <si>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</si>
  <si>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</si>
  <si>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</si>
  <si>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</si>
  <si>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</si>
  <si>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</si>
  <si>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</si>
  <si>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</si>
  <si>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</si>
  <si>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</si>
  <si>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</si>
  <si>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</si>
  <si>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</si>
  <si>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</si>
  <si>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</si>
  <si>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</si>
  <si>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</si>
  <si>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</si>
  <si>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</si>
  <si>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</si>
  <si>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</si>
  <si>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</si>
  <si>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</si>
  <si>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</si>
  <si>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</si>
  <si>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</si>
  <si>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</si>
  <si>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</si>
  <si>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</si>
  <si>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</si>
  <si>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</si>
  <si>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</si>
  <si>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</si>
  <si>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</si>
  <si>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</si>
  <si>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</si>
  <si>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</si>
  <si>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</si>
  <si>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</si>
  <si>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</si>
  <si>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</si>
  <si>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</si>
  <si>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</si>
  <si>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</si>
  <si>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</si>
  <si>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</si>
  <si>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</si>
  <si>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</si>
  <si>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</si>
  <si>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</si>
  <si>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</si>
  <si>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</si>
  <si>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</si>
  <si>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</si>
  <si>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</si>
  <si>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</si>
  <si>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</si>
  <si>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</si>
  <si>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</si>
  <si>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</si>
  <si>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</si>
  <si>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</si>
  <si>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</si>
  <si>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</si>
  <si>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</si>
  <si>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</si>
  <si>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</si>
  <si>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</si>
  <si>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</si>
  <si>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</si>
  <si>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</si>
  <si>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</si>
  <si>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</si>
  <si>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</si>
  <si>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</si>
  <si>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</si>
  <si>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</si>
  <si>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</si>
  <si>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</si>
  <si>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</si>
  <si>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</si>
  <si>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</si>
  <si>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</si>
  <si>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</si>
  <si>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</si>
  <si>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</si>
  <si>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</si>
  <si>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</si>
  <si>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</si>
  <si>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</si>
  <si>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</si>
  <si>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</si>
  <si>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</si>
  <si>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</si>
  <si>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</si>
  <si>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</si>
  <si>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</si>
  <si>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</si>
  <si>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</si>
  <si>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</si>
  <si>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</si>
  <si>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</si>
  <si>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</si>
  <si>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</si>
  <si>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</si>
  <si>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</si>
  <si>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</si>
  <si>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</si>
  <si>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</si>
  <si>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</si>
  <si>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</si>
  <si>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</si>
  <si>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</si>
  <si>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</si>
  <si>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</si>
  <si>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</si>
  <si>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</si>
  <si>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</si>
  <si>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</si>
  <si>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</si>
  <si>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</si>
  <si>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</si>
  <si>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</si>
  <si>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</si>
  <si>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</si>
  <si>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</si>
  <si>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</si>
  <si>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</si>
  <si>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</si>
  <si>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</si>
  <si>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</si>
  <si>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</si>
  <si>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</si>
  <si>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</si>
  <si>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</si>
  <si>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</si>
  <si>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</si>
  <si>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</si>
  <si>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</si>
  <si>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</si>
  <si>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</si>
  <si>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</si>
  <si>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</si>
  <si>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</si>
  <si>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</si>
  <si>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</si>
  <si>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</si>
  <si>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</si>
  <si>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</si>
  <si>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</si>
  <si>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</si>
  <si>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</si>
  <si>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</si>
  <si>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</si>
  <si>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</si>
  <si>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</si>
  <si>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</si>
  <si>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</si>
  <si>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</si>
  <si>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</si>
  <si>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</si>
  <si>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</si>
  <si>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</si>
  <si>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</si>
  <si>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</si>
  <si>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</si>
  <si>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</si>
  <si>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</si>
  <si>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</si>
  <si>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</si>
  <si>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</si>
  <si>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</si>
  <si>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</si>
  <si>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</si>
  <si>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</si>
  <si>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</si>
  <si>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</si>
  <si>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</si>
  <si>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</si>
  <si>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</si>
  <si>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</si>
  <si>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</si>
  <si>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</si>
  <si>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</si>
  <si>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</si>
  <si>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</si>
  <si>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</si>
  <si>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</si>
  <si>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</si>
  <si>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</si>
  <si>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</si>
  <si>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</si>
  <si>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</si>
  <si>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</si>
  <si>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</si>
  <si>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</si>
  <si>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</si>
  <si>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</si>
  <si>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</si>
  <si>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</si>
  <si>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</si>
  <si>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</si>
  <si>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</si>
  <si>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</si>
  <si>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</si>
  <si>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</si>
  <si>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</si>
  <si>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</si>
  <si>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</si>
  <si>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</si>
  <si>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</si>
  <si>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</si>
  <si>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</si>
  <si>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</si>
  <si>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</si>
  <si>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</si>
  <si>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</si>
  <si>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</si>
  <si>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</si>
  <si>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</si>
  <si>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</si>
  <si>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</si>
  <si>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</si>
  <si>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</si>
  <si>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</si>
  <si>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</si>
  <si>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</si>
  <si>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</si>
  <si>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</si>
  <si>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</si>
  <si>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</si>
  <si>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</si>
  <si>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</si>
  <si>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</si>
  <si>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</si>
  <si>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</si>
  <si>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</si>
  <si>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</si>
  <si>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</si>
  <si>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</si>
  <si>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</si>
  <si>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</si>
  <si>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</si>
  <si>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</si>
  <si>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</si>
  <si>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</si>
  <si>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</si>
  <si>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</si>
  <si>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</si>
  <si>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</si>
  <si>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</si>
  <si>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</si>
  <si>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</si>
  <si>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</si>
  <si>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</si>
  <si>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</si>
  <si>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</si>
  <si>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</si>
  <si>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</si>
  <si>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</si>
  <si>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</si>
  <si>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</si>
  <si>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</si>
  <si>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</si>
  <si>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</si>
  <si>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</si>
  <si>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</si>
  <si>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</si>
  <si>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</si>
  <si>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</si>
  <si>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</si>
  <si>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</si>
  <si>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</si>
  <si>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</si>
  <si>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</si>
  <si>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</si>
  <si>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</si>
  <si>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</si>
  <si>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</si>
  <si>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</si>
  <si>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</si>
  <si>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</si>
  <si>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</si>
  <si>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</si>
  <si>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</si>
  <si>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</si>
  <si>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</si>
  <si>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</si>
  <si>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</si>
  <si>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</si>
  <si>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</si>
  <si>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</si>
  <si>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</si>
  <si>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</si>
  <si>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</si>
  <si>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</si>
  <si>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</si>
  <si>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</si>
  <si>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</si>
  <si>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</si>
  <si>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</si>
  <si>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</si>
  <si>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</si>
  <si>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</si>
  <si>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</si>
  <si>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</si>
  <si>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</si>
  <si>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</si>
  <si>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</si>
  <si>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</si>
  <si>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</si>
  <si>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</si>
  <si>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</si>
  <si>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</si>
  <si>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</si>
  <si>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</si>
  <si>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</si>
  <si>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</si>
  <si>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</si>
  <si>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</si>
  <si>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</si>
  <si>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</si>
  <si>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</si>
  <si>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</si>
  <si>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</si>
  <si>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</si>
  <si>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</si>
  <si>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</si>
  <si>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</si>
  <si>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</si>
  <si>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</si>
  <si>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</si>
  <si>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</si>
  <si>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</si>
  <si>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</si>
  <si>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</si>
  <si>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</si>
  <si>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</si>
  <si>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</si>
  <si>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</si>
  <si>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</si>
  <si>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</si>
  <si>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</si>
  <si>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</si>
  <si>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</si>
  <si>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</si>
  <si>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</si>
  <si>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</si>
  <si>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</si>
  <si>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</si>
  <si>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</si>
  <si>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</si>
  <si>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</si>
  <si>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</si>
  <si>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</si>
  <si>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</si>
  <si>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</si>
  <si>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</si>
  <si>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</si>
  <si>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</si>
  <si>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</si>
  <si>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</si>
  <si>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</si>
  <si>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</si>
  <si>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</si>
  <si>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</si>
  <si>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</si>
  <si>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</si>
  <si>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</si>
  <si>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</si>
  <si>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</si>
  <si>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</si>
  <si>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</si>
  <si>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</si>
  <si>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</si>
  <si>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</si>
  <si>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</si>
  <si>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</si>
  <si>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</si>
  <si>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</si>
  <si>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</si>
  <si>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</si>
  <si>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</si>
  <si>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</si>
  <si>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</si>
  <si>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</si>
  <si>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</si>
  <si>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</si>
  <si>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</si>
  <si>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</si>
  <si>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</si>
  <si>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</si>
  <si>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</si>
  <si>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</si>
  <si>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</si>
  <si>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</si>
  <si>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</si>
  <si>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</si>
  <si>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</si>
  <si>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</si>
  <si>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</si>
  <si>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</si>
  <si>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</si>
  <si>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</si>
  <si>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</si>
  <si>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</si>
  <si>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</si>
  <si>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</si>
  <si>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</si>
  <si>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</si>
  <si>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</si>
  <si>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</si>
  <si>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</si>
  <si>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</si>
  <si>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</si>
  <si>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</si>
  <si>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</si>
  <si>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</si>
  <si>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</si>
  <si>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</si>
  <si>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</si>
  <si>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</si>
  <si>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</si>
  <si>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</si>
  <si>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</si>
  <si>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</si>
  <si>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</si>
  <si>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</si>
  <si>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</si>
  <si>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</si>
  <si>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</si>
  <si>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</si>
  <si>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</si>
  <si>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</si>
  <si>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</si>
  <si>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</si>
  <si>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</si>
  <si>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</si>
  <si>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</si>
  <si>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</si>
  <si>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</si>
  <si>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</si>
  <si>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</si>
  <si>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</si>
  <si>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</si>
  <si>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</si>
  <si>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</si>
  <si>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</si>
  <si>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</si>
  <si>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</si>
  <si>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</si>
  <si>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</si>
  <si>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</si>
  <si>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</si>
  <si>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</si>
  <si>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</si>
  <si>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</si>
  <si>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</si>
  <si>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</si>
  <si>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</si>
  <si>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</si>
  <si>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</si>
  <si>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</si>
  <si>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</si>
  <si>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</si>
  <si>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</si>
  <si>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</si>
  <si>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</si>
  <si>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</si>
  <si>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</si>
  <si>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</si>
  <si>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</si>
  <si>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</si>
  <si>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</si>
  <si>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</si>
  <si>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</si>
  <si>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</si>
  <si>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</si>
  <si>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</si>
  <si>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</si>
  <si>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</si>
  <si>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</si>
  <si>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</si>
  <si>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</si>
  <si>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</si>
  <si>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</si>
  <si>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</si>
  <si>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</si>
  <si>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</si>
  <si>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</si>
  <si>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</si>
  <si>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</si>
  <si>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</si>
  <si>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</si>
  <si>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</si>
  <si>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</si>
  <si>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</si>
  <si>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</si>
  <si>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</si>
  <si>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</si>
  <si>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</si>
  <si>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</si>
  <si>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</si>
  <si>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</si>
  <si>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</si>
  <si>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</si>
  <si>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</si>
  <si>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</si>
  <si>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</si>
  <si>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</si>
  <si>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</si>
  <si>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</si>
  <si>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</si>
  <si>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</si>
  <si>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</si>
  <si>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</si>
  <si>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</si>
  <si>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</si>
  <si>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</si>
  <si>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</si>
  <si>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</si>
  <si>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</si>
  <si>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</si>
  <si>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</si>
  <si>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</si>
  <si>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</si>
  <si>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</si>
  <si>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</si>
  <si>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</si>
  <si>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</si>
  <si>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</si>
  <si>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</si>
  <si>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</si>
  <si>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</si>
  <si>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</si>
  <si>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</si>
  <si>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</si>
  <si>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</si>
  <si>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</si>
  <si>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</si>
  <si>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</si>
  <si>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</si>
  <si>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</si>
  <si>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</si>
  <si>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</si>
  <si>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</si>
  <si>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</si>
  <si>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</si>
  <si>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</si>
  <si>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</si>
  <si>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</si>
  <si>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</si>
  <si>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</si>
  <si>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</si>
  <si>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</si>
  <si>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</si>
  <si>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</si>
  <si>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</si>
  <si>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</si>
  <si>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</si>
  <si>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</si>
  <si>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</si>
  <si>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</si>
  <si>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</si>
  <si>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</si>
  <si>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</si>
  <si>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</si>
  <si>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</si>
  <si>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</si>
  <si>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</si>
  <si>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</si>
  <si>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</si>
  <si>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</si>
  <si>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</si>
  <si>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</si>
  <si>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</si>
  <si>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</si>
  <si>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</si>
  <si>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</si>
  <si>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</si>
  <si>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</si>
  <si>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</si>
  <si>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</si>
  <si>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</si>
  <si>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</si>
  <si>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</si>
  <si>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</si>
  <si>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</si>
  <si>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</si>
  <si>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</si>
  <si>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</si>
  <si>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</si>
  <si>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</si>
  <si>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</si>
  <si>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</si>
  <si>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</si>
  <si>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</si>
  <si>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</si>
  <si>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</si>
  <si>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</si>
  <si>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</si>
  <si>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</si>
  <si>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</si>
  <si>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</si>
  <si>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</si>
  <si>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</si>
  <si>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</si>
  <si>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</si>
  <si>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</si>
  <si>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</si>
  <si>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</si>
  <si>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</si>
  <si>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</si>
  <si>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</si>
  <si>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</si>
  <si>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</si>
  <si>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</si>
  <si>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</si>
  <si>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</si>
  <si>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</si>
  <si>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</si>
  <si>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</si>
  <si>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</si>
  <si>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</si>
  <si>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</si>
  <si>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</si>
  <si>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</si>
  <si>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</si>
  <si>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</si>
  <si>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</si>
  <si>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</si>
  <si>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</si>
  <si>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</si>
  <si>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</si>
  <si>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</si>
  <si>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</si>
  <si>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</si>
  <si>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</si>
  <si>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</si>
  <si>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</si>
  <si>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</si>
  <si>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</si>
  <si>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</si>
  <si>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</si>
  <si>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</si>
  <si>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</si>
  <si>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</si>
  <si>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</si>
  <si>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</si>
  <si>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</si>
  <si>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</si>
  <si>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</si>
  <si>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</si>
  <si>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</si>
  <si>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</si>
  <si>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</si>
  <si>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</si>
  <si>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</si>
  <si>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</si>
  <si>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</si>
  <si>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</si>
  <si>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</si>
  <si>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</si>
  <si>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</si>
  <si>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</si>
  <si>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</si>
  <si>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</si>
  <si>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</si>
  <si>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</si>
  <si>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</si>
  <si>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</si>
  <si>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</si>
  <si>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</si>
  <si>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</si>
  <si>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</si>
  <si>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</si>
  <si>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</si>
  <si>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</si>
  <si>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</si>
  <si>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</si>
  <si>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</si>
  <si>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</si>
  <si>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</si>
  <si>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</si>
  <si>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</si>
  <si>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</si>
  <si>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</si>
  <si>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</si>
  <si>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</si>
  <si>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</si>
  <si>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</si>
  <si>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</si>
  <si>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</si>
  <si>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</si>
  <si>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</si>
  <si>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</si>
  <si>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</si>
  <si>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</si>
  <si>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</si>
  <si>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</si>
  <si>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</si>
  <si>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</si>
  <si>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</si>
  <si>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</si>
  <si>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</si>
  <si>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</si>
  <si>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</si>
  <si>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</si>
  <si>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</si>
  <si>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</si>
  <si>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</si>
  <si>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</si>
  <si>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</si>
  <si>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</si>
  <si>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</si>
  <si>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</si>
  <si>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</si>
  <si>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</si>
  <si>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</si>
  <si>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</si>
  <si>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</si>
  <si>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</si>
  <si>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</si>
  <si>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</si>
  <si>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</si>
  <si>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</si>
  <si>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</si>
  <si>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</si>
  <si>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</si>
  <si>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</si>
  <si>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</si>
  <si>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</si>
  <si>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</si>
  <si>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</si>
  <si>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</si>
  <si>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</si>
  <si>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</si>
  <si>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</si>
  <si>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</si>
  <si>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</si>
  <si>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</si>
  <si>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</si>
  <si>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</si>
  <si>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</si>
  <si>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</si>
  <si>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</si>
  <si>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</si>
  <si>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</si>
  <si>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</si>
  <si>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</si>
  <si>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</si>
  <si>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</si>
  <si>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</si>
  <si>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</si>
  <si>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</si>
  <si>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</si>
  <si>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</si>
  <si>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</si>
  <si>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</si>
  <si>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</si>
  <si>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</si>
  <si>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</si>
  <si>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</si>
  <si>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</si>
  <si>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</si>
  <si>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</si>
  <si>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</si>
  <si>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</si>
  <si>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</si>
  <si>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</si>
  <si>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</si>
  <si>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</si>
  <si>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</si>
  <si>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</si>
  <si>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</si>
  <si>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</si>
  <si>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</si>
  <si>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</si>
  <si>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</si>
  <si>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</si>
  <si>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</si>
  <si>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</si>
  <si>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</si>
  <si>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</si>
  <si>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</si>
  <si>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</si>
  <si>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</si>
  <si>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</si>
  <si>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</si>
  <si>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</si>
  <si>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</si>
  <si>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</si>
  <si>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</si>
  <si>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</si>
  <si>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</si>
  <si>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</si>
  <si>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</si>
  <si>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</si>
  <si>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</si>
  <si>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</si>
  <si>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</si>
  <si>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</si>
  <si>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</si>
  <si>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</si>
  <si>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</si>
  <si>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</si>
  <si>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</si>
  <si>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</si>
  <si>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</si>
  <si>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</si>
  <si>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</si>
  <si>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</si>
  <si>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</si>
  <si>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</si>
  <si>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</si>
  <si>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</si>
  <si>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</si>
  <si>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</si>
  <si>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</si>
  <si>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</si>
  <si>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</si>
  <si>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</si>
  <si>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</si>
  <si>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</si>
  <si>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</si>
  <si>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</si>
  <si>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</si>
  <si>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</si>
  <si>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</si>
  <si>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</si>
  <si>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</si>
  <si>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</si>
  <si>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</si>
  <si>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</si>
  <si>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</si>
  <si>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</si>
  <si>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</si>
  <si>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</si>
  <si>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</si>
  <si>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</si>
  <si>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</si>
  <si>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</si>
  <si>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</si>
  <si>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</si>
  <si>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</si>
  <si>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</si>
  <si>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</si>
  <si>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</si>
  <si>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</si>
  <si>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</si>
  <si>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</si>
  <si>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</si>
  <si>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</si>
  <si>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</si>
  <si>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</si>
  <si>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</si>
  <si>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</si>
  <si>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</si>
  <si>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</si>
  <si>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</si>
  <si>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</si>
  <si>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</si>
  <si>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</si>
  <si>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</si>
  <si>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</si>
  <si>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</si>
  <si>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</si>
  <si>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</si>
  <si>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</si>
  <si>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</si>
  <si>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</si>
  <si>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</si>
  <si>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</si>
  <si>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</si>
  <si>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</si>
  <si>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</si>
  <si>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</si>
  <si>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</si>
  <si>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</si>
  <si>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</si>
  <si>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</si>
  <si>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</si>
  <si>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</si>
  <si>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</si>
  <si>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</si>
  <si>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</si>
  <si>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</si>
  <si>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</si>
  <si>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</si>
  <si>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</si>
  <si>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</si>
  <si>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</si>
  <si>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</si>
  <si>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</si>
  <si>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</si>
  <si>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</si>
  <si>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</si>
  <si>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</si>
  <si>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</si>
  <si>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</si>
  <si>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</si>
  <si>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</si>
  <si>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</si>
  <si>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</si>
  <si>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</si>
  <si>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</si>
  <si>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</si>
  <si>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</si>
  <si>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</si>
  <si>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</si>
  <si>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</si>
  <si>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</si>
  <si>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</si>
  <si>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</si>
  <si>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</si>
  <si>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</si>
  <si>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</si>
  <si>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</si>
  <si>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</si>
  <si>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</si>
  <si>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</si>
  <si>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</si>
  <si>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</si>
  <si>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</si>
  <si>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</si>
  <si>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</si>
  <si>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</si>
  <si>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</si>
  <si>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</si>
  <si>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</si>
  <si>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</si>
  <si>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</si>
  <si>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</si>
  <si>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</si>
  <si>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</si>
  <si>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</si>
  <si>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</si>
  <si>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</si>
  <si>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</si>
  <si>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</si>
  <si>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</si>
  <si>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</si>
  <si>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</si>
  <si>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</si>
  <si>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</si>
  <si>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</si>
  <si>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</si>
  <si>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</si>
  <si>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</si>
  <si>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</si>
  <si>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</si>
  <si>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</si>
  <si>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</si>
  <si>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</si>
  <si>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</si>
  <si>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</si>
  <si>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</si>
  <si>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</si>
  <si>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</si>
  <si>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</si>
  <si>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</si>
  <si>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</si>
  <si>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</si>
  <si>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</si>
  <si>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</si>
  <si>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</si>
  <si>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</si>
  <si>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</si>
  <si>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</si>
  <si>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</si>
  <si>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</si>
  <si>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</si>
  <si>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</si>
  <si>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</si>
  <si>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</si>
  <si>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</si>
  <si>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</si>
  <si>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</si>
  <si>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</si>
  <si>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</si>
  <si>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</si>
  <si>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</si>
  <si>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</si>
  <si>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</si>
  <si>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</si>
  <si>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</si>
  <si>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</si>
  <si>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</si>
  <si>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</si>
  <si>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</si>
  <si>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</si>
  <si>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</si>
  <si>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</si>
  <si>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</si>
  <si>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</si>
  <si>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</si>
  <si>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</si>
  <si>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</si>
  <si>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</si>
  <si>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</si>
  <si>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</si>
  <si>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</si>
  <si>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</si>
  <si>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</si>
  <si>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</si>
  <si>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</si>
  <si>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</si>
  <si>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</si>
  <si>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</si>
  <si>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</si>
  <si>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</si>
  <si>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</si>
  <si>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</si>
  <si>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</si>
  <si>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</si>
  <si>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</si>
  <si>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</si>
  <si>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</si>
  <si>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</si>
  <si>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</si>
  <si>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</si>
  <si>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</si>
  <si>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</si>
  <si>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</si>
  <si>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</si>
  <si>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</si>
  <si>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</si>
  <si>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</si>
  <si>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</si>
  <si>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</si>
  <si>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</si>
  <si>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</si>
  <si>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</si>
  <si>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</si>
  <si>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</si>
  <si>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</si>
  <si>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</si>
  <si>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</si>
  <si>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</si>
  <si>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</si>
  <si>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</si>
  <si>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</si>
  <si>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</si>
  <si>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</si>
  <si>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</si>
  <si>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</si>
  <si>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</si>
  <si>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</si>
  <si>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</si>
  <si>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</si>
  <si>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</si>
  <si>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</si>
  <si>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</si>
  <si>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</si>
  <si>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</si>
  <si>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</si>
  <si>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</si>
  <si>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</si>
  <si>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</si>
  <si>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</si>
  <si>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</si>
  <si>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</si>
  <si>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</si>
  <si>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</si>
  <si>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</si>
  <si>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</si>
  <si>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</si>
  <si>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</si>
  <si>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</si>
  <si>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</si>
  <si>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</si>
  <si>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</si>
  <si>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</si>
  <si>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</si>
  <si>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</si>
  <si>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</si>
  <si>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</si>
  <si>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</si>
  <si>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</si>
  <si>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</si>
  <si>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</si>
  <si>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</si>
  <si>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</si>
  <si>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</si>
  <si>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</si>
  <si>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</si>
  <si>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</si>
  <si>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</si>
  <si>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</si>
  <si>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</si>
  <si>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</si>
  <si>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</si>
  <si>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</si>
  <si>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</si>
  <si>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</si>
  <si>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</si>
  <si>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</si>
  <si>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</si>
  <si>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</si>
  <si>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</si>
  <si>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</si>
  <si>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</si>
  <si>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</si>
  <si>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</si>
  <si>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</si>
  <si>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</si>
  <si>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</si>
  <si>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</si>
  <si>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</si>
  <si>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</si>
  <si>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</si>
  <si>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</si>
  <si>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</si>
  <si>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</si>
  <si>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</si>
  <si>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</si>
  <si>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</si>
  <si>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</si>
  <si>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</si>
  <si>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</si>
  <si>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</si>
  <si>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</si>
  <si>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</si>
  <si>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</si>
  <si>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</si>
  <si>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</si>
  <si>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</si>
  <si>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</si>
  <si>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</si>
  <si>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</si>
  <si>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</si>
  <si>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</si>
  <si>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</si>
  <si>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</si>
  <si>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</si>
  <si>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</si>
  <si>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</si>
  <si>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</si>
  <si>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</si>
  <si>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</si>
  <si>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</si>
  <si>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</si>
  <si>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</si>
  <si>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</si>
  <si>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</si>
  <si>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</si>
  <si>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</si>
  <si>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</si>
  <si>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</si>
  <si>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</si>
  <si>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</si>
  <si>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</si>
  <si>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</si>
  <si>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</si>
  <si>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</si>
  <si>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</si>
  <si>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</si>
  <si>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</si>
  <si>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</si>
  <si>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</si>
  <si>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</si>
  <si>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</si>
  <si>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</si>
  <si>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</si>
  <si>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</si>
  <si>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</si>
  <si>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</si>
  <si>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</si>
  <si>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</si>
  <si>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</si>
  <si>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</si>
  <si>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</si>
  <si>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</si>
  <si>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</si>
  <si>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</si>
  <si>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</si>
  <si>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</si>
  <si>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</si>
  <si>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</si>
  <si>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</si>
  <si>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</si>
  <si>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</si>
  <si>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</si>
  <si>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</si>
  <si>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</si>
  <si>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</si>
  <si>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</si>
  <si>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</si>
  <si>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</si>
  <si>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</si>
  <si>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</si>
  <si>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</si>
  <si>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</si>
  <si>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</si>
  <si>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</si>
  <si>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</si>
  <si>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</si>
  <si>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</si>
  <si>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</si>
  <si>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</si>
  <si>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</si>
  <si>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</si>
  <si>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</si>
  <si>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</si>
  <si>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</si>
  <si>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</si>
  <si>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</si>
  <si>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</si>
  <si>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</si>
  <si>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</si>
  <si>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</si>
  <si>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</si>
  <si>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</si>
  <si>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</si>
  <si>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</si>
  <si>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</si>
  <si>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</si>
  <si>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</si>
  <si>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</si>
  <si>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</si>
  <si>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</si>
  <si>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</si>
  <si>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</si>
  <si>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</si>
  <si>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</si>
  <si>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</si>
  <si>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</si>
  <si>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</si>
  <si>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</si>
  <si>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</si>
  <si>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</si>
  <si>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</si>
  <si>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</si>
  <si>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</si>
  <si>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</si>
  <si>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</si>
  <si>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</si>
  <si>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</si>
  <si>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</si>
  <si>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</si>
  <si>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</si>
  <si>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</si>
  <si>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</si>
  <si>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</si>
  <si>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</si>
  <si>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</si>
  <si>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</si>
  <si>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</si>
  <si>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</si>
  <si>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</si>
  <si>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</si>
  <si>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</si>
  <si>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</si>
  <si>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</si>
  <si>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</si>
  <si>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</si>
  <si>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</si>
  <si>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</si>
  <si>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</si>
  <si>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</si>
  <si>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</si>
  <si>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</si>
  <si>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</si>
  <si>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</si>
  <si>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</si>
  <si>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</si>
  <si>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</si>
  <si>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</si>
  <si>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</si>
  <si>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</si>
  <si>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</si>
  <si>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</si>
  <si>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</si>
  <si>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</si>
  <si>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</si>
  <si>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</si>
  <si>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</si>
  <si>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</si>
  <si>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</si>
  <si>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</si>
  <si>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</si>
  <si>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</si>
  <si>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</si>
  <si>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</si>
  <si>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</si>
  <si>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</si>
  <si>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</si>
  <si>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</si>
  <si>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</si>
  <si>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</si>
  <si>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</si>
  <si>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</si>
  <si>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</si>
  <si>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</si>
  <si>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</si>
  <si>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</si>
  <si>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</si>
  <si>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</si>
  <si>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</si>
  <si>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</si>
  <si>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</si>
  <si>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</si>
  <si>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</si>
  <si>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</si>
  <si>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</si>
  <si>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</si>
  <si>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</si>
  <si>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</si>
  <si>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</si>
  <si>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</si>
  <si>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</si>
  <si>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</si>
  <si>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</si>
  <si>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</si>
  <si>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</si>
  <si>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</si>
  <si>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</si>
  <si>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</si>
  <si>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</si>
  <si>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</si>
  <si>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</si>
  <si>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</si>
  <si>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</si>
  <si>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</si>
  <si>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</si>
  <si>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</si>
  <si>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</si>
  <si>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</si>
  <si>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</si>
  <si>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</si>
  <si>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</si>
  <si>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</si>
  <si>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</si>
  <si>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</si>
  <si>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</si>
  <si>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</si>
  <si>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</si>
  <si>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</si>
  <si>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</si>
  <si>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</si>
  <si>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</si>
  <si>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</si>
  <si>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</si>
  <si>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</si>
  <si>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</si>
  <si>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</si>
  <si>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</si>
  <si>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</si>
  <si>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</si>
  <si>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</si>
  <si>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</si>
  <si>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</si>
  <si>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</si>
  <si>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</si>
  <si>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</si>
  <si>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</si>
  <si>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</si>
  <si>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</si>
  <si>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</si>
  <si>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</si>
  <si>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</si>
  <si>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</si>
  <si>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</si>
  <si>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</si>
  <si>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</si>
  <si>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</si>
  <si>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</si>
  <si>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</si>
  <si>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</si>
  <si>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</si>
  <si>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</si>
  <si>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</si>
  <si>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</si>
  <si>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</si>
  <si>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</si>
  <si>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</si>
  <si>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</si>
  <si>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</si>
  <si>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</si>
  <si>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</si>
  <si>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</si>
  <si>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</si>
  <si>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</si>
  <si>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</si>
  <si>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</si>
  <si>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</si>
  <si>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</si>
  <si>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</si>
  <si>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</si>
  <si>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</si>
  <si>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</si>
  <si>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</si>
  <si>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</si>
  <si>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</si>
  <si>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</si>
  <si>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</si>
  <si>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</si>
  <si>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</si>
  <si>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</si>
  <si>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</si>
  <si>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</si>
  <si>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</si>
  <si>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</si>
  <si>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</si>
  <si>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</si>
  <si>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</si>
  <si>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</si>
  <si>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</si>
  <si>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</si>
  <si>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</si>
  <si>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</si>
  <si>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</si>
  <si>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</si>
  <si>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</si>
  <si>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</si>
  <si>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</si>
  <si>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</si>
  <si>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</si>
  <si>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</si>
  <si>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</si>
  <si>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</si>
  <si>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</si>
  <si>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</si>
  <si>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</si>
  <si>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</si>
  <si>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</si>
  <si>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</si>
  <si>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</si>
  <si>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</si>
  <si>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</si>
  <si>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</si>
  <si>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</si>
  <si>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</si>
  <si>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</si>
  <si>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</si>
  <si>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</si>
  <si>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</si>
  <si>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</si>
  <si>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</si>
  <si>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</si>
  <si>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</si>
  <si>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</si>
  <si>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</si>
  <si>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</si>
  <si>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</si>
  <si>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</si>
  <si>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</si>
  <si>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</si>
  <si>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</si>
  <si>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</si>
  <si>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</si>
  <si>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</si>
  <si>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</si>
  <si>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</si>
  <si>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</si>
  <si>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</si>
  <si>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</si>
  <si>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</si>
  <si>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</si>
  <si>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</si>
  <si>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</si>
  <si>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</si>
  <si>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</si>
  <si>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</si>
  <si>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</si>
  <si>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</si>
  <si>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</si>
  <si>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</si>
  <si>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</si>
  <si>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</si>
  <si>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</si>
  <si>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</si>
  <si>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</si>
  <si>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</si>
  <si>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</si>
  <si>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</si>
  <si>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</si>
  <si>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</si>
  <si>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</si>
  <si>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</si>
  <si>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</si>
  <si>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</si>
  <si>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</si>
  <si>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</si>
  <si>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</si>
  <si>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</si>
  <si>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</si>
  <si>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</si>
  <si>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</si>
  <si>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</si>
  <si>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</si>
  <si>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</si>
  <si>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</si>
  <si>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</si>
  <si>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</si>
  <si>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</si>
  <si>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</si>
  <si>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</si>
  <si>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</si>
  <si>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</si>
  <si>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</si>
  <si>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</si>
  <si>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</si>
  <si>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</si>
  <si>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</si>
  <si>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</si>
  <si>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</si>
  <si>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</si>
  <si>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</si>
  <si>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</si>
  <si>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</si>
  <si>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</si>
  <si>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</si>
  <si>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</si>
  <si>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</si>
  <si>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</si>
  <si>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</si>
  <si>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</si>
  <si>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</si>
  <si>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</si>
  <si>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</si>
  <si>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</si>
  <si>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</si>
  <si>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</si>
  <si>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</si>
  <si>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</si>
  <si>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</si>
  <si>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</si>
  <si>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</si>
  <si>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</si>
  <si>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</si>
  <si>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</si>
  <si>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</si>
  <si>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</si>
  <si>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</si>
  <si>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</si>
  <si>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</si>
  <si>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</si>
  <si>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</si>
  <si>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</si>
  <si>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</si>
  <si>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</si>
  <si>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</si>
  <si>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</si>
  <si>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</si>
  <si>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</si>
  <si>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</si>
  <si>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</si>
  <si>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</si>
  <si>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</si>
  <si>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</si>
  <si>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</si>
  <si>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</si>
  <si>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</si>
  <si>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</si>
  <si>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</si>
  <si>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</si>
  <si>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</si>
  <si>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</si>
  <si>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</si>
  <si>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</si>
  <si>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</si>
  <si>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</si>
  <si>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</si>
  <si>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</si>
  <si>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</si>
  <si>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</si>
  <si>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</si>
  <si>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</si>
  <si>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</si>
  <si>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</si>
  <si>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</si>
  <si>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</si>
  <si>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</si>
  <si>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</si>
  <si>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</si>
  <si>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</si>
  <si>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</si>
  <si>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</si>
  <si>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</si>
  <si>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</si>
  <si>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</si>
  <si>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</si>
  <si>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</si>
  <si>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</si>
  <si>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</si>
  <si>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</si>
  <si>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</si>
  <si>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</si>
  <si>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</si>
  <si>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</si>
  <si>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</si>
  <si>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</si>
  <si>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</si>
  <si>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</si>
  <si>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</si>
  <si>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</si>
  <si>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</si>
  <si>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</si>
  <si>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</si>
  <si>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</si>
  <si>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</si>
  <si>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</si>
  <si>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</si>
  <si>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</si>
  <si>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</si>
  <si>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</si>
  <si>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</si>
  <si>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</si>
  <si>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</si>
  <si>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</si>
  <si>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</si>
  <si>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</si>
  <si>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</si>
  <si>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</si>
  <si>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</si>
  <si>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</si>
  <si>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</si>
  <si>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</si>
  <si>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</si>
  <si>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</si>
  <si>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</si>
  <si>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</si>
  <si>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</si>
  <si>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</si>
  <si>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</si>
  <si>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</si>
  <si>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</si>
  <si>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</si>
  <si>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</si>
  <si>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</si>
  <si>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</si>
  <si>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</si>
  <si>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</si>
  <si>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</si>
  <si>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</si>
  <si>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</si>
  <si>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</si>
  <si>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</si>
  <si>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</si>
  <si>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</si>
  <si>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</si>
  <si>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</si>
  <si>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</si>
  <si>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</si>
  <si>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</si>
  <si>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</si>
  <si>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</si>
  <si>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</si>
  <si>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</si>
  <si>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</si>
  <si>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</si>
  <si>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</si>
  <si>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</si>
  <si>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</si>
  <si>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</si>
  <si>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</si>
  <si>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</si>
  <si>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</si>
  <si>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</si>
  <si>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</si>
  <si>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</si>
  <si>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</si>
  <si>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</si>
  <si>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</si>
  <si>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</si>
  <si>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</si>
  <si>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</si>
  <si>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</si>
  <si>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</si>
  <si>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</si>
  <si>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</si>
  <si>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</si>
  <si>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</si>
  <si>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</si>
  <si>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</si>
  <si>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</si>
  <si>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</si>
  <si>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</si>
  <si>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</si>
  <si>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</si>
  <si>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</si>
  <si>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</si>
  <si>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</si>
  <si>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</si>
  <si>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</si>
  <si>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</si>
  <si>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</si>
  <si>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</si>
  <si>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</si>
  <si>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</si>
  <si>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</si>
  <si>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</si>
  <si>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</si>
  <si>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</si>
  <si>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</si>
  <si>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</si>
  <si>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</si>
  <si>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</si>
  <si>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</si>
  <si>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</si>
  <si>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</si>
  <si>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</si>
  <si>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</si>
  <si>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</si>
  <si>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</si>
  <si>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</si>
  <si>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</si>
  <si>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</si>
  <si>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</si>
  <si>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</si>
  <si>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</si>
  <si>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</si>
  <si>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</si>
  <si>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</si>
  <si>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</si>
  <si>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</si>
  <si>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</si>
  <si>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</si>
  <si>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</si>
  <si>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</si>
  <si>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</si>
  <si>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</si>
  <si>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</si>
  <si>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</si>
  <si>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</si>
  <si>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</si>
  <si>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</si>
  <si>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</si>
  <si>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</si>
  <si>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</si>
  <si>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</si>
  <si>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</si>
  <si>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</si>
  <si>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</si>
  <si>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</si>
  <si>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</si>
  <si>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</si>
  <si>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</si>
  <si>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</si>
  <si>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</si>
  <si>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</si>
  <si>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</si>
  <si>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</si>
  <si>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</si>
  <si>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</si>
  <si>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</si>
  <si>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</si>
  <si>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</si>
  <si>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</si>
  <si>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</si>
  <si>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</si>
  <si>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</si>
  <si>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</si>
  <si>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</si>
  <si>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</si>
  <si>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</si>
  <si>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</si>
  <si>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</si>
  <si>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</si>
  <si>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</si>
  <si>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</si>
  <si>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</si>
  <si>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</si>
  <si>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</si>
  <si>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</si>
  <si>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</si>
  <si>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</si>
  <si>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</si>
  <si>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</si>
  <si>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</si>
  <si>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</si>
  <si>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</si>
  <si>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</si>
  <si>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</si>
  <si>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</si>
  <si>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</si>
  <si>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</si>
  <si>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</si>
  <si>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</si>
  <si>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</si>
  <si>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</si>
  <si>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</si>
  <si>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</si>
  <si>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</si>
  <si>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</si>
  <si>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</si>
  <si>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</si>
  <si>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</si>
  <si>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</si>
  <si>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</si>
  <si>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</si>
  <si>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</si>
  <si>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</si>
  <si>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</si>
  <si>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</si>
  <si>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</si>
  <si>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</si>
  <si>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</si>
  <si>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</si>
  <si>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</si>
  <si>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</si>
  <si>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</si>
  <si>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</si>
  <si>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</si>
  <si>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</si>
  <si>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</si>
  <si>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</si>
  <si>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</si>
  <si>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</si>
  <si>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</si>
  <si>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</si>
  <si>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</si>
  <si>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</si>
  <si>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</si>
  <si>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</si>
  <si>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</si>
  <si>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</si>
  <si>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</si>
  <si>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</si>
  <si>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</si>
  <si>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</si>
  <si>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</si>
  <si>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</si>
  <si>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</si>
  <si>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</si>
  <si>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</si>
  <si>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</si>
  <si>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</si>
  <si>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</si>
  <si>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</si>
  <si>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</si>
  <si>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</si>
  <si>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</si>
  <si>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</si>
  <si>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</si>
  <si>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</si>
  <si>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</si>
  <si>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</si>
  <si>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</si>
  <si>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</si>
  <si>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</si>
  <si>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</si>
  <si>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</si>
  <si>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</si>
  <si>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</si>
  <si>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</si>
  <si>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</si>
  <si>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</si>
  <si>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</si>
  <si>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</si>
  <si>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</si>
  <si>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</si>
  <si>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</si>
  <si>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</si>
  <si>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</si>
  <si>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</si>
  <si>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</si>
  <si>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</si>
  <si>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</si>
  <si>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</si>
  <si>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</si>
  <si>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</si>
  <si>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</si>
  <si>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</si>
  <si>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</si>
  <si>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</si>
  <si>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</si>
  <si>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</si>
  <si>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</si>
  <si>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</si>
  <si>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</si>
  <si>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</si>
  <si>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</si>
  <si>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</si>
  <si>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</si>
  <si>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</si>
  <si>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</si>
  <si>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</si>
  <si>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</si>
  <si>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</si>
  <si>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</si>
  <si>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</si>
  <si>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</si>
  <si>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</si>
  <si>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</si>
  <si>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</si>
  <si>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</si>
  <si>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</si>
  <si>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</si>
  <si>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</si>
  <si>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</si>
  <si>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</si>
  <si>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</si>
  <si>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</si>
  <si>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</si>
  <si>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</si>
  <si>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</si>
  <si>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</si>
  <si>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</si>
  <si>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</si>
  <si>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</si>
  <si>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</si>
  <si>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</si>
  <si>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</si>
  <si>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</si>
  <si>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</si>
  <si>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</si>
  <si>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</si>
  <si>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</si>
  <si>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</si>
  <si>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</si>
  <si>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</si>
  <si>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</si>
  <si>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</si>
  <si>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</si>
  <si>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</si>
  <si>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</si>
  <si>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</si>
  <si>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</si>
  <si>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</si>
  <si>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</si>
  <si>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</si>
  <si>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</si>
  <si>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</si>
  <si>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</si>
  <si>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</si>
  <si>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</si>
  <si>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</si>
  <si>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</si>
  <si>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</si>
  <si>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</si>
  <si>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</si>
  <si>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</si>
  <si>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</si>
  <si>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</si>
  <si>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</si>
  <si>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</si>
  <si>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</si>
  <si>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</si>
  <si>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</si>
  <si>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</si>
  <si>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</si>
  <si>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</si>
  <si>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</si>
  <si>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</si>
  <si>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</si>
  <si>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</si>
  <si>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</si>
  <si>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</si>
  <si>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</si>
  <si>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</si>
  <si>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</si>
  <si>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</si>
  <si>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</si>
  <si>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</si>
  <si>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</si>
  <si>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</si>
  <si>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</si>
  <si>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</si>
  <si>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</si>
  <si>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</si>
  <si>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</si>
  <si>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</si>
  <si>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</si>
  <si>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</si>
  <si>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</si>
  <si>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</si>
  <si>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</si>
  <si>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</si>
  <si>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</si>
  <si>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</si>
  <si>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</si>
  <si>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</si>
  <si>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</si>
  <si>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</si>
  <si>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</si>
  <si>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</si>
  <si>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</si>
  <si>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</si>
  <si>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</si>
  <si>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</si>
  <si>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</si>
  <si>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</si>
  <si>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</si>
  <si>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</si>
  <si>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</si>
  <si>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</si>
  <si>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</si>
  <si>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</si>
  <si>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</si>
  <si>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</si>
  <si>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</si>
  <si>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</si>
  <si>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</si>
  <si>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</si>
  <si>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</si>
  <si>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</si>
  <si>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</si>
  <si>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</si>
  <si>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</si>
  <si>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</si>
  <si>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</si>
  <si>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</si>
  <si>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</si>
  <si>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</si>
  <si>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</si>
  <si>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</si>
  <si>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</si>
  <si>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</si>
  <si>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</si>
  <si>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</si>
  <si>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</si>
  <si>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</si>
  <si>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</si>
  <si>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</si>
  <si>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</si>
  <si>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</si>
  <si>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</si>
  <si>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</si>
  <si>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</si>
  <si>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</si>
  <si>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</si>
  <si>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</si>
  <si>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</si>
  <si>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</si>
  <si>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</si>
  <si>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</si>
  <si>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</si>
  <si>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</si>
  <si>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</si>
  <si>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</si>
  <si>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</si>
  <si>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</si>
  <si>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</si>
  <si>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</si>
  <si>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</si>
  <si>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</si>
  <si>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</si>
  <si>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</si>
  <si>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</si>
  <si>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</si>
  <si>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</si>
  <si>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</si>
  <si>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</si>
  <si>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</si>
  <si>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</si>
  <si>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</si>
  <si>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</si>
  <si>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</si>
  <si>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</si>
  <si>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</si>
  <si>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</si>
  <si>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</si>
  <si>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</si>
  <si>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</si>
  <si>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</si>
  <si>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</si>
  <si>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</si>
  <si>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</si>
  <si>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</si>
  <si>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</si>
  <si>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</si>
  <si>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</si>
  <si>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</si>
  <si>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</si>
  <si>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</si>
  <si>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</si>
  <si>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</si>
  <si>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</si>
  <si>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</si>
  <si>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</si>
  <si>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</si>
  <si>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</si>
  <si>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</si>
  <si>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</si>
  <si>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</si>
  <si>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</si>
  <si>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</si>
  <si>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</si>
  <si>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</si>
  <si>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</si>
  <si>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</si>
  <si>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</si>
  <si>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</si>
  <si>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</si>
  <si>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</si>
  <si>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</si>
  <si>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</si>
  <si>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</si>
  <si>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</si>
  <si>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</si>
  <si>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</si>
  <si>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</si>
  <si>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</si>
  <si>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</si>
  <si>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</si>
  <si>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</si>
  <si>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</si>
  <si>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</si>
  <si>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</si>
  <si>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</si>
  <si>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</si>
  <si>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</si>
  <si>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</si>
  <si>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</si>
  <si>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</si>
  <si>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</si>
  <si>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</si>
  <si>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</si>
  <si>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</si>
  <si>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</si>
  <si>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</si>
  <si>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</si>
  <si>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</si>
  <si>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</si>
  <si>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</si>
  <si>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</si>
  <si>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</si>
  <si>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</si>
  <si>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</si>
  <si>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</si>
  <si>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</si>
  <si>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</si>
  <si>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</si>
  <si>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</si>
  <si>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</si>
  <si>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</si>
  <si>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</si>
  <si>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</si>
  <si>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</si>
  <si>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</si>
  <si>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</si>
  <si>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</si>
  <si>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</si>
  <si>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</si>
  <si>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</si>
  <si>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</si>
  <si>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</si>
  <si>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</si>
  <si>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</si>
  <si>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</si>
  <si>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</si>
  <si>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</si>
  <si>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</si>
  <si>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</si>
  <si>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</si>
  <si>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</si>
  <si>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</si>
  <si>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</si>
  <si>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</si>
  <si>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</si>
  <si>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</si>
  <si>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</si>
  <si>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</si>
  <si>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</si>
  <si>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</si>
  <si>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</si>
  <si>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</si>
  <si>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</si>
  <si>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</si>
  <si>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</si>
  <si>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</si>
  <si>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</si>
  <si>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</si>
  <si>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</si>
  <si>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</si>
  <si>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</si>
  <si>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</si>
  <si>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</si>
  <si>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</si>
  <si>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</si>
  <si>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</si>
  <si>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</si>
  <si>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</si>
  <si>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</si>
  <si>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</si>
  <si>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</si>
  <si>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</si>
  <si>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</si>
  <si>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</si>
  <si>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</si>
  <si>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</si>
  <si>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</si>
  <si>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</si>
  <si>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</si>
  <si>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</si>
  <si>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</si>
  <si>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</si>
  <si>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</si>
  <si>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</si>
  <si>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</si>
  <si>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</si>
  <si>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</si>
  <si>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</si>
  <si>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</si>
  <si>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</si>
  <si>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</si>
  <si>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</si>
  <si>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</si>
  <si>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</si>
  <si>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</si>
  <si>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</si>
  <si>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</si>
  <si>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</si>
  <si>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</si>
  <si>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</si>
  <si>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</si>
  <si>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</si>
  <si>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</si>
  <si>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</si>
  <si>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</si>
  <si>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</si>
  <si>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</si>
  <si>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</si>
  <si>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</si>
  <si>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</si>
  <si>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</si>
  <si>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</si>
  <si>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</si>
  <si>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</si>
  <si>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</si>
  <si>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</si>
  <si>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</si>
  <si>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</si>
  <si>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</si>
  <si>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</si>
  <si>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</si>
  <si>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</si>
  <si>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</si>
  <si>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</si>
  <si>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</si>
  <si>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</si>
  <si>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</si>
  <si>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</si>
  <si>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</si>
  <si>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</si>
  <si>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</si>
  <si>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</si>
  <si>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</si>
  <si>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</si>
  <si>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</si>
  <si>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</si>
  <si>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</si>
  <si>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</si>
  <si>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</si>
  <si>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</si>
  <si>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</si>
  <si>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</si>
  <si>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</si>
  <si>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</si>
  <si>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</si>
  <si>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</si>
  <si>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</si>
  <si>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</si>
  <si>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</si>
  <si>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</si>
  <si>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</si>
  <si>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</si>
  <si>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</si>
  <si>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</si>
  <si>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</si>
  <si>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</si>
  <si>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</si>
  <si>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</si>
  <si>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</si>
  <si>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</si>
  <si>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</si>
  <si>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</si>
  <si>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</si>
  <si>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</si>
  <si>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</si>
  <si>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</si>
  <si>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</si>
  <si>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</si>
  <si>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</si>
  <si>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</si>
  <si>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</si>
  <si>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</si>
  <si>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</si>
  <si>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</si>
  <si>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</si>
  <si>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</si>
  <si>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</si>
  <si>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</si>
  <si>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</si>
  <si>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</si>
  <si>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</si>
  <si>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</si>
  <si>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</si>
  <si>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</si>
  <si>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</si>
  <si>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</si>
  <si>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</si>
  <si>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</si>
  <si>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</si>
  <si>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</si>
  <si>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</si>
  <si>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</si>
  <si>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</si>
  <si>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</si>
  <si>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</si>
  <si>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</si>
  <si>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</si>
  <si>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</si>
  <si>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</si>
  <si>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</si>
  <si>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</si>
  <si>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</si>
  <si>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</si>
  <si>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</si>
  <si>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</si>
  <si>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</si>
  <si>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</si>
  <si>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</si>
  <si>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</si>
  <si>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</si>
  <si>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</si>
  <si>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</si>
  <si>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</si>
  <si>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</si>
  <si>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</si>
  <si>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</si>
  <si>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</si>
  <si>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</si>
  <si>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</si>
  <si>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</si>
  <si>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</si>
  <si>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</si>
  <si>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</si>
  <si>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</si>
  <si>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</si>
  <si>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</si>
  <si>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</si>
  <si>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</si>
  <si>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</si>
  <si>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</si>
  <si>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</si>
  <si>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</si>
  <si>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</si>
  <si>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</si>
  <si>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</si>
  <si>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</si>
  <si>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</si>
  <si>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</si>
  <si>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</si>
  <si>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</si>
  <si>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</si>
  <si>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</si>
  <si>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</si>
  <si>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</si>
  <si>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</si>
  <si>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</si>
  <si>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</si>
  <si>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</si>
  <si>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</si>
  <si>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</si>
  <si>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</si>
  <si>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</si>
  <si>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</si>
  <si>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</si>
  <si>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</si>
  <si>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</si>
  <si>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</si>
  <si>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</si>
  <si>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</si>
  <si>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</si>
  <si>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</si>
  <si>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</si>
  <si>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</si>
  <si>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</si>
  <si>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</si>
  <si>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</si>
  <si>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</si>
  <si>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</si>
  <si>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</si>
  <si>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</si>
  <si>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</si>
  <si>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</si>
  <si>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</si>
  <si>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</si>
  <si>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</si>
  <si>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</si>
  <si>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</si>
  <si>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</si>
  <si>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</si>
  <si>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</si>
  <si>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</si>
  <si>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</si>
  <si>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</si>
  <si>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</si>
  <si>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</si>
  <si>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</si>
  <si>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</si>
  <si>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</si>
  <si>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</si>
  <si>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</si>
  <si>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</si>
  <si>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</si>
  <si>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</si>
  <si>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</si>
  <si>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</si>
  <si>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</si>
  <si>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</si>
  <si>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</si>
  <si>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</si>
  <si>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</si>
  <si>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</si>
  <si>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</si>
  <si>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</si>
  <si>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</si>
  <si>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</si>
  <si>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</si>
  <si>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</si>
  <si>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</si>
  <si>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</si>
  <si>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</si>
  <si>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</si>
  <si>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</si>
  <si>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</si>
  <si>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</si>
  <si>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</si>
  <si>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</si>
  <si>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</si>
  <si>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</si>
  <si>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</si>
  <si>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</si>
  <si>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</si>
  <si>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</si>
  <si>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</si>
  <si>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</si>
  <si>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</si>
  <si>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</si>
  <si>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</si>
  <si>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</si>
  <si>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</si>
  <si>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</si>
  <si>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</si>
  <si>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</si>
  <si>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</si>
  <si>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</si>
  <si>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</si>
  <si>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</si>
  <si>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</si>
  <si>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</si>
  <si>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</si>
  <si>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</si>
  <si>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</si>
  <si>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</si>
  <si>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</si>
  <si>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</si>
  <si>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</si>
  <si>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</si>
  <si>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</si>
  <si>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</si>
  <si>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</si>
  <si>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</si>
  <si>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</si>
  <si>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</si>
  <si>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</si>
  <si>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</si>
  <si>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</si>
  <si>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</si>
  <si>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</si>
  <si>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</si>
  <si>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</si>
  <si>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</si>
  <si>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</si>
  <si>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</si>
  <si>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</si>
  <si>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</si>
  <si>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</si>
  <si>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</si>
  <si>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</si>
  <si>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</si>
  <si>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</si>
  <si>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</si>
  <si>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</si>
  <si>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</si>
  <si>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</si>
  <si>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</si>
  <si>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</si>
  <si>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</si>
  <si>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</si>
  <si>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</si>
  <si>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</si>
  <si>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</si>
  <si>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</si>
  <si>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</si>
  <si>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</si>
  <si>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</si>
  <si>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</si>
  <si>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</si>
  <si>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</si>
  <si>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</si>
  <si>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</si>
  <si>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</si>
  <si>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</si>
  <si>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</si>
  <si>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</si>
  <si>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</si>
  <si>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</si>
  <si>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</si>
  <si>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</si>
  <si>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</si>
  <si>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</si>
  <si>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</si>
  <si>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</si>
  <si>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</si>
  <si>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</si>
  <si>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</si>
  <si>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</si>
  <si>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</si>
  <si>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</si>
  <si>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</si>
  <si>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</si>
  <si>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</si>
  <si>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</si>
  <si>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</si>
  <si>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</si>
  <si>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</si>
  <si>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</si>
  <si>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</si>
  <si>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</si>
  <si>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</si>
  <si>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</si>
  <si>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</si>
  <si>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</si>
  <si>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</si>
  <si>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</si>
  <si>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</si>
  <si>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</si>
  <si>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</si>
  <si>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</si>
  <si>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</si>
  <si>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</si>
  <si>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</si>
  <si>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</si>
  <si>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</si>
  <si>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</si>
  <si>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</si>
  <si>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</si>
  <si>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</si>
  <si>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</si>
  <si>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</si>
  <si>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</si>
  <si>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</si>
  <si>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</si>
  <si>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</si>
  <si>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</si>
  <si>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</si>
  <si>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</si>
  <si>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</si>
  <si>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</si>
  <si>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</si>
  <si>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</si>
  <si>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</si>
  <si>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</si>
  <si>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</si>
  <si>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</si>
  <si>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</si>
  <si>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</si>
  <si>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</si>
  <si>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</si>
  <si>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</si>
  <si>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</si>
  <si>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</si>
  <si>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</si>
  <si>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</si>
  <si>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</si>
  <si>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</si>
  <si>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</si>
  <si>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</si>
  <si>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</si>
  <si>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</si>
  <si>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</si>
  <si>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</si>
  <si>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</si>
  <si>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</si>
  <si>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</si>
  <si>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</si>
  <si>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</si>
  <si>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</si>
  <si>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</si>
  <si>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</si>
  <si>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</si>
  <si>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</si>
  <si>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</si>
  <si>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</si>
  <si>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</si>
  <si>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</si>
  <si>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</si>
  <si>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</si>
  <si>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</si>
  <si>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</si>
  <si>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</si>
  <si>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</si>
  <si>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</si>
  <si>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</si>
  <si>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</si>
  <si>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</si>
  <si>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</si>
  <si>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</si>
  <si>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</si>
  <si>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</si>
  <si>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</si>
  <si>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</si>
  <si>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</si>
  <si>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</si>
  <si>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</si>
  <si>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</si>
  <si>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</si>
  <si>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</si>
  <si>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</si>
  <si>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</si>
  <si>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</si>
  <si>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</si>
  <si>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</si>
  <si>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</si>
  <si>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</si>
  <si>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</si>
  <si>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</si>
  <si>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</si>
  <si>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</si>
  <si>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</si>
  <si>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</si>
  <si>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</si>
  <si>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</si>
  <si>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</si>
  <si>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</si>
  <si>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</si>
  <si>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</si>
  <si>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</si>
  <si>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</si>
  <si>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</si>
  <si>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</si>
  <si>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</si>
  <si>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</si>
  <si>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</si>
  <si>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</si>
  <si>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</si>
  <si>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</si>
  <si>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</si>
  <si>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</si>
  <si>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</si>
  <si>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</si>
  <si>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</si>
  <si>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</si>
  <si>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</si>
  <si>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</si>
  <si>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</si>
  <si>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</si>
  <si>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</si>
  <si>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</si>
  <si>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</si>
  <si>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</si>
  <si>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</si>
  <si>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</si>
  <si>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</si>
  <si>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</si>
  <si>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</si>
  <si>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</si>
  <si>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</si>
  <si>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</si>
  <si>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</si>
  <si>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</si>
  <si>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</si>
  <si>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</si>
  <si>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</si>
  <si>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</si>
  <si>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</si>
  <si>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</si>
  <si>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</si>
  <si>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</si>
  <si>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</si>
  <si>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</si>
  <si>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</si>
  <si>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</si>
  <si>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</si>
  <si>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</si>
  <si>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</si>
  <si>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</si>
  <si>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</si>
  <si>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</si>
  <si>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</si>
  <si>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</si>
  <si>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</si>
  <si>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</si>
  <si>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</si>
  <si>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</si>
  <si>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</si>
  <si>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</si>
  <si>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</si>
  <si>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</si>
  <si>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</si>
  <si>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</si>
  <si>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</si>
  <si>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</si>
  <si>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</si>
  <si>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</si>
  <si>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</si>
  <si>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</si>
  <si>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</si>
  <si>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</si>
  <si>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</si>
  <si>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</si>
  <si>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</si>
  <si>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</si>
  <si>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</si>
  <si>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</si>
  <si>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</si>
  <si>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</si>
  <si>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</si>
  <si>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</si>
  <si>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</si>
  <si>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</si>
  <si>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</si>
  <si>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</si>
  <si>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</si>
  <si>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</si>
  <si>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</si>
  <si>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</si>
  <si>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</si>
  <si>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</si>
  <si>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</si>
  <si>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</si>
  <si>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</si>
  <si>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</si>
  <si>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</si>
  <si>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</si>
  <si>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</si>
  <si>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</si>
  <si>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</si>
  <si>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</si>
  <si>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</si>
  <si>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</si>
  <si>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</si>
  <si>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</si>
  <si>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</si>
  <si>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</si>
  <si>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</si>
  <si>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</si>
  <si>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</si>
  <si>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</si>
  <si>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</si>
  <si>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</si>
  <si>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</si>
  <si>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</si>
  <si>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</si>
  <si>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</si>
  <si>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</si>
  <si>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</si>
  <si>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</si>
  <si>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</si>
  <si>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</si>
  <si>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</si>
  <si>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</si>
  <si>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</si>
  <si>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</si>
  <si>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</si>
  <si>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</si>
  <si>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</si>
  <si>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</si>
  <si>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</si>
  <si>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</si>
  <si>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</si>
  <si>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</si>
  <si>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</si>
  <si>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</si>
  <si>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</si>
  <si>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</si>
  <si>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</si>
  <si>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</si>
  <si>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</si>
  <si>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</si>
  <si>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</si>
  <si>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</si>
  <si>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</si>
  <si>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</si>
  <si>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</si>
  <si>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</si>
  <si>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</si>
  <si>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</si>
  <si>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</si>
  <si>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</si>
  <si>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</si>
  <si>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</si>
  <si>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</si>
  <si>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</si>
  <si>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</si>
  <si>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</si>
  <si>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</si>
  <si>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</si>
  <si>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</si>
  <si>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</si>
  <si>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</si>
  <si>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</si>
  <si>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</si>
  <si>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</si>
  <si>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</si>
  <si>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</si>
  <si>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</si>
  <si>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</si>
  <si>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</si>
  <si>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</si>
  <si>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</si>
  <si>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</si>
  <si>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</si>
  <si>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</si>
  <si>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</si>
  <si>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</si>
  <si>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</si>
  <si>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</si>
  <si>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</si>
  <si>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</si>
  <si>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</si>
  <si>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</si>
  <si>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</si>
  <si>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</si>
  <si>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</si>
  <si>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</si>
  <si>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</si>
  <si>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</si>
  <si>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</si>
  <si>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</si>
  <si>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</si>
  <si>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</si>
  <si>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</si>
  <si>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</si>
  <si>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</si>
  <si>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</si>
  <si>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</si>
  <si>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</si>
  <si>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</si>
  <si>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</si>
  <si>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</si>
  <si>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</si>
  <si>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</si>
  <si>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</si>
  <si>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</si>
  <si>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</si>
  <si>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</si>
  <si>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</si>
  <si>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</si>
  <si>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</si>
  <si>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</si>
  <si>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</si>
  <si>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</si>
  <si>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</si>
  <si>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</si>
  <si>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</si>
  <si>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</si>
  <si>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</si>
  <si>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</si>
  <si>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</si>
  <si>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</si>
  <si>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</si>
  <si>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</si>
  <si>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</si>
  <si>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</si>
  <si>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</si>
  <si>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</si>
  <si>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</si>
  <si>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</si>
  <si>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</si>
  <si>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</si>
  <si>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</si>
  <si>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</si>
  <si>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</si>
  <si>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</si>
  <si>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</si>
  <si>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</si>
  <si>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</si>
  <si>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</si>
  <si>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</si>
  <si>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</si>
  <si>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</si>
  <si>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</si>
  <si>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</si>
  <si>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</si>
  <si>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</si>
  <si>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</si>
  <si>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</si>
  <si>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</si>
  <si>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</si>
  <si>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</si>
  <si>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</si>
  <si>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</si>
  <si>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</si>
  <si>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</si>
  <si>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</si>
  <si>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</si>
  <si>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</si>
  <si>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</si>
  <si>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</si>
  <si>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</si>
  <si>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</si>
  <si>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</si>
  <si>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</si>
  <si>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</si>
  <si>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</si>
  <si>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</si>
  <si>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</si>
  <si>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</si>
  <si>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</si>
  <si>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</si>
  <si>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</si>
  <si>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</si>
  <si>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</si>
  <si>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</si>
  <si>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</si>
  <si>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</si>
  <si>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</si>
  <si>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</si>
  <si>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</si>
  <si>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</si>
  <si>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</si>
  <si>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</si>
  <si>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</si>
  <si>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</si>
  <si>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</si>
  <si>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</si>
  <si>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</si>
  <si>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</si>
  <si>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</si>
  <si>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</si>
  <si>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</si>
  <si>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</si>
  <si>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</si>
  <si>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</si>
  <si>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</si>
  <si>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</si>
  <si>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</si>
  <si>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</si>
  <si>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</si>
  <si>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</si>
  <si>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</si>
  <si>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</si>
  <si>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</si>
  <si>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</si>
  <si>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</si>
  <si>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</si>
  <si>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</si>
  <si>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</si>
  <si>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</si>
  <si>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</si>
  <si>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</si>
  <si>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</si>
  <si>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</si>
  <si>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</si>
  <si>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</si>
  <si>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</si>
  <si>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</si>
  <si>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</si>
  <si>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</si>
  <si>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</si>
  <si>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</si>
  <si>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</si>
  <si>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</si>
  <si>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</si>
  <si>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</si>
  <si>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</si>
  <si>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</si>
  <si>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</si>
  <si>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</si>
  <si>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</si>
  <si>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</si>
  <si>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</si>
  <si>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</si>
  <si>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</si>
  <si>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</si>
  <si>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</si>
  <si>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</si>
  <si>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</si>
  <si>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</si>
  <si>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</si>
  <si>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</si>
  <si>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</si>
  <si>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</si>
  <si>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</si>
  <si>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</si>
  <si>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</si>
  <si>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</si>
  <si>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</si>
  <si>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</si>
  <si>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</si>
  <si>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</si>
  <si>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</si>
  <si>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</si>
  <si>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</si>
  <si>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</si>
  <si>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</si>
  <si>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</si>
  <si>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</si>
  <si>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</si>
  <si>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</si>
  <si>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</si>
  <si>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</si>
  <si>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</si>
  <si>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</si>
  <si>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</si>
  <si>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</si>
  <si>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</si>
  <si>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</si>
  <si>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</si>
  <si>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</si>
  <si>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</si>
  <si>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</si>
  <si>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</si>
  <si>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</si>
  <si>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</si>
  <si>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</si>
  <si>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</si>
  <si>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</si>
  <si>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</si>
  <si>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</si>
  <si>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</si>
  <si>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</si>
  <si>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</si>
  <si>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</si>
  <si>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</si>
  <si>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</si>
  <si>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</si>
  <si>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</si>
  <si>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</si>
  <si>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</si>
  <si>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</si>
  <si>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</si>
  <si>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</si>
  <si>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</si>
  <si>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</si>
  <si>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</si>
  <si>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</si>
  <si>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</si>
  <si>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</si>
  <si>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</si>
  <si>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</si>
  <si>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</si>
  <si>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</si>
  <si>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</si>
  <si>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</si>
  <si>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</si>
  <si>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</si>
  <si>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</si>
  <si>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</si>
  <si>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</si>
  <si>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</si>
  <si>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</si>
  <si>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</si>
  <si>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</si>
  <si>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</si>
  <si>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</si>
  <si>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</si>
  <si>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</si>
  <si>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</si>
  <si>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</si>
  <si>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</si>
  <si>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</si>
  <si>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</si>
  <si>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</si>
  <si>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</si>
  <si>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</si>
  <si>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</si>
  <si>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</si>
  <si>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</si>
  <si>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</si>
  <si>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</si>
  <si>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</si>
  <si>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</si>
  <si>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</si>
  <si>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</si>
  <si>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</si>
  <si>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</si>
  <si>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</si>
  <si>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</si>
  <si>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</si>
  <si>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</si>
  <si>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</si>
  <si>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</si>
  <si>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</si>
  <si>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</si>
  <si>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</si>
  <si>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</si>
  <si>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</si>
  <si>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</si>
  <si>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</si>
  <si>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</si>
  <si>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</si>
  <si>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</si>
  <si>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</si>
  <si>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</si>
  <si>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</si>
  <si>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</si>
  <si>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</si>
  <si>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</si>
  <si>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</si>
  <si>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</si>
  <si>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</si>
  <si>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</si>
  <si>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</si>
  <si>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</si>
  <si>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</si>
  <si>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</si>
  <si>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</si>
  <si>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</si>
  <si>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</si>
  <si>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</si>
  <si>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</si>
  <si>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</si>
  <si>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</si>
  <si>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</si>
  <si>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</si>
  <si>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</si>
  <si>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</si>
  <si>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</si>
  <si>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</si>
  <si>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</si>
  <si>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</si>
  <si>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</si>
  <si>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</si>
  <si>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</si>
  <si>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</si>
  <si>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</si>
  <si>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</si>
  <si>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</si>
  <si>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</si>
  <si>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</si>
  <si>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</si>
  <si>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</si>
  <si>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</si>
  <si>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</si>
  <si>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</si>
  <si>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</si>
  <si>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</si>
  <si>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</si>
  <si>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</si>
  <si>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</si>
  <si>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</si>
  <si>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</si>
  <si>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</si>
  <si>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</si>
  <si>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</si>
  <si>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</si>
  <si>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</si>
  <si>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</si>
  <si>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</si>
  <si>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</si>
  <si>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</si>
  <si>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</si>
  <si>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</si>
  <si>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</si>
  <si>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</si>
  <si>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</si>
  <si>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</si>
  <si>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</si>
  <si>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</si>
  <si>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</si>
  <si>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</si>
  <si>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</si>
  <si>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</si>
  <si>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</si>
  <si>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</si>
  <si>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</si>
  <si>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</si>
  <si>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</si>
  <si>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</si>
  <si>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</si>
  <si>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</si>
  <si>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</si>
  <si>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</si>
  <si>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</si>
  <si>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</si>
  <si>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</si>
  <si>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</si>
  <si>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</si>
  <si>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</si>
  <si>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</si>
  <si>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</si>
  <si>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</si>
  <si>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</si>
  <si>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</si>
  <si>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</si>
  <si>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</si>
  <si>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</si>
  <si>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</si>
  <si>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</si>
  <si>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</si>
  <si>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</si>
  <si>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</si>
  <si>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</si>
  <si>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</si>
  <si>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</si>
  <si>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</si>
  <si>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</si>
  <si>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</si>
  <si>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</si>
  <si>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</si>
  <si>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</si>
  <si>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</si>
  <si>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</si>
  <si>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</si>
  <si>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</si>
  <si>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</si>
  <si>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</si>
  <si>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</si>
  <si>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</si>
  <si>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</si>
  <si>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</si>
  <si>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</si>
  <si>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</si>
  <si>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</si>
  <si>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</si>
  <si>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</si>
  <si>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</si>
  <si>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</si>
  <si>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</si>
  <si>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</si>
  <si>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</si>
  <si>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</si>
  <si>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</si>
  <si>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</si>
  <si>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</si>
  <si>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</si>
  <si>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</si>
  <si>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</si>
  <si>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</si>
  <si>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</si>
  <si>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</si>
  <si>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</si>
  <si>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</si>
  <si>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</si>
  <si>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</si>
  <si>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</si>
  <si>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</si>
  <si>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</si>
  <si>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</si>
  <si>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</si>
  <si>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</si>
  <si>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</si>
  <si>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</si>
  <si>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</si>
  <si>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</si>
  <si>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</si>
  <si>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</si>
  <si>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</si>
  <si>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</si>
  <si>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</si>
  <si>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</si>
  <si>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</si>
  <si>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</si>
  <si>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</si>
  <si>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</si>
  <si>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</si>
  <si>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</si>
  <si>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</si>
  <si>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</si>
  <si>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</si>
  <si>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</si>
  <si>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</si>
  <si>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</si>
  <si>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</si>
  <si>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</si>
  <si>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</si>
  <si>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</si>
  <si>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</si>
  <si>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</si>
  <si>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</si>
  <si>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</si>
  <si>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</si>
  <si>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</si>
  <si>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</si>
  <si>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</si>
  <si>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</si>
  <si>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</si>
  <si>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</si>
  <si>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</si>
  <si>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</si>
  <si>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</si>
  <si>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</si>
  <si>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</si>
  <si>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</si>
  <si>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</si>
  <si>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</si>
  <si>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</si>
  <si>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</si>
  <si>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</si>
  <si>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</si>
  <si>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</si>
  <si>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</si>
  <si>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</si>
  <si>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</si>
  <si>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</si>
  <si>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</si>
  <si>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</si>
  <si>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</si>
  <si>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</si>
  <si>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</si>
  <si>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</si>
  <si>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</si>
  <si>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</si>
  <si>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</si>
  <si>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</si>
  <si>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</si>
  <si>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</si>
  <si>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</si>
  <si>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</si>
  <si>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</si>
  <si>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</si>
  <si>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</si>
  <si>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</si>
  <si>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</si>
  <si>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</si>
  <si>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</si>
  <si>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</si>
  <si>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</si>
  <si>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</si>
  <si>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</si>
  <si>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</si>
  <si>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</si>
  <si>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</si>
  <si>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</si>
  <si>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</si>
  <si>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</si>
  <si>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</si>
  <si>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</si>
  <si>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</si>
  <si>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</si>
  <si>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</si>
  <si>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</si>
  <si>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</si>
  <si>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</si>
  <si>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</si>
  <si>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</si>
  <si>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</si>
  <si>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</si>
  <si>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</si>
  <si>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</si>
  <si>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</si>
  <si>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</si>
  <si>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</si>
  <si>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</si>
  <si>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</si>
  <si>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</si>
  <si>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</si>
  <si>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</si>
  <si>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</si>
  <si>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</si>
  <si>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</si>
  <si>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</si>
  <si>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</si>
  <si>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</si>
  <si>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</si>
  <si>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</si>
  <si>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</si>
  <si>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</si>
  <si>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</si>
  <si>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</si>
  <si>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</si>
  <si>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</si>
  <si>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</si>
  <si>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</si>
  <si>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</si>
  <si>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</si>
  <si>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</si>
  <si>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</si>
  <si>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</si>
  <si>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</si>
  <si>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</si>
  <si>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</si>
  <si>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</si>
  <si>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</si>
  <si>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</si>
  <si>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</si>
  <si>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</si>
  <si>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</si>
  <si>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</si>
  <si>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</si>
  <si>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</si>
  <si>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</si>
  <si>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</si>
  <si>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</si>
  <si>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</si>
  <si>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</si>
  <si>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</si>
  <si>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</si>
  <si>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</si>
  <si>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</si>
  <si>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</si>
  <si>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</si>
  <si>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</si>
  <si>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</si>
  <si>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</si>
  <si>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</si>
  <si>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</si>
  <si>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</si>
  <si>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</si>
  <si>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</si>
  <si>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</si>
  <si>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</si>
  <si>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</si>
  <si>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</si>
  <si>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</si>
  <si>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</si>
  <si>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</si>
  <si>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</si>
  <si>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</si>
  <si>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</si>
  <si>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</si>
  <si>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</si>
  <si>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</si>
  <si>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</si>
  <si>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</si>
  <si>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</si>
  <si>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</si>
  <si>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</si>
  <si>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</si>
  <si>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</si>
  <si>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</si>
  <si>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</si>
  <si>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</si>
  <si>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</si>
  <si>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</si>
  <si>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</si>
  <si>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</si>
  <si>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</si>
  <si>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</si>
  <si>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</si>
  <si>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</si>
  <si>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</si>
  <si>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</si>
  <si>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</si>
  <si>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</si>
  <si>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</si>
  <si>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</si>
  <si>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</si>
  <si>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</si>
  <si>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</si>
  <si>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</si>
  <si>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</si>
  <si>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</si>
  <si>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</si>
  <si>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</si>
  <si>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</si>
  <si>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</si>
  <si>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</si>
  <si>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</si>
  <si>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</si>
  <si>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</si>
  <si>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</si>
  <si>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</si>
  <si>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</si>
  <si>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</si>
  <si>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</si>
  <si>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</si>
  <si>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</si>
  <si>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</si>
  <si>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</si>
  <si>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</si>
  <si>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</si>
  <si>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</si>
  <si>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</si>
  <si>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</si>
  <si>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</si>
  <si>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</si>
  <si>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</si>
  <si>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</si>
  <si>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</si>
  <si>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</si>
  <si>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</si>
  <si>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</si>
  <si>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</si>
  <si>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</si>
  <si>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</si>
  <si>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</si>
  <si>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</si>
  <si>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</si>
  <si>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</si>
  <si>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</si>
  <si>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</si>
  <si>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</si>
  <si>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</si>
  <si>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</si>
  <si>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</si>
  <si>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</si>
  <si>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</si>
  <si>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</si>
  <si>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</si>
  <si>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</si>
  <si>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</si>
  <si>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</si>
  <si>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</si>
  <si>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</si>
  <si>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</si>
  <si>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</si>
  <si>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</si>
  <si>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</si>
  <si>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</si>
  <si>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</si>
  <si>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</si>
  <si>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</si>
  <si>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</si>
  <si>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</si>
  <si>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</si>
  <si>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</si>
  <si>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</si>
  <si>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</si>
  <si>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</si>
  <si>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</si>
  <si>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</si>
  <si>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</si>
  <si>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</si>
  <si>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</si>
  <si>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</si>
  <si>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</si>
  <si>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</si>
  <si>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</si>
  <si>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</si>
  <si>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</si>
  <si>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</si>
  <si>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</si>
  <si>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</si>
  <si>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</si>
  <si>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</si>
  <si>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</si>
  <si>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</si>
  <si>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</si>
  <si>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</si>
  <si>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</si>
  <si>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</si>
  <si>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</si>
  <si>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</si>
  <si>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</si>
  <si>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</si>
  <si>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</si>
  <si>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</si>
  <si>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</si>
  <si>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</si>
  <si>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</si>
  <si>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</si>
  <si>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</si>
  <si>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</si>
  <si>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</si>
  <si>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</si>
  <si>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</si>
  <si>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</si>
  <si>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</si>
  <si>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</si>
  <si>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</si>
  <si>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</si>
  <si>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</si>
  <si>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</si>
  <si>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</si>
  <si>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</si>
  <si>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</si>
  <si>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</si>
  <si>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</si>
  <si>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</si>
  <si>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</si>
  <si>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</si>
  <si>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</si>
  <si>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</si>
  <si>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</si>
  <si>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</si>
  <si>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</si>
  <si>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</si>
  <si>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</si>
  <si>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</si>
  <si>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</si>
  <si>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</si>
  <si>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</si>
  <si>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</si>
  <si>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</si>
  <si>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</si>
  <si>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</si>
  <si>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</si>
  <si>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</si>
  <si>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</si>
  <si>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</si>
  <si>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</si>
  <si>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</si>
  <si>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</si>
  <si>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</si>
  <si>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</si>
  <si>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</si>
  <si>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</si>
  <si>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</si>
  <si>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</si>
  <si>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</si>
  <si>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</si>
  <si>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</si>
  <si>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</si>
  <si>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</si>
  <si>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</si>
  <si>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</si>
  <si>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</si>
  <si>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</si>
  <si>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</si>
  <si>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</si>
  <si>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</si>
  <si>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</si>
  <si>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</si>
  <si>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</si>
  <si>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</si>
  <si>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</si>
  <si>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</si>
  <si>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</si>
  <si>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</si>
  <si>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</si>
  <si>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</si>
  <si>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</si>
  <si>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</si>
  <si>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</si>
  <si>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</si>
  <si>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</si>
  <si>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</si>
  <si>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</si>
  <si>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</si>
  <si>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</si>
  <si>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</si>
  <si>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</si>
  <si>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</si>
  <si>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</si>
  <si>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</si>
  <si>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</si>
  <si>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</si>
  <si>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</si>
  <si>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</si>
  <si>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</si>
  <si>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</si>
  <si>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</si>
  <si>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</si>
  <si>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</si>
  <si>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</si>
  <si>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</si>
  <si>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</si>
  <si>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</si>
  <si>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</si>
  <si>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</si>
  <si>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</si>
  <si>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</si>
  <si>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</si>
  <si>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</si>
  <si>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</si>
  <si>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</si>
  <si>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</si>
  <si>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</si>
  <si>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</si>
  <si>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</si>
  <si>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</si>
  <si>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</si>
  <si>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</si>
  <si>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</si>
  <si>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</si>
  <si>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</si>
  <si>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</si>
  <si>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</si>
  <si>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</si>
  <si>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</si>
  <si>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</si>
  <si>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</si>
  <si>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</si>
  <si>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</si>
  <si>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</si>
  <si>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</si>
  <si>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</si>
  <si>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</si>
  <si>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</si>
  <si>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</si>
  <si>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</si>
  <si>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</si>
  <si>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</si>
  <si>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</si>
  <si>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</si>
  <si>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</si>
  <si>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</si>
  <si>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</si>
  <si>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</si>
  <si>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</si>
  <si>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</si>
  <si>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</si>
  <si>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</si>
  <si>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</si>
  <si>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</si>
  <si>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</si>
  <si>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</si>
  <si>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</si>
  <si>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</si>
  <si>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</si>
  <si>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</si>
  <si>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</si>
  <si>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</si>
  <si>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</si>
  <si>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</si>
  <si>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</si>
  <si>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</si>
  <si>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</si>
  <si>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</si>
  <si>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</si>
  <si>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</si>
  <si>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</si>
  <si>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</si>
  <si>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</si>
  <si>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</si>
  <si>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</si>
  <si>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</si>
  <si>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</si>
  <si>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</si>
  <si>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</si>
  <si>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</si>
  <si>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</si>
  <si>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</si>
  <si>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</si>
  <si>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</si>
  <si>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</si>
  <si>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</si>
  <si>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</si>
  <si>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</si>
  <si>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</si>
  <si>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</si>
  <si>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</si>
  <si>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</si>
  <si>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</si>
  <si>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</si>
  <si>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</si>
  <si>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</si>
  <si>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</si>
  <si>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</si>
  <si>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</si>
  <si>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</si>
  <si>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</si>
  <si>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</si>
  <si>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</si>
  <si>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</si>
  <si>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</si>
  <si>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</si>
  <si>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</si>
  <si>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</si>
  <si>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</si>
  <si>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</si>
  <si>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</si>
  <si>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</si>
  <si>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</si>
  <si>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</si>
  <si>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</si>
  <si>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</si>
  <si>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</si>
  <si>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</si>
  <si>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</si>
  <si>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</si>
  <si>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</si>
  <si>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</si>
  <si>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</si>
  <si>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</si>
  <si>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</si>
  <si>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</si>
  <si>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</si>
  <si>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</si>
  <si>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</si>
  <si>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</si>
  <si>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</si>
  <si>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</si>
  <si>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</si>
  <si>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</si>
  <si>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</si>
  <si>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</si>
  <si>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</si>
  <si>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</si>
  <si>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</si>
  <si>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</si>
  <si>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</si>
  <si>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</si>
  <si>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</si>
  <si>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</si>
  <si>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</si>
  <si>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</si>
  <si>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</si>
  <si>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</si>
  <si>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</si>
  <si>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</si>
  <si>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</si>
  <si>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</si>
  <si>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</si>
  <si>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</si>
  <si>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</si>
  <si>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</si>
  <si>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</si>
  <si>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</si>
  <si>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</si>
  <si>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</si>
  <si>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</si>
  <si>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</si>
  <si>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</si>
  <si>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</si>
  <si>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</si>
  <si>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</si>
  <si>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</si>
  <si>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</si>
  <si>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</si>
  <si>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</si>
  <si>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</si>
  <si>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</si>
  <si>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</si>
  <si>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</si>
  <si>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</si>
  <si>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</si>
  <si>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</si>
  <si>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</si>
  <si>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</si>
  <si>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</si>
  <si>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</si>
  <si>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</si>
  <si>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</si>
  <si>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</si>
  <si>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</si>
  <si>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</si>
  <si>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</si>
  <si>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</si>
  <si>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</si>
  <si>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</si>
  <si>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</si>
  <si>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</si>
  <si>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</si>
  <si>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</si>
  <si>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</si>
  <si>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</si>
  <si>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</si>
  <si>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</si>
  <si>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</si>
  <si>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</si>
  <si>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</si>
  <si>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</si>
  <si>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</si>
  <si>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</si>
  <si>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</si>
  <si>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</si>
  <si>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</si>
  <si>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</si>
  <si>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</si>
  <si>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</si>
  <si>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</si>
  <si>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</si>
  <si>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</si>
  <si>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</si>
  <si>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</si>
  <si>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</si>
  <si>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</si>
  <si>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</si>
  <si>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</si>
  <si>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</si>
  <si>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</si>
  <si>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</si>
  <si>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</si>
  <si>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</si>
  <si>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</si>
  <si>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</si>
  <si>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</si>
  <si>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</si>
  <si>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</si>
  <si>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</si>
  <si>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</si>
  <si>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</si>
  <si>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</si>
  <si>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</si>
  <si>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</si>
  <si>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</si>
  <si>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</si>
  <si>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</si>
  <si>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</si>
  <si>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</si>
  <si>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</si>
  <si>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</si>
  <si>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</si>
  <si>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</si>
  <si>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</si>
  <si>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</si>
  <si>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</si>
  <si>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</si>
  <si>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</si>
  <si>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</si>
  <si>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</si>
  <si>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</si>
  <si>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</si>
  <si>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</si>
  <si>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</si>
  <si>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</si>
  <si>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</si>
  <si>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</si>
  <si>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</si>
  <si>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</si>
  <si>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</si>
  <si>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</si>
  <si>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</si>
  <si>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</si>
  <si>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</si>
  <si>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</si>
  <si>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</si>
  <si>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</si>
  <si>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</si>
  <si>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</si>
  <si>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</si>
  <si>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</si>
  <si>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</si>
  <si>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</si>
  <si>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</si>
  <si>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</si>
  <si>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</si>
  <si>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</si>
  <si>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</si>
  <si>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</si>
  <si>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</si>
  <si>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</si>
  <si>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</si>
  <si>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</si>
  <si>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</si>
  <si>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</si>
  <si>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</si>
  <si>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</si>
  <si>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</si>
  <si>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</si>
  <si>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</si>
  <si>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</si>
  <si>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</si>
  <si>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</si>
  <si>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</si>
  <si>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</si>
  <si>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</si>
  <si>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</si>
  <si>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</si>
  <si>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</si>
  <si>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</si>
  <si>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</si>
  <si>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</si>
  <si>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</si>
  <si>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</si>
  <si>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</si>
  <si>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</si>
  <si>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</si>
  <si>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</si>
  <si>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</si>
  <si>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</si>
  <si>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</si>
  <si>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</si>
  <si>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</si>
  <si>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</si>
  <si>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</si>
  <si>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</si>
  <si>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</si>
  <si>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</si>
  <si>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</si>
  <si>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</si>
  <si>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</si>
  <si>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</si>
  <si>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</si>
  <si>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</si>
  <si>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</si>
  <si>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</si>
  <si>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</si>
  <si>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</si>
  <si>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</si>
  <si>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</si>
  <si>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</si>
  <si>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</si>
  <si>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</si>
  <si>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</si>
  <si>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</si>
  <si>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</si>
  <si>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</si>
  <si>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</si>
  <si>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</si>
  <si>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</si>
  <si>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</si>
  <si>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</si>
  <si>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</si>
  <si>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</si>
  <si>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</si>
  <si>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</si>
  <si>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</si>
  <si>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</si>
  <si>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</si>
  <si>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</si>
  <si>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</si>
  <si>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</si>
  <si>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</si>
  <si>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</si>
  <si>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</si>
  <si>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</si>
  <si>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</si>
  <si>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</si>
  <si>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</si>
  <si>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</si>
  <si>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</si>
  <si>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</si>
  <si>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</si>
  <si>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</si>
  <si>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</si>
  <si>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</si>
  <si>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</si>
  <si>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</si>
  <si>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</si>
  <si>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</si>
  <si>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</si>
  <si>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</si>
  <si>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</si>
  <si>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</si>
  <si>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</si>
  <si>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</si>
  <si>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</si>
  <si>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</si>
  <si>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</si>
  <si>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</si>
  <si>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</si>
  <si>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</si>
  <si>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</si>
  <si>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</si>
  <si>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</si>
  <si>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</si>
  <si>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</si>
  <si>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</si>
  <si>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</si>
  <si>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</si>
  <si>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</si>
  <si>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</si>
  <si>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</si>
  <si>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</si>
  <si>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</si>
  <si>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</si>
  <si>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</si>
  <si>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</si>
  <si>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</si>
  <si>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</si>
  <si>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</si>
  <si>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</si>
  <si>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</si>
  <si>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</si>
  <si>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</si>
  <si>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</si>
  <si>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</si>
  <si>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</si>
  <si>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</si>
  <si>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</si>
  <si>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</si>
  <si>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</si>
  <si>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</si>
  <si>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</si>
  <si>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</si>
  <si>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</si>
  <si>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</si>
  <si>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</si>
  <si>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</si>
  <si>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</si>
  <si>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</si>
  <si>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</si>
  <si>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</si>
  <si>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</si>
  <si>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</si>
  <si>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</si>
  <si>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</si>
  <si>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</si>
  <si>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</si>
  <si>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</si>
  <si>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</si>
  <si>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</si>
  <si>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</si>
  <si>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</si>
  <si>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</si>
  <si>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</si>
  <si>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</si>
  <si>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</si>
  <si>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</si>
  <si>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</si>
  <si>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</si>
  <si>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</si>
  <si>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</si>
  <si>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</si>
  <si>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</si>
  <si>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</si>
  <si>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</si>
  <si>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</si>
  <si>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</si>
  <si>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</si>
  <si>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</si>
  <si>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</si>
  <si>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</si>
  <si>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</si>
  <si>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</si>
  <si>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</si>
  <si>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</si>
  <si>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</si>
  <si>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</si>
  <si>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</si>
  <si>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</si>
  <si>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</si>
  <si>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</si>
  <si>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</si>
  <si>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</si>
  <si>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</si>
  <si>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</si>
  <si>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</si>
  <si>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</si>
  <si>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</si>
  <si>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</si>
  <si>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</si>
  <si>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</si>
  <si>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</si>
  <si>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</si>
  <si>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</si>
  <si>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</si>
  <si>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</si>
  <si>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</si>
  <si>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</si>
  <si>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</si>
  <si>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</si>
  <si>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</si>
  <si>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</si>
  <si>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</si>
  <si>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</si>
  <si>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</si>
  <si>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</si>
  <si>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</si>
  <si>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</si>
  <si>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</si>
  <si>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</si>
  <si>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</si>
  <si>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</si>
  <si>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</si>
  <si>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</si>
  <si>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</si>
  <si>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</si>
  <si>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</si>
  <si>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</si>
  <si>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</si>
  <si>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</si>
  <si>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</si>
  <si>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</si>
  <si>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</si>
  <si>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</si>
  <si>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</si>
  <si>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</si>
  <si>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</si>
  <si>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</si>
  <si>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</si>
  <si>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</si>
  <si>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</si>
  <si>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</si>
  <si>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</si>
  <si>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</si>
  <si>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</si>
  <si>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</si>
  <si>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</si>
  <si>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</si>
  <si>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</si>
  <si>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</si>
  <si>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</si>
  <si>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</si>
  <si>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</si>
  <si>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</si>
  <si>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</si>
  <si>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</si>
  <si>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</si>
  <si>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</si>
  <si>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</si>
  <si>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</si>
  <si>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</si>
  <si>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</si>
  <si>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</si>
  <si>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</si>
  <si>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</si>
  <si>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</si>
  <si>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</si>
  <si>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</si>
  <si>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</si>
  <si>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</si>
  <si>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</si>
  <si>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</si>
  <si>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</si>
  <si>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</si>
  <si>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</si>
  <si>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</si>
  <si>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</si>
  <si>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</si>
  <si>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</si>
  <si>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</si>
  <si>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</si>
  <si>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</si>
  <si>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</si>
  <si>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</si>
  <si>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</si>
  <si>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</si>
  <si>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</si>
  <si>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</si>
  <si>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</si>
  <si>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</si>
  <si>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</si>
  <si>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</si>
  <si>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</si>
  <si>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</si>
  <si>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</si>
  <si>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</si>
  <si>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</si>
  <si>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</si>
  <si>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</si>
  <si>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</si>
  <si>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</si>
  <si>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</si>
  <si>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</si>
  <si>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</si>
  <si>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</si>
  <si>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</si>
  <si>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</si>
  <si>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</si>
  <si>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</si>
  <si>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</si>
  <si>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</si>
  <si>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</si>
  <si>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</si>
  <si>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</si>
  <si>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</si>
  <si>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</si>
  <si>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</si>
  <si>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</si>
  <si>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</si>
  <si>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</si>
  <si>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</si>
  <si>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</si>
  <si>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</si>
  <si>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</si>
  <si>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</si>
  <si>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</si>
  <si>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</si>
  <si>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</si>
  <si>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</si>
  <si>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</si>
  <si>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</si>
  <si>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</si>
  <si>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</si>
  <si>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</si>
  <si>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</si>
  <si>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</si>
  <si>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</si>
  <si>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</si>
  <si>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</si>
  <si>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</si>
  <si>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</si>
  <si>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</si>
  <si>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</si>
  <si>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</si>
  <si>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</si>
  <si>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</si>
  <si>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</si>
  <si>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</si>
  <si>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</si>
  <si>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</si>
  <si>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</si>
  <si>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</si>
  <si>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</si>
  <si>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</si>
  <si>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</si>
  <si>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</si>
  <si>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</si>
  <si>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</si>
  <si>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</si>
  <si>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</si>
  <si>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</si>
  <si>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</si>
  <si>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</si>
  <si>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</si>
  <si>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</si>
  <si>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</si>
  <si>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</si>
  <si>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</si>
  <si>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</si>
  <si>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</si>
  <si>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</si>
  <si>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</si>
  <si>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</si>
  <si>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</si>
  <si>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</si>
  <si>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</si>
  <si>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</si>
  <si>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</si>
  <si>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</si>
  <si>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</si>
  <si>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</si>
  <si>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</si>
  <si>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</si>
  <si>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</si>
  <si>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</si>
  <si>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</si>
  <si>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</si>
  <si>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</si>
  <si>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</si>
  <si>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</si>
  <si>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</si>
  <si>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</si>
  <si>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</si>
  <si>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</si>
  <si>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</si>
  <si>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</si>
  <si>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</si>
  <si>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</si>
  <si>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</si>
  <si>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</si>
  <si>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</si>
  <si>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</si>
  <si>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</si>
  <si>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</si>
  <si>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</si>
  <si>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</si>
  <si>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</si>
  <si>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</si>
  <si>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</si>
  <si>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</si>
  <si>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</si>
  <si>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</si>
  <si>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</si>
  <si>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</si>
  <si>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</si>
  <si>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</si>
  <si>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</si>
  <si>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</si>
  <si>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</si>
  <si>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</si>
  <si>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</si>
  <si>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</si>
  <si>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</si>
  <si>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</si>
  <si>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</si>
  <si>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</si>
  <si>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</si>
  <si>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</si>
  <si>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</si>
  <si>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</si>
  <si>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</si>
  <si>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</si>
  <si>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</si>
  <si>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</si>
  <si>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</si>
  <si>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</si>
  <si>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</si>
  <si>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</si>
  <si>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</si>
  <si>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</si>
  <si>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</si>
  <si>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</si>
  <si>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</si>
  <si>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</si>
  <si>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</si>
  <si>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</si>
  <si>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</si>
  <si>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</si>
  <si>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</si>
  <si>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</si>
  <si>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</si>
  <si>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</si>
  <si>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</si>
  <si>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</si>
  <si>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</si>
  <si>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</si>
  <si>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</si>
  <si>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</si>
  <si>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</si>
  <si>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</si>
  <si>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</si>
  <si>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</si>
  <si>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</si>
  <si>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</si>
  <si>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</si>
  <si>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</si>
  <si>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</si>
  <si>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</si>
  <si>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</si>
  <si>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</si>
  <si>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</si>
  <si>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</si>
  <si>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</si>
  <si>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</si>
  <si>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</si>
  <si>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</si>
  <si>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</si>
  <si>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</si>
  <si>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</si>
  <si>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</si>
  <si>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</si>
  <si>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</si>
  <si>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</si>
  <si>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</si>
  <si>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</si>
  <si>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</si>
  <si>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</si>
  <si>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</si>
  <si>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</si>
  <si>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</si>
  <si>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</si>
  <si>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</si>
  <si>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</si>
  <si>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</si>
  <si>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</si>
  <si>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</si>
  <si>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</si>
  <si>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</si>
  <si>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</si>
  <si>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</si>
  <si>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</si>
  <si>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</si>
  <si>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</si>
  <si>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</si>
  <si>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</si>
  <si>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</si>
  <si>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</si>
  <si>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</si>
  <si>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</si>
  <si>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</si>
  <si>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</si>
  <si>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</si>
  <si>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</si>
  <si>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</si>
  <si>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</si>
  <si>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</si>
  <si>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</si>
  <si>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</si>
  <si>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</si>
  <si>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</si>
  <si>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</si>
  <si>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</si>
  <si>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</si>
  <si>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</si>
  <si>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</si>
  <si>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</si>
  <si>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</si>
  <si>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</si>
  <si>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</si>
  <si>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</si>
  <si>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</si>
  <si>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</si>
  <si>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</si>
  <si>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</si>
  <si>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</si>
  <si>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</si>
  <si>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</si>
  <si>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</si>
  <si>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</si>
  <si>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</si>
  <si>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</si>
  <si>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</si>
  <si>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</si>
  <si>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</si>
  <si>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</si>
  <si>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</si>
  <si>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</si>
  <si>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</si>
  <si>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</si>
  <si>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</si>
  <si>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</si>
  <si>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</si>
  <si>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</si>
  <si>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</si>
  <si>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</si>
  <si>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</si>
  <si>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</si>
  <si>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</si>
  <si>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</si>
  <si>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</si>
  <si>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</si>
  <si>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</si>
  <si>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</si>
  <si>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</si>
  <si>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</si>
  <si>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</si>
  <si>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</si>
  <si>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</si>
  <si>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</si>
  <si>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</si>
  <si>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</si>
  <si>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</si>
  <si>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</si>
  <si>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</si>
  <si>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</si>
  <si>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</si>
  <si>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</si>
  <si>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</si>
  <si>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</si>
  <si>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</si>
  <si>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</si>
  <si>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</si>
  <si>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</si>
  <si>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</si>
  <si>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</si>
  <si>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</si>
  <si>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</si>
  <si>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</si>
  <si>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</si>
  <si>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</si>
  <si>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</si>
  <si>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</si>
  <si>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</si>
  <si>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</si>
  <si>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</si>
  <si>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</si>
  <si>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</si>
  <si>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</si>
  <si>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</si>
  <si>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</si>
  <si>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</si>
  <si>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</si>
  <si>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</si>
  <si>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</si>
  <si>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</si>
  <si>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</si>
  <si>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</si>
  <si>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</si>
  <si>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</si>
  <si>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</si>
  <si>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</si>
  <si>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</si>
  <si>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</si>
  <si>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</si>
  <si>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</si>
  <si>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</si>
  <si>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</si>
  <si>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</si>
  <si>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</si>
  <si>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</si>
  <si>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</si>
  <si>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</si>
  <si>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</si>
  <si>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</si>
  <si>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</si>
  <si>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</si>
  <si>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</si>
  <si>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</si>
  <si>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</si>
  <si>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</si>
  <si>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</si>
  <si>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</si>
  <si>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</si>
  <si>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</si>
  <si>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</si>
  <si>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</si>
  <si>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</si>
  <si>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</si>
  <si>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</si>
  <si>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</si>
  <si>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</si>
  <si>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</si>
  <si>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</si>
  <si>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</si>
  <si>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</si>
  <si>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</si>
  <si>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</si>
  <si>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</si>
  <si>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</si>
  <si>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</si>
  <si>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</si>
  <si>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</si>
  <si>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</si>
  <si>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</si>
  <si>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</si>
  <si>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</si>
  <si>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</si>
  <si>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</si>
  <si>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</si>
  <si>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</si>
  <si>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</si>
  <si>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</si>
  <si>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</si>
  <si>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</si>
  <si>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</si>
  <si>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</si>
  <si>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</si>
  <si>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</si>
  <si>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</si>
  <si>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</si>
  <si>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</si>
  <si>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</si>
  <si>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</si>
  <si>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</si>
  <si>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</si>
  <si>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</si>
  <si>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</si>
  <si>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</si>
  <si>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</si>
  <si>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</si>
  <si>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</si>
  <si>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</si>
  <si>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</si>
  <si>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</si>
  <si>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</si>
  <si>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</si>
  <si>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</si>
  <si>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</si>
  <si>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</si>
  <si>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</si>
  <si>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</si>
  <si>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</si>
  <si>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</si>
  <si>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</si>
  <si>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</si>
  <si>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</si>
  <si>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</si>
  <si>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</si>
  <si>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</si>
  <si>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</si>
  <si>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</si>
  <si>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</si>
  <si>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</si>
  <si>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</si>
  <si>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</si>
  <si>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</si>
  <si>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</si>
  <si>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</si>
  <si>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</si>
  <si>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</si>
  <si>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</si>
  <si>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</si>
  <si>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</si>
  <si>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</si>
  <si>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</si>
  <si>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</si>
  <si>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</si>
  <si>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</si>
  <si>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</si>
  <si>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</si>
  <si>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</si>
  <si>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</si>
  <si>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</si>
  <si>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</si>
  <si>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</si>
  <si>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</si>
  <si>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</si>
  <si>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</si>
  <si>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</si>
  <si>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</si>
  <si>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</si>
  <si>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</si>
  <si>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</si>
  <si>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</si>
  <si>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</si>
  <si>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</si>
  <si>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</si>
  <si>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</si>
  <si>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</si>
  <si>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</si>
  <si>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</si>
  <si>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</si>
  <si>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</si>
  <si>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</si>
  <si>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</si>
  <si>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</si>
  <si>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</si>
  <si>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</si>
  <si>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</si>
  <si>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</si>
  <si>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</si>
  <si>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</si>
  <si>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</si>
  <si>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</si>
  <si>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</si>
  <si>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</si>
  <si>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</si>
  <si>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</si>
  <si>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</si>
  <si>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</si>
  <si>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</si>
  <si>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</si>
  <si>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</si>
  <si>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</si>
  <si>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</si>
  <si>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</si>
  <si>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</si>
  <si>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</si>
  <si>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</si>
  <si>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</si>
  <si>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</si>
  <si>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</si>
  <si>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</si>
  <si>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</si>
  <si>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</si>
  <si>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</si>
  <si>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</si>
  <si>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</si>
  <si>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</si>
  <si>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</si>
  <si>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</si>
  <si>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</si>
  <si>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</si>
  <si>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</si>
  <si>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</si>
  <si>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</si>
  <si>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</si>
  <si>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</si>
  <si>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</si>
  <si>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</si>
  <si>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</si>
  <si>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</si>
  <si>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</si>
  <si>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</si>
  <si>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</si>
  <si>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</si>
  <si>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</si>
  <si>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</si>
  <si>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</si>
  <si>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</si>
  <si>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</si>
  <si>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</si>
  <si>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</si>
  <si>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</si>
  <si>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</si>
  <si>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</si>
  <si>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</si>
  <si>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</si>
  <si>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</si>
  <si>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</si>
  <si>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</si>
  <si>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</si>
  <si>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</si>
  <si>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</si>
  <si>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</si>
  <si>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</si>
  <si>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</si>
  <si>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</si>
  <si>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</si>
  <si>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</si>
  <si>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</si>
  <si>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</si>
  <si>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</si>
  <si>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</si>
  <si>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</si>
  <si>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</si>
  <si>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</si>
  <si>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</si>
  <si>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</si>
  <si>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</si>
  <si>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</si>
  <si>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</si>
  <si>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</si>
  <si>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</si>
  <si>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</si>
  <si>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</si>
  <si>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</si>
  <si>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</si>
  <si>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</si>
  <si>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</si>
  <si>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</si>
  <si>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</si>
  <si>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</si>
  <si>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</si>
  <si>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</si>
  <si>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</si>
  <si>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</si>
  <si>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</si>
  <si>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</si>
  <si>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</si>
  <si>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</si>
  <si>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</si>
  <si>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</si>
  <si>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</si>
  <si>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</si>
  <si>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</si>
  <si>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</si>
  <si>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</si>
  <si>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</si>
  <si>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</si>
  <si>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</si>
  <si>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</si>
  <si>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</si>
  <si>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</si>
  <si>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</si>
  <si>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</si>
  <si>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</si>
  <si>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</si>
  <si>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</si>
  <si>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</si>
  <si>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</si>
  <si>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</si>
  <si>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</si>
  <si>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</si>
  <si>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</si>
  <si>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</si>
  <si>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</si>
  <si>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</si>
  <si>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</si>
  <si>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</si>
  <si>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</si>
  <si>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</si>
  <si>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</si>
  <si>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</si>
  <si>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</si>
  <si>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</si>
  <si>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</si>
  <si>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</si>
  <si>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</si>
  <si>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</si>
  <si>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</si>
  <si>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</si>
  <si>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</si>
  <si>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</si>
  <si>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</si>
  <si>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</si>
  <si>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</si>
  <si>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</si>
  <si>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</si>
  <si>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</si>
  <si>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</si>
  <si>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</si>
  <si>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</si>
  <si>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</si>
  <si>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</si>
  <si>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</si>
  <si>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</si>
  <si>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</si>
  <si>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</si>
  <si>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</si>
  <si>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</si>
  <si>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</si>
  <si>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</si>
  <si>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</si>
  <si>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</si>
  <si>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</si>
  <si>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</si>
  <si>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</si>
  <si>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</si>
  <si>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</si>
  <si>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</si>
  <si>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</si>
  <si>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</si>
  <si>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</si>
  <si>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</si>
  <si>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</si>
  <si>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</si>
  <si>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</si>
  <si>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</si>
  <si>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</si>
  <si>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</si>
  <si>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</si>
  <si>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</si>
  <si>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</si>
  <si>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</si>
  <si>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</si>
  <si>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</si>
  <si>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</si>
  <si>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</si>
  <si>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</si>
  <si>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</si>
  <si>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</si>
  <si>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</si>
  <si>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</si>
  <si>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</si>
  <si>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</si>
  <si>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</si>
  <si>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</si>
  <si>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</si>
  <si>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</si>
  <si>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</si>
  <si>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</si>
  <si>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</si>
  <si>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</si>
  <si>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</si>
  <si>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</si>
  <si>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</si>
  <si>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</si>
  <si>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</si>
  <si>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</si>
  <si>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</si>
  <si>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</si>
  <si>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</si>
  <si>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</si>
  <si>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</si>
  <si>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</si>
  <si>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</si>
  <si>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</si>
  <si>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</si>
  <si>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</si>
  <si>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</si>
  <si>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</si>
  <si>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</si>
  <si>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</si>
  <si>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</si>
  <si>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</si>
  <si>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</si>
  <si>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</si>
  <si>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</si>
  <si>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</si>
  <si>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</si>
  <si>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</si>
  <si>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</si>
  <si>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</si>
  <si>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</si>
  <si>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</si>
  <si>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</si>
  <si>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</si>
  <si>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</si>
  <si>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</si>
  <si>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</si>
  <si>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</si>
  <si>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</si>
  <si>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</si>
  <si>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</si>
  <si>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</si>
  <si>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</si>
  <si>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</si>
  <si>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</si>
  <si>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</si>
  <si>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</si>
  <si>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</si>
  <si>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</si>
  <si>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</si>
  <si>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</si>
  <si>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</si>
  <si>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</si>
  <si>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</si>
  <si>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</si>
  <si>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</si>
  <si>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</si>
  <si>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</si>
  <si>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</si>
  <si>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</si>
  <si>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</si>
  <si>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</si>
  <si>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</si>
  <si>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</si>
  <si>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</si>
  <si>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</si>
  <si>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</si>
  <si>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</si>
  <si>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</si>
  <si>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</si>
  <si>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</si>
  <si>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</si>
  <si>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</si>
  <si>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</si>
  <si>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</si>
  <si>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</si>
  <si>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</si>
  <si>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</si>
  <si>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</si>
  <si>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</si>
  <si>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</si>
  <si>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</si>
  <si>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</si>
  <si>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</si>
  <si>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</si>
  <si>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</si>
  <si>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</si>
  <si>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</si>
  <si>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</si>
  <si>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</si>
  <si>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</si>
  <si>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</si>
  <si>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</si>
  <si>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</si>
  <si>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</si>
  <si>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</si>
  <si>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</si>
  <si>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</si>
  <si>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</si>
  <si>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</si>
  <si>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</si>
  <si>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</si>
  <si>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</si>
  <si>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</si>
  <si>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</si>
  <si>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</si>
  <si>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</si>
  <si>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</si>
  <si>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</si>
  <si>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</si>
  <si>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</si>
  <si>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</si>
  <si>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</si>
  <si>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</si>
  <si>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</si>
  <si>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</si>
  <si>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</si>
  <si>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</si>
  <si>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</si>
  <si>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</si>
  <si>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</si>
  <si>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</si>
  <si>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</si>
  <si>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</si>
  <si>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</si>
  <si>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</si>
  <si>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</si>
  <si>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</si>
  <si>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</si>
  <si>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</si>
  <si>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</si>
  <si>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</si>
  <si>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</si>
  <si>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</si>
  <si>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</si>
  <si>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</si>
  <si>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</si>
  <si>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</si>
  <si>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</si>
  <si>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</si>
  <si>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</si>
  <si>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</si>
  <si>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</si>
  <si>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</si>
  <si>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</si>
  <si>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</si>
  <si>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</si>
  <si>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</si>
  <si>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</si>
  <si>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</si>
  <si>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</si>
  <si>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</si>
  <si>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</si>
  <si>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</si>
  <si>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</si>
  <si>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</si>
  <si>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</si>
  <si>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</si>
  <si>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</si>
  <si>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</si>
  <si>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</si>
  <si>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</si>
  <si>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</si>
  <si>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</si>
  <si>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</si>
  <si>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</si>
  <si>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</si>
  <si>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</si>
  <si>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</si>
  <si>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</si>
  <si>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</si>
  <si>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</si>
  <si>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</si>
  <si>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</si>
  <si>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</si>
  <si>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</si>
  <si>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</si>
  <si>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</si>
  <si>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</si>
  <si>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</si>
  <si>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</si>
  <si>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</si>
  <si>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</si>
  <si>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</si>
  <si>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</si>
  <si>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</si>
  <si>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</si>
  <si>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</si>
  <si>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</si>
  <si>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</si>
  <si>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</si>
  <si>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</si>
  <si>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</si>
  <si>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</si>
  <si>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</si>
  <si>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</si>
  <si>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</si>
  <si>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</si>
  <si>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</si>
  <si>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</si>
  <si>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</si>
  <si>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</si>
  <si>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</si>
  <si>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</si>
  <si>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</si>
  <si>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</si>
  <si>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</si>
  <si>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</si>
  <si>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</si>
  <si>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</si>
  <si>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</si>
  <si>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</si>
  <si>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</si>
  <si>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</si>
  <si>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</si>
  <si>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</si>
  <si>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</si>
  <si>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</si>
  <si>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</si>
  <si>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</si>
  <si>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</si>
  <si>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</si>
  <si>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</si>
  <si>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</si>
  <si>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</si>
  <si>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</si>
  <si>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</si>
  <si>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</si>
  <si>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</si>
  <si>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</si>
  <si>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</si>
  <si>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</si>
  <si>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</si>
  <si>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</si>
  <si>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</si>
  <si>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</si>
  <si>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</si>
  <si>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</si>
  <si>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</si>
  <si>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</si>
  <si>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</si>
  <si>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</si>
  <si>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</si>
  <si>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</si>
  <si>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</si>
  <si>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</si>
  <si>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</si>
  <si>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</si>
  <si>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</si>
  <si>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</si>
  <si>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</si>
  <si>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</si>
  <si>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</si>
  <si>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</si>
  <si>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</si>
  <si>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</si>
  <si>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</si>
  <si>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</si>
  <si>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</si>
  <si>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</si>
  <si>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</si>
  <si>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</si>
  <si>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</si>
  <si>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</si>
  <si>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</si>
  <si>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</si>
  <si>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</si>
  <si>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</si>
  <si>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</si>
  <si>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</si>
  <si>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</si>
  <si>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</si>
  <si>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</si>
  <si>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</si>
  <si>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</si>
  <si>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</si>
  <si>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</si>
  <si>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</si>
  <si>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</si>
  <si>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</si>
  <si>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</si>
  <si>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</si>
  <si>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</si>
  <si>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</si>
  <si>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</si>
  <si>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</si>
  <si>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</si>
  <si>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</si>
  <si>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</si>
  <si>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</si>
  <si>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</si>
  <si>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</si>
  <si>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</si>
  <si>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</si>
  <si>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</si>
  <si>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</si>
  <si>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</si>
  <si>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</si>
  <si>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</si>
  <si>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</si>
  <si>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</si>
  <si>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</si>
  <si>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</si>
  <si>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</si>
  <si>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</si>
  <si>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</si>
  <si>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</si>
  <si>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</si>
  <si>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</si>
  <si>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</si>
  <si>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</si>
  <si>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</si>
  <si>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</si>
  <si>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</si>
  <si>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</si>
  <si>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</si>
  <si>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</si>
  <si>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</si>
  <si>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</si>
  <si>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</si>
  <si>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</si>
  <si>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</si>
  <si>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</si>
  <si>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</si>
  <si>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</si>
  <si>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</si>
  <si>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</si>
  <si>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</si>
  <si>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</si>
  <si>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</si>
  <si>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</si>
  <si>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</si>
  <si>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</si>
  <si>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</si>
  <si>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</si>
  <si>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</si>
  <si>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</si>
  <si>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</si>
  <si>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</si>
  <si>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</si>
  <si>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</si>
  <si>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</si>
  <si>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</si>
  <si>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</si>
  <si>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</si>
  <si>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</si>
  <si>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</si>
  <si>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</si>
  <si>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</si>
  <si>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</si>
  <si>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</si>
  <si>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</si>
  <si>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</si>
  <si>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</si>
  <si>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</si>
  <si>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</si>
  <si>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</si>
  <si>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</si>
  <si>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</si>
  <si>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</si>
  <si>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</si>
  <si>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</si>
  <si>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</si>
  <si>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</si>
  <si>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</si>
  <si>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</si>
  <si>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</si>
  <si>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</si>
  <si>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</si>
  <si>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</si>
  <si>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</si>
  <si>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</si>
  <si>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</si>
  <si>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</si>
  <si>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</si>
  <si>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</si>
  <si>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</si>
  <si>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</si>
  <si>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</si>
  <si>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</si>
  <si>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</si>
  <si>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</si>
  <si>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</si>
  <si>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</si>
  <si>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</si>
  <si>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</si>
  <si>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</si>
  <si>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</si>
  <si>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</si>
  <si>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</si>
  <si>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</si>
  <si>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</si>
  <si>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</si>
  <si>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</si>
  <si>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</si>
  <si>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</si>
  <si>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</si>
  <si>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</si>
  <si>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</si>
  <si>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</si>
  <si>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</si>
  <si>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</si>
  <si>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</si>
  <si>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</si>
  <si>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</si>
  <si>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</si>
  <si>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</si>
  <si>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</si>
  <si>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</si>
  <si>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</si>
  <si>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</si>
  <si>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</si>
  <si>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</si>
  <si>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</si>
  <si>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</si>
  <si>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</si>
  <si>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</si>
  <si>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</si>
  <si>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</si>
  <si>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</si>
  <si>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</si>
  <si>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</si>
  <si>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</si>
  <si>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</si>
  <si>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</si>
  <si>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</si>
  <si>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</si>
  <si>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</si>
  <si>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</si>
  <si>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</si>
  <si>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</si>
  <si>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</si>
  <si>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</si>
  <si>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</si>
  <si>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</si>
  <si>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</si>
  <si>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</si>
  <si>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</si>
  <si>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</si>
  <si>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</si>
  <si>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</si>
  <si>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</si>
  <si>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</si>
  <si>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</si>
  <si>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</si>
  <si>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</si>
  <si>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</si>
  <si>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</si>
  <si>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</si>
  <si>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</si>
  <si>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</si>
  <si>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</si>
  <si>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</si>
  <si>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</si>
  <si>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</si>
  <si>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</si>
  <si>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</si>
  <si>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</si>
  <si>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</si>
  <si>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</si>
  <si>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</si>
  <si>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</si>
  <si>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</si>
  <si>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</si>
  <si>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</si>
  <si>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</si>
  <si>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</si>
  <si>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</si>
  <si>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</si>
  <si>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</si>
  <si>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</si>
  <si>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</si>
  <si>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</si>
  <si>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</si>
  <si>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</si>
  <si>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</si>
  <si>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</si>
  <si>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</si>
  <si>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</si>
  <si>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</si>
  <si>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</si>
  <si>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</si>
  <si>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</si>
  <si>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</si>
  <si>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</si>
  <si>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</si>
  <si>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</si>
  <si>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</si>
  <si>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</si>
  <si>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</si>
  <si>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</si>
  <si>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</si>
  <si>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</si>
  <si>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</si>
  <si>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</si>
  <si>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</si>
  <si>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</si>
  <si>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</si>
  <si>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</si>
  <si>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</si>
  <si>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</si>
  <si>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</si>
  <si>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</si>
  <si>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</si>
  <si>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</si>
  <si>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</si>
  <si>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</si>
  <si>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</si>
  <si>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</si>
  <si>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</si>
  <si>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</si>
  <si>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</si>
  <si>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</si>
  <si>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</si>
  <si>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</si>
  <si>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</si>
  <si>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</si>
  <si>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</si>
  <si>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</si>
  <si>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</si>
  <si>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</si>
  <si>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</si>
  <si>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</si>
  <si>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</si>
  <si>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</si>
  <si>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</si>
  <si>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</si>
  <si>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</si>
  <si>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</si>
  <si>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</si>
  <si>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</si>
  <si>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</si>
  <si>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</si>
  <si>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</si>
  <si>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</si>
  <si>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</si>
  <si>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</si>
  <si>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</si>
  <si>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</si>
  <si>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</si>
  <si>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</si>
  <si>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</si>
  <si>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</si>
  <si>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</si>
  <si>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</si>
  <si>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</si>
  <si>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</si>
  <si>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</si>
  <si>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</si>
  <si>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</si>
  <si>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</si>
  <si>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</si>
  <si>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</si>
  <si>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</si>
  <si>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</si>
  <si>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</si>
  <si>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</si>
  <si>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</si>
  <si>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</si>
  <si>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</si>
  <si>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</si>
  <si>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</si>
  <si>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</si>
  <si>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</si>
  <si>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</si>
  <si>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</si>
  <si>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</si>
  <si>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</si>
  <si>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</si>
  <si>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</si>
  <si>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</si>
  <si>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</si>
  <si>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</si>
  <si>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</si>
  <si>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</si>
  <si>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</si>
  <si>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</si>
  <si>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</si>
  <si>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</si>
  <si>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</si>
  <si>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</si>
  <si>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</si>
  <si>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</si>
  <si>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</si>
  <si>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</si>
  <si>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</si>
  <si>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</si>
  <si>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</si>
  <si>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</si>
  <si>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</si>
  <si>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</si>
  <si>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</si>
  <si>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</si>
  <si>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</si>
  <si>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</si>
  <si>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</si>
  <si>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</si>
  <si>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</si>
  <si>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</si>
  <si>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</si>
  <si>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</si>
  <si>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</si>
  <si>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</si>
  <si>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</si>
  <si>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</si>
  <si>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</si>
  <si>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</si>
  <si>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</si>
  <si>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</si>
  <si>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</si>
  <si>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</si>
  <si>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</si>
  <si>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</si>
  <si>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</si>
  <si>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</si>
  <si>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</si>
  <si>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</si>
  <si>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</si>
  <si>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</si>
  <si>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</si>
  <si>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</si>
  <si>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</si>
  <si>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</si>
  <si>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</si>
  <si>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</si>
  <si>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</si>
  <si>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</si>
  <si>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</si>
  <si>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</si>
  <si>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</si>
  <si>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</si>
  <si>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</si>
  <si>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</si>
  <si>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</si>
  <si>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</si>
  <si>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</si>
  <si>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</si>
  <si>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</si>
  <si>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</si>
  <si>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</si>
  <si>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</si>
  <si>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</si>
  <si>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</si>
  <si>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</si>
  <si>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</si>
  <si>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</si>
  <si>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</si>
  <si>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</si>
  <si>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</si>
  <si>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</si>
  <si>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</si>
  <si>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</si>
  <si>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</si>
  <si>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</si>
  <si>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</si>
  <si>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</si>
  <si>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</si>
  <si>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</si>
  <si>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</si>
  <si>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</si>
  <si>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</si>
  <si>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</si>
  <si>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</si>
  <si>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</si>
  <si>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</si>
  <si>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</si>
  <si>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</si>
  <si>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</si>
  <si>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</si>
  <si>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</si>
  <si>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</si>
  <si>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</si>
  <si>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</si>
  <si>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</si>
  <si>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</si>
  <si>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</si>
  <si>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</si>
  <si>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</si>
  <si>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</si>
  <si>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</si>
  <si>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</si>
  <si>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</si>
  <si>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</si>
  <si>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</si>
  <si>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</si>
  <si>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</si>
  <si>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</si>
  <si>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</si>
  <si>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</si>
  <si>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</si>
  <si>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</si>
  <si>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</si>
  <si>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</si>
  <si>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</si>
  <si>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</si>
  <si>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</si>
  <si>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</si>
  <si>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</si>
  <si>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</si>
  <si>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</si>
  <si>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</si>
  <si>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</si>
  <si>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</si>
  <si>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</si>
  <si>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</si>
  <si>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</si>
  <si>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</si>
  <si>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</si>
  <si>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</si>
  <si>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</si>
  <si>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</si>
  <si>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</si>
  <si>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</si>
  <si>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</si>
  <si>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</si>
  <si>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</si>
  <si>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</si>
  <si>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</si>
  <si>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</si>
  <si>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</si>
  <si>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</si>
  <si>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</si>
  <si>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</si>
  <si>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</si>
  <si>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</si>
  <si>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</si>
  <si>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</si>
  <si>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</si>
  <si>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</si>
  <si>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</si>
  <si>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</si>
  <si>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</si>
  <si>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</si>
  <si>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</si>
  <si>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</si>
  <si>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</si>
  <si>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</si>
  <si>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</si>
  <si>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</si>
  <si>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</si>
  <si>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</si>
  <si>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</si>
  <si>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</si>
  <si>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</si>
  <si>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</si>
  <si>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</si>
  <si>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</si>
  <si>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</si>
  <si>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</si>
  <si>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</si>
  <si>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</si>
  <si>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</si>
  <si>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</si>
  <si>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</si>
  <si>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</si>
  <si>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</si>
  <si>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</si>
  <si>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</si>
  <si>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</si>
  <si>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</si>
  <si>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</si>
  <si>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</si>
  <si>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</si>
  <si>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</si>
  <si>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</si>
  <si>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</si>
  <si>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</si>
  <si>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</si>
  <si>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</si>
  <si>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</si>
  <si>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</si>
  <si>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</si>
  <si>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</si>
  <si>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</si>
  <si>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</si>
  <si>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</si>
  <si>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</si>
  <si>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</si>
  <si>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</si>
  <si>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</si>
  <si>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</si>
  <si>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</si>
  <si>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</si>
  <si>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</si>
  <si>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</si>
  <si>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</si>
  <si>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</si>
  <si>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</si>
  <si>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</si>
  <si>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</si>
  <si>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</si>
  <si>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</si>
  <si>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</si>
  <si>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</si>
  <si>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</si>
  <si>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</si>
  <si>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</si>
  <si>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</si>
  <si>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</si>
  <si>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</si>
  <si>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</si>
  <si>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</si>
  <si>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</si>
  <si>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</si>
  <si>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</si>
  <si>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</si>
  <si>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</si>
  <si>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</si>
  <si>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</si>
  <si>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</si>
  <si>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</si>
  <si>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</si>
  <si>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</si>
  <si>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</si>
  <si>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</si>
  <si>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</si>
  <si>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</si>
  <si>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</si>
  <si>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</si>
  <si>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</si>
  <si>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</si>
  <si>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</si>
  <si>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</si>
  <si>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</si>
  <si>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</si>
  <si>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</si>
  <si>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</si>
  <si>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</si>
  <si>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</si>
  <si>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</si>
  <si>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</si>
  <si>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</si>
  <si>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</si>
  <si>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</si>
  <si>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</si>
  <si>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</si>
  <si>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</si>
  <si>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</si>
  <si>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</si>
  <si>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</si>
  <si>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</si>
  <si>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</si>
  <si>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</si>
  <si>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</si>
  <si>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</si>
  <si>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</si>
  <si>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</si>
  <si>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</si>
  <si>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</si>
  <si>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</si>
  <si>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</si>
  <si>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</si>
  <si>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</si>
  <si>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</si>
  <si>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</si>
  <si>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</si>
  <si>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</si>
  <si>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</si>
  <si>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</si>
  <si>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</si>
  <si>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</si>
  <si>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</si>
  <si>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</si>
  <si>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</si>
  <si>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</si>
  <si>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</si>
  <si>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</si>
  <si>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</si>
  <si>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</si>
  <si>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</si>
  <si>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</si>
  <si>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</si>
  <si>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</si>
  <si>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</si>
  <si>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</si>
  <si>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</si>
  <si>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</si>
  <si>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</si>
  <si>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</si>
  <si>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</si>
  <si>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</si>
  <si>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</si>
  <si>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</si>
  <si>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</si>
  <si>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</si>
  <si>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</si>
  <si>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</si>
  <si>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</si>
  <si>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</si>
  <si>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</si>
  <si>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</si>
  <si>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</si>
  <si>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</si>
  <si>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</si>
  <si>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</si>
  <si>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</si>
  <si>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</si>
  <si>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</si>
  <si>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</si>
  <si>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</si>
  <si>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</si>
  <si>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</si>
  <si>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</si>
  <si>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</si>
  <si>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</si>
  <si>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</si>
  <si>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</si>
  <si>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</si>
  <si>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</si>
  <si>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</si>
  <si>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</si>
  <si>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</si>
  <si>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</si>
  <si>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</si>
  <si>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</si>
  <si>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</si>
  <si>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</si>
  <si>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</si>
  <si>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</si>
  <si>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</si>
  <si>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</si>
  <si>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</si>
  <si>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</si>
  <si>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</si>
  <si>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</si>
  <si>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</si>
  <si>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</si>
  <si>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</si>
  <si>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</si>
  <si>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</si>
  <si>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</si>
  <si>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</si>
  <si>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</si>
  <si>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</si>
  <si>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</si>
  <si>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</si>
  <si>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</si>
  <si>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</si>
  <si>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</si>
  <si>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</si>
  <si>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</si>
  <si>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</si>
  <si>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</si>
  <si>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</si>
  <si>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</si>
  <si>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</si>
  <si>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</si>
  <si>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</si>
  <si>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</si>
  <si>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</si>
  <si>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</si>
  <si>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</si>
  <si>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</si>
  <si>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</si>
  <si>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</si>
  <si>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</si>
  <si>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</si>
  <si>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</si>
  <si>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</si>
  <si>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</si>
  <si>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</si>
  <si>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</si>
  <si>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</si>
  <si>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</si>
  <si>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</si>
  <si>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</si>
  <si>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</si>
  <si>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</si>
  <si>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</si>
  <si>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</si>
  <si>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</si>
  <si>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</si>
  <si>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</si>
  <si>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</si>
  <si>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</si>
  <si>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</si>
  <si>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</si>
  <si>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</si>
  <si>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</si>
  <si>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</si>
  <si>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</si>
  <si>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</si>
  <si>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</si>
  <si>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</si>
  <si>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</si>
  <si>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</si>
  <si>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</si>
  <si>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</si>
  <si>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</si>
  <si>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</si>
  <si>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</si>
  <si>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</si>
  <si>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</si>
  <si>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</si>
  <si>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</si>
  <si>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</si>
  <si>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</si>
  <si>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</si>
  <si>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</si>
  <si>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</si>
  <si>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</si>
  <si>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</si>
  <si>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</si>
  <si>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</si>
  <si>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</si>
  <si>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</si>
  <si>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</si>
  <si>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</si>
  <si>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</si>
  <si>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</si>
  <si>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</si>
  <si>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</si>
  <si>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</si>
  <si>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</si>
  <si>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</si>
  <si>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</si>
  <si>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</si>
  <si>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</si>
  <si>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</si>
  <si>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</si>
  <si>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</si>
  <si>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</si>
  <si>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</si>
  <si>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</si>
  <si>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</si>
  <si>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</si>
  <si>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</si>
  <si>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</si>
  <si>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</si>
  <si>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</si>
  <si>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</si>
  <si>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</si>
  <si>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</si>
  <si>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</si>
  <si>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</si>
  <si>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</si>
  <si>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</si>
  <si>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</si>
  <si>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</si>
  <si>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</si>
  <si>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</si>
  <si>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</si>
  <si>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</si>
  <si>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</si>
  <si>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</si>
  <si>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</si>
  <si>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</si>
  <si>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</si>
  <si>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</si>
  <si>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</si>
  <si>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</si>
  <si>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</si>
  <si>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</si>
  <si>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</si>
  <si>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</si>
  <si>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</si>
  <si>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</si>
  <si>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</si>
  <si>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</si>
  <si>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</si>
  <si>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</si>
  <si>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</si>
  <si>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</si>
  <si>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</si>
  <si>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</si>
  <si>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</si>
  <si>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</si>
  <si>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</si>
  <si>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</si>
  <si>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</si>
  <si>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</si>
  <si>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</si>
  <si>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</si>
  <si>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</si>
  <si>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</si>
  <si>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</si>
  <si>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</si>
  <si>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</si>
  <si>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</si>
  <si>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</si>
  <si>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</si>
  <si>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</si>
  <si>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</si>
  <si>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</si>
  <si>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</si>
  <si>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</si>
  <si>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</si>
  <si>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</si>
  <si>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</si>
  <si>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</si>
  <si>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</si>
  <si>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</si>
  <si>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</si>
  <si>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</si>
  <si>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</si>
  <si>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</si>
  <si>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</si>
  <si>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</si>
  <si>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</si>
  <si>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</si>
  <si>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</si>
  <si>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</si>
  <si>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</si>
  <si>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</si>
  <si>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</si>
  <si>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</si>
  <si>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</si>
  <si>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</si>
  <si>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</si>
  <si>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</si>
  <si>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</si>
  <si>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</si>
  <si>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</si>
  <si>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</si>
  <si>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</si>
  <si>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</si>
  <si>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</si>
  <si>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</si>
  <si>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</si>
  <si>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</si>
  <si>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</si>
  <si>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</si>
  <si>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</si>
  <si>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</si>
  <si>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</si>
  <si>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</si>
  <si>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</si>
  <si>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</si>
  <si>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</si>
  <si>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</si>
  <si>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</si>
  <si>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</si>
  <si>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</si>
  <si>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</si>
  <si>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</si>
  <si>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</si>
  <si>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</si>
  <si>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</si>
  <si>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</si>
  <si>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</si>
  <si>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</si>
  <si>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</si>
  <si>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</si>
  <si>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</si>
  <si>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</si>
  <si>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</si>
  <si>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</si>
  <si>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</si>
  <si>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</si>
  <si>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</si>
  <si>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</si>
  <si>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</si>
  <si>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</si>
  <si>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</si>
  <si>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</si>
  <si>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</si>
  <si>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</si>
  <si>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</si>
  <si>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</si>
  <si>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</si>
  <si>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</si>
  <si>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</si>
  <si>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</si>
  <si>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</si>
  <si>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</si>
  <si>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</si>
  <si>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</si>
  <si>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</si>
  <si>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</si>
  <si>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</si>
  <si>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</si>
  <si>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</si>
  <si>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</si>
  <si>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</si>
  <si>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</si>
  <si>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</si>
  <si>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</si>
  <si>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</si>
  <si>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</si>
  <si>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</si>
  <si>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</si>
  <si>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</si>
  <si>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</si>
  <si>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</si>
  <si>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</si>
  <si>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</si>
  <si>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</si>
  <si>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</si>
  <si>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</si>
  <si>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</si>
  <si>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</si>
  <si>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</si>
  <si>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</si>
  <si>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</si>
  <si>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</si>
  <si>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</si>
  <si>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</si>
  <si>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</si>
  <si>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</si>
  <si>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</si>
  <si>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</si>
  <si>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</si>
  <si>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</si>
  <si>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</si>
  <si>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</si>
  <si>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</si>
  <si>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</si>
  <si>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</si>
  <si>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</si>
  <si>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</si>
  <si>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</si>
  <si>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</si>
  <si>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</si>
  <si>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</si>
  <si>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</si>
  <si>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</si>
  <si>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</si>
  <si>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</si>
  <si>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</si>
  <si>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</si>
  <si>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</si>
  <si>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</si>
  <si>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</si>
  <si>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</si>
  <si>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</si>
  <si>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</si>
  <si>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</si>
  <si>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</si>
  <si>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</si>
  <si>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</si>
  <si>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</si>
  <si>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</si>
  <si>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</si>
  <si>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</si>
  <si>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</si>
  <si>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</si>
  <si>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</si>
  <si>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</si>
  <si>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</si>
  <si>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</si>
  <si>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</si>
  <si>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</si>
  <si>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</si>
  <si>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</si>
  <si>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</si>
  <si>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</si>
  <si>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</si>
  <si>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</si>
  <si>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</si>
  <si>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</si>
  <si>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</si>
  <si>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</si>
  <si>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</si>
  <si>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</si>
  <si>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</si>
  <si>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</si>
  <si>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</si>
  <si>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</si>
  <si>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</si>
  <si>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</si>
  <si>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</si>
  <si>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</si>
  <si>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</si>
  <si>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</si>
  <si>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</si>
  <si>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</si>
  <si>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</si>
  <si>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</si>
  <si>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</si>
  <si>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</si>
  <si>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</si>
  <si>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</si>
  <si>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</si>
  <si>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</si>
  <si>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</si>
  <si>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</si>
  <si>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</si>
  <si>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</si>
  <si>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</si>
  <si>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</si>
  <si>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</si>
  <si>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</si>
  <si>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</si>
  <si>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</si>
  <si>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</si>
  <si>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</si>
  <si>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</si>
  <si>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</si>
  <si>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</si>
  <si>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</si>
  <si>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</si>
  <si>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</si>
  <si>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</si>
  <si>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</si>
  <si>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</si>
  <si>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</si>
  <si>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</si>
  <si>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</si>
  <si>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</si>
  <si>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</si>
  <si>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</si>
  <si>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</si>
  <si>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</si>
  <si>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</si>
  <si>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</si>
  <si>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</si>
  <si>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</si>
  <si>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</si>
  <si>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</si>
  <si>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</si>
  <si>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</si>
  <si>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</si>
  <si>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</si>
  <si>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</si>
  <si>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</si>
  <si>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</si>
  <si>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</si>
  <si>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</si>
  <si>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</si>
  <si>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</si>
  <si>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</si>
  <si>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</si>
  <si>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</si>
  <si>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</si>
  <si>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</si>
  <si>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</si>
  <si>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</si>
  <si>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</si>
  <si>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</si>
  <si>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</si>
  <si>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</si>
  <si>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</si>
  <si>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</si>
  <si>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</si>
  <si>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</si>
  <si>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</si>
  <si>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</si>
  <si>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</si>
  <si>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</si>
  <si>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</si>
  <si>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</si>
  <si>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</si>
  <si>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</si>
  <si>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</si>
  <si>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</si>
  <si>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</si>
  <si>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</si>
  <si>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</si>
  <si>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</si>
  <si>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</si>
  <si>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</si>
  <si>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</si>
  <si>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</si>
  <si>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</si>
  <si>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</si>
  <si>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</si>
  <si>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</si>
  <si>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</si>
  <si>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</si>
  <si>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</si>
  <si>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</si>
  <si>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</si>
  <si>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</si>
  <si>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</si>
  <si>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</si>
  <si>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</si>
  <si>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</si>
  <si>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</si>
  <si>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</si>
  <si>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</si>
  <si>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</si>
  <si>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</si>
  <si>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</si>
  <si>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</si>
  <si>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</si>
  <si>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</si>
  <si>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</si>
  <si>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</si>
  <si>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</si>
  <si>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</si>
  <si>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</si>
  <si>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</si>
  <si>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</si>
  <si>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</si>
  <si>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</si>
  <si>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</si>
  <si>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</si>
  <si>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</si>
  <si>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</si>
  <si>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</si>
  <si>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</si>
  <si>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</si>
  <si>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</si>
  <si>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</si>
  <si>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</si>
  <si>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</si>
  <si>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</si>
  <si>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</si>
  <si>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</si>
  <si>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</si>
  <si>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</si>
  <si>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</si>
  <si>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</si>
  <si>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</si>
  <si>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</si>
  <si>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</si>
  <si>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</si>
  <si>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</si>
  <si>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</si>
  <si>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</si>
  <si>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</si>
  <si>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</si>
  <si>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</si>
  <si>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</si>
  <si>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</si>
  <si>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</si>
  <si>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</si>
  <si>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</si>
  <si>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</si>
  <si>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</si>
  <si>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</si>
  <si>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</si>
  <si>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</si>
  <si>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</si>
  <si>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</si>
  <si>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</si>
  <si>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</si>
  <si>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</si>
  <si>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</si>
  <si>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</si>
  <si>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</si>
  <si>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</si>
  <si>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</si>
  <si>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</si>
  <si>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</si>
  <si>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</si>
  <si>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</si>
  <si>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</si>
  <si>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</si>
  <si>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</si>
  <si>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</si>
  <si>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</si>
  <si>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</si>
  <si>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</si>
  <si>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</si>
  <si>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</si>
  <si>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</si>
  <si>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</si>
  <si>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</si>
  <si>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</si>
  <si>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</si>
  <si>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</si>
  <si>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</si>
  <si>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</si>
  <si>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</si>
  <si>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</si>
  <si>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</si>
  <si>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</si>
  <si>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</si>
  <si>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</si>
  <si>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</si>
  <si>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</si>
  <si>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</si>
  <si>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</si>
  <si>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</si>
  <si>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</si>
  <si>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</si>
  <si>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</si>
  <si>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</si>
  <si>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</si>
  <si>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</si>
  <si>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</si>
  <si>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</si>
  <si>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</si>
  <si>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</si>
  <si>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</si>
  <si>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</si>
  <si>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</si>
  <si>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</si>
  <si>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</si>
  <si>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</si>
  <si>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</si>
  <si>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</si>
  <si>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</si>
  <si>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</si>
  <si>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</si>
  <si>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</si>
  <si>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</si>
  <si>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</si>
  <si>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</si>
  <si>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</si>
  <si>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</si>
  <si>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</si>
  <si>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</si>
  <si>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</si>
  <si>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</si>
  <si>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</si>
  <si>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</si>
  <si>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</si>
  <si>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</si>
  <si>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</si>
  <si>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</si>
  <si>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</si>
  <si>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</si>
  <si>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</si>
  <si>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</si>
  <si>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</si>
  <si>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</si>
  <si>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</si>
  <si>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</si>
  <si>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</si>
  <si>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</si>
  <si>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</si>
  <si>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</si>
  <si>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</si>
  <si>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</si>
  <si>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</si>
  <si>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</si>
  <si>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</si>
  <si>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</si>
  <si>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</si>
  <si>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</si>
  <si>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</si>
  <si>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</si>
  <si>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</si>
  <si>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</si>
  <si>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</si>
  <si>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</si>
  <si>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</si>
  <si>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</si>
  <si>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</si>
  <si>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</si>
  <si>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</si>
  <si>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</si>
  <si>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</si>
  <si>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</si>
  <si>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</si>
  <si>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</si>
  <si>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</si>
  <si>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</si>
  <si>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</si>
  <si>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</si>
  <si>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</si>
  <si>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</si>
  <si>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</si>
  <si>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</si>
  <si>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</si>
  <si>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</si>
  <si>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</si>
  <si>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</si>
  <si>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</si>
  <si>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</si>
  <si>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</si>
  <si>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</si>
  <si>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</si>
  <si>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</si>
  <si>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</si>
  <si>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</si>
  <si>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</si>
  <si>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</si>
  <si>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</si>
  <si>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</si>
  <si>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</si>
  <si>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</si>
  <si>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</si>
  <si>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</si>
  <si>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</si>
  <si>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</si>
  <si>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</si>
  <si>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</si>
  <si>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</si>
  <si>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</si>
  <si>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</si>
  <si>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</si>
  <si>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</si>
  <si>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</si>
  <si>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</si>
  <si>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</si>
  <si>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</si>
  <si>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</si>
  <si>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</si>
  <si>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</si>
  <si>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</si>
  <si>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</si>
  <si>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</si>
  <si>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</si>
  <si>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</si>
  <si>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</si>
  <si>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</si>
  <si>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</si>
  <si>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</si>
  <si>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</si>
  <si>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</si>
  <si>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</si>
  <si>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</si>
  <si>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</si>
  <si>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</si>
  <si>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</si>
  <si>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</si>
  <si>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</si>
  <si>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</si>
  <si>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</si>
  <si>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</si>
  <si>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</si>
  <si>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</si>
  <si>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</si>
  <si>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</si>
  <si>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</si>
  <si>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</si>
  <si>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</si>
  <si>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</si>
  <si>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</si>
  <si>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</si>
  <si>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</si>
  <si>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</si>
  <si>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</si>
  <si>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</si>
  <si>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</si>
  <si>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</si>
  <si>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</si>
  <si>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</si>
  <si>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</si>
  <si>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</si>
  <si>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</si>
  <si>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</si>
  <si>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</si>
  <si>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</si>
  <si>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</si>
  <si>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</si>
  <si>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</si>
  <si>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</si>
  <si>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</si>
  <si>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</si>
  <si>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</si>
  <si>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</si>
  <si>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</si>
  <si>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</si>
  <si>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</si>
  <si>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</si>
  <si>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</si>
  <si>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</si>
  <si>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</si>
  <si>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</si>
  <si>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</si>
  <si>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</si>
  <si>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</si>
  <si>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</si>
  <si>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</si>
  <si>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</si>
  <si>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</si>
  <si>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</si>
  <si>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</si>
  <si>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</si>
  <si>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</si>
  <si>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</si>
  <si>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</si>
  <si>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</si>
  <si>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</si>
  <si>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</si>
  <si>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</si>
  <si>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</si>
  <si>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</si>
  <si>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</si>
  <si>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</si>
  <si>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</si>
  <si>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</si>
  <si>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</si>
  <si>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</si>
  <si>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</si>
  <si>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</si>
  <si>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</si>
  <si>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</si>
  <si>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</si>
  <si>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</si>
  <si>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</si>
  <si>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</si>
  <si>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</si>
  <si>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</si>
  <si>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</si>
  <si>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</si>
  <si>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</si>
  <si>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</si>
  <si>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</si>
  <si>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</si>
  <si>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</si>
  <si>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</si>
  <si>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</si>
  <si>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</si>
  <si>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</si>
  <si>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</si>
  <si>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</si>
  <si>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</si>
  <si>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</si>
  <si>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</si>
  <si>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</si>
  <si>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</si>
  <si>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</si>
  <si>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</si>
  <si>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</si>
  <si>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</si>
  <si>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</si>
  <si>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</si>
  <si>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</si>
  <si>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</si>
  <si>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</si>
  <si>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</si>
  <si>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</si>
  <si>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</si>
  <si>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</si>
  <si>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</si>
  <si>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</si>
  <si>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</si>
  <si>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</si>
  <si>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</si>
  <si>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</si>
  <si>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</si>
  <si>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</si>
  <si>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</si>
  <si>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</si>
  <si>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</si>
  <si>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</si>
  <si>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</si>
  <si>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</si>
  <si>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</si>
  <si>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</si>
  <si>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</si>
  <si>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</si>
  <si>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</si>
  <si>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</si>
  <si>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</si>
  <si>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</si>
  <si>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</si>
  <si>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</si>
  <si>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</si>
  <si>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</si>
  <si>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</si>
  <si>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</si>
  <si>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</si>
  <si>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</si>
  <si>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</si>
  <si>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</si>
  <si>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</si>
  <si>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</si>
  <si>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</si>
  <si>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</si>
  <si>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</si>
  <si>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</si>
  <si>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</si>
  <si>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</si>
  <si>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</si>
  <si>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</si>
  <si>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</si>
  <si>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</si>
  <si>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</si>
  <si>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</si>
  <si>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</si>
  <si>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</si>
  <si>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</si>
  <si>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</si>
  <si>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</si>
  <si>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</si>
  <si>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</si>
  <si>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</si>
  <si>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</si>
  <si>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</si>
  <si>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</si>
  <si>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</si>
  <si>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</si>
  <si>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</si>
  <si>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</si>
  <si>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</si>
  <si>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</si>
  <si>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</si>
  <si>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</si>
  <si>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</si>
  <si>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</si>
  <si>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</si>
  <si>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</si>
  <si>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</si>
  <si>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</si>
  <si>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</si>
  <si>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</si>
  <si>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</si>
  <si>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</si>
  <si>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</si>
  <si>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</si>
  <si>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</si>
  <si>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</si>
  <si>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</si>
  <si>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</si>
  <si>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</si>
  <si>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</si>
  <si>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</si>
  <si>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</si>
  <si>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</si>
  <si>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</si>
  <si>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</si>
  <si>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</si>
  <si>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</si>
  <si>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</si>
  <si>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</si>
  <si>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</si>
  <si>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</si>
  <si>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</si>
  <si>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</si>
  <si>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</si>
  <si>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</si>
  <si>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</si>
  <si>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</si>
  <si>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</si>
  <si>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</si>
  <si>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</si>
  <si>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</si>
  <si>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</si>
  <si>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</si>
  <si>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</si>
  <si>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</si>
  <si>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</si>
  <si>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</si>
  <si>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</si>
  <si>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</si>
  <si>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</si>
  <si>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</si>
  <si>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</si>
  <si>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</si>
  <si>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</si>
  <si>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</si>
  <si>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</si>
  <si>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</si>
  <si>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</si>
  <si>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</si>
  <si>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</si>
  <si>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</si>
  <si>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</si>
  <si>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</si>
  <si>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</si>
  <si>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</si>
  <si>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</si>
  <si>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</si>
  <si>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</si>
  <si>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</si>
  <si>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</si>
  <si>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</si>
  <si>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</si>
  <si>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</si>
  <si>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</si>
  <si>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</si>
  <si>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</si>
  <si>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</si>
  <si>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</si>
  <si>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</si>
  <si>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</si>
  <si>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</si>
  <si>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</si>
  <si>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</si>
  <si>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</si>
  <si>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</si>
  <si>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</si>
  <si>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</si>
  <si>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</si>
  <si>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</si>
  <si>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</si>
  <si>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</si>
  <si>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</si>
  <si>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</si>
  <si>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</si>
  <si>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</si>
  <si>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</si>
  <si>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</si>
  <si>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</si>
  <si>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</si>
  <si>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</si>
  <si>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</si>
  <si>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</si>
  <si>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</si>
  <si>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</si>
  <si>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</si>
  <si>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</si>
  <si>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</si>
  <si>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</si>
  <si>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</si>
  <si>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</si>
  <si>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</si>
  <si>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</si>
  <si>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</si>
  <si>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</si>
  <si>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</si>
  <si>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</si>
  <si>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</si>
  <si>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</si>
  <si>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</si>
  <si>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</si>
  <si>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</si>
  <si>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</si>
  <si>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</si>
  <si>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</si>
  <si>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</si>
  <si>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</si>
  <si>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</si>
  <si>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</si>
  <si>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</si>
  <si>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</si>
  <si>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</si>
  <si>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</si>
  <si>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</si>
  <si>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</si>
  <si>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</si>
  <si>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</si>
  <si>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</si>
  <si>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</si>
  <si>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</si>
  <si>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</si>
  <si>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</si>
  <si>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</si>
  <si>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</si>
  <si>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</si>
  <si>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</si>
  <si>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</si>
  <si>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</si>
  <si>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</si>
  <si>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</si>
  <si>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</si>
  <si>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</si>
  <si>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</si>
  <si>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</si>
  <si>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</si>
  <si>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</si>
  <si>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</si>
  <si>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</si>
  <si>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</si>
  <si>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</si>
  <si>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</si>
  <si>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</si>
  <si>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</si>
  <si>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</si>
  <si>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</si>
  <si>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</si>
  <si>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</si>
  <si>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</si>
  <si>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</si>
  <si>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</si>
  <si>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</si>
  <si>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</si>
  <si>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</si>
  <si>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</si>
  <si>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</si>
  <si>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</si>
  <si>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</si>
  <si>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</si>
  <si>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</si>
  <si>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</si>
  <si>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</si>
  <si>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</si>
  <si>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</si>
  <si>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</si>
  <si>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</si>
  <si>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</si>
  <si>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</si>
  <si>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</si>
  <si>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</si>
  <si>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</si>
  <si>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</si>
  <si>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</si>
  <si>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</si>
  <si>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</si>
  <si>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</si>
  <si>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</si>
  <si>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</si>
  <si>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</si>
  <si>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</si>
  <si>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</si>
  <si>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</si>
  <si>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</si>
  <si>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</si>
  <si>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</si>
  <si>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</si>
  <si>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</si>
  <si>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</si>
  <si>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</si>
  <si>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</si>
  <si>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</si>
  <si>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</si>
  <si>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</si>
  <si>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</si>
  <si>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</si>
  <si>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</si>
  <si>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</si>
  <si>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</si>
  <si>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</si>
  <si>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</si>
  <si>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</si>
  <si>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</si>
  <si>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</si>
  <si>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</si>
  <si>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</si>
  <si>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</si>
  <si>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</si>
  <si>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</si>
  <si>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</si>
  <si>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</si>
  <si>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</si>
  <si>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</si>
  <si>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</si>
  <si>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</si>
  <si>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</si>
  <si>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</si>
  <si>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</si>
  <si>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</si>
  <si>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</si>
  <si>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</si>
  <si>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</si>
  <si>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</si>
  <si>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</si>
  <si>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</si>
  <si>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</si>
  <si>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</si>
  <si>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</si>
  <si>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</si>
  <si>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</si>
  <si>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</si>
  <si>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</si>
  <si>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</si>
  <si>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</si>
  <si>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</si>
  <si>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</si>
  <si>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</si>
  <si>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</si>
  <si>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</si>
  <si>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</si>
  <si>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</si>
  <si>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</si>
  <si>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</si>
  <si>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</si>
  <si>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</si>
  <si>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</si>
  <si>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</si>
  <si>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</si>
  <si>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</si>
  <si>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</si>
  <si>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</si>
  <si>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</si>
  <si>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</si>
  <si>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</si>
  <si>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</si>
  <si>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</si>
  <si>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</si>
  <si>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</si>
  <si>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</si>
  <si>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</si>
  <si>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</si>
  <si>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</si>
  <si>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</si>
  <si>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</si>
  <si>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</si>
  <si>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</si>
  <si>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</si>
  <si>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</si>
  <si>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</si>
  <si>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</si>
  <si>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</si>
  <si>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</si>
  <si>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</si>
  <si>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</si>
  <si>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</si>
  <si>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</si>
  <si>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</si>
  <si>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</si>
  <si>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</si>
  <si>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</si>
  <si>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</si>
  <si>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</si>
  <si>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</si>
  <si>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</si>
  <si>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</si>
  <si>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</si>
  <si>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</si>
  <si>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</si>
  <si>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</si>
  <si>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</si>
  <si>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</si>
  <si>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</si>
  <si>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</si>
  <si>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</si>
  <si>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</si>
  <si>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</si>
  <si>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</si>
  <si>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</si>
  <si>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</si>
  <si>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</si>
  <si>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</si>
  <si>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</si>
  <si>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</si>
  <si>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</si>
  <si>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</si>
  <si>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</si>
  <si>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</si>
  <si>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</si>
  <si>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</si>
  <si>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</si>
  <si>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</si>
  <si>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</si>
  <si>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</si>
  <si>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</si>
  <si>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</si>
  <si>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</si>
  <si>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</si>
  <si>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</si>
  <si>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</si>
  <si>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</si>
  <si>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</si>
  <si>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</si>
  <si>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</si>
  <si>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</si>
  <si>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</si>
  <si>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</si>
  <si>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</si>
  <si>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</si>
  <si>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</si>
  <si>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</si>
  <si>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</si>
  <si>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</si>
  <si>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</si>
  <si>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</si>
  <si>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</si>
  <si>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</si>
  <si>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</si>
  <si>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</si>
  <si>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</si>
  <si>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</si>
  <si>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</si>
  <si>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</si>
  <si>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</si>
  <si>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</si>
  <si>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</si>
  <si>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</si>
  <si>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</si>
  <si>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</si>
  <si>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</si>
  <si>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</si>
  <si>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</si>
  <si>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</si>
  <si>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</si>
  <si>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</si>
  <si>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</si>
  <si>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</si>
  <si>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</si>
  <si>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</si>
  <si>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</si>
  <si>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</si>
  <si>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</si>
  <si>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</si>
  <si>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</si>
  <si>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</si>
  <si>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</si>
  <si>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</si>
  <si>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</si>
  <si>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</si>
  <si>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</si>
  <si>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</si>
  <si>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</si>
  <si>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</si>
  <si>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</si>
  <si>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</si>
  <si>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</si>
  <si>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</si>
  <si>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</si>
  <si>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</si>
  <si>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</si>
  <si>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</si>
  <si>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</si>
  <si>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</si>
  <si>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</si>
  <si>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</si>
  <si>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</si>
  <si>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</si>
  <si>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</si>
  <si>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</si>
  <si>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</si>
  <si>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</si>
  <si>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</si>
  <si>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</si>
  <si>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</si>
  <si>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</si>
  <si>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</si>
  <si>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</si>
  <si>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</si>
  <si>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</si>
  <si>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</si>
  <si>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</si>
  <si>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</si>
  <si>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</si>
  <si>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</si>
  <si>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</si>
  <si>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</si>
  <si>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</si>
  <si>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</si>
  <si>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</si>
  <si>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</si>
  <si>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</si>
  <si>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</si>
  <si>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</si>
  <si>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</si>
  <si>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</si>
  <si>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</si>
  <si>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</si>
  <si>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</si>
  <si>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</si>
  <si>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</si>
  <si>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</si>
  <si>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</si>
  <si>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</si>
  <si>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</si>
  <si>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</si>
  <si>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</si>
  <si>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</si>
  <si>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</si>
  <si>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</si>
  <si>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</si>
  <si>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</si>
  <si>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</si>
  <si>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</si>
  <si>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</si>
  <si>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</si>
  <si>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</si>
  <si>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</si>
  <si>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</si>
  <si>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</si>
  <si>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</si>
  <si>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</si>
  <si>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</si>
  <si>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</si>
  <si>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</si>
  <si>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</si>
  <si>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</si>
  <si>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</si>
  <si>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</si>
  <si>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</si>
  <si>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</si>
  <si>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</si>
  <si>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</si>
  <si>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</si>
  <si>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</si>
  <si>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</si>
  <si>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</si>
  <si>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</si>
  <si>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</si>
  <si>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</si>
  <si>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</si>
  <si>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</si>
  <si>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</si>
  <si>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</si>
  <si>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</si>
  <si>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</si>
  <si>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</si>
  <si>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</si>
  <si>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</si>
  <si>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</si>
  <si>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</si>
  <si>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</si>
  <si>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</si>
  <si>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</si>
  <si>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</si>
  <si>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</si>
  <si>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</si>
  <si>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</si>
  <si>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</si>
  <si>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</si>
  <si>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</si>
  <si>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</si>
  <si>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</si>
  <si>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</si>
  <si>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</si>
  <si>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</si>
  <si>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</si>
  <si>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</si>
  <si>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</si>
  <si>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</si>
  <si>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</si>
  <si>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</si>
  <si>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</si>
  <si>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</si>
  <si>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</si>
  <si>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</si>
  <si>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</si>
  <si>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</si>
  <si>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</si>
  <si>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</si>
  <si>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</si>
  <si>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</si>
  <si>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</si>
  <si>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</si>
  <si>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</si>
  <si>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</si>
  <si>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</si>
  <si>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</si>
  <si>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</si>
  <si>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</si>
  <si>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</si>
  <si>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</si>
  <si>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</si>
  <si>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</si>
  <si>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</si>
  <si>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</si>
  <si>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</si>
  <si>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</si>
  <si>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</si>
  <si>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</si>
  <si>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</si>
  <si>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</si>
  <si>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</si>
  <si>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</si>
  <si>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</si>
  <si>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</si>
  <si>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</si>
  <si>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</si>
  <si>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</si>
  <si>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</si>
  <si>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</si>
  <si>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</si>
  <si>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</si>
  <si>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</si>
  <si>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</si>
  <si>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</si>
  <si>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</si>
  <si>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</si>
  <si>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</si>
  <si>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</si>
  <si>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</si>
  <si>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</si>
  <si>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</si>
  <si>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</si>
  <si>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</si>
  <si>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</si>
  <si>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</si>
  <si>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</si>
  <si>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</si>
  <si>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</si>
  <si>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</si>
  <si>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</si>
  <si>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</si>
  <si>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</si>
  <si>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</si>
  <si>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</si>
  <si>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</si>
  <si>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</si>
  <si>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</si>
  <si>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</si>
  <si>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</si>
  <si>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</si>
  <si>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</si>
  <si>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</si>
  <si>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</si>
  <si>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</si>
  <si>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</si>
  <si>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</si>
  <si>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</si>
  <si>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</si>
  <si>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</si>
  <si>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</si>
  <si>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</si>
  <si>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</si>
  <si>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</si>
  <si>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</si>
  <si>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</si>
  <si>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</si>
  <si>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</si>
  <si>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</si>
  <si>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</si>
  <si>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</si>
  <si>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</si>
  <si>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</si>
  <si>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</si>
  <si>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</si>
  <si>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</si>
  <si>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</si>
  <si>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</si>
  <si>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</si>
  <si>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</si>
  <si>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</si>
  <si>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</si>
  <si>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</si>
  <si>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</si>
  <si>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</si>
  <si>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</si>
  <si>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</si>
  <si>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</si>
  <si>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</si>
  <si>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</si>
  <si>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</si>
  <si>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</si>
  <si>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</si>
  <si>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</si>
  <si>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</si>
  <si>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</si>
  <si>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</si>
  <si>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</si>
  <si>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</si>
  <si>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</si>
  <si>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</si>
  <si>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</si>
  <si>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</si>
  <si>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</si>
  <si>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</si>
  <si>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</si>
  <si>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</si>
  <si>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</si>
  <si>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</si>
  <si>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</si>
  <si>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</si>
  <si>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</si>
  <si>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</si>
  <si>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</si>
  <si>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</si>
  <si>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</si>
  <si>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</si>
  <si>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</si>
  <si>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</si>
  <si>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</si>
  <si>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</si>
  <si>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</si>
  <si>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</si>
  <si>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</si>
  <si>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</si>
  <si>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</si>
  <si>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</si>
  <si>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</si>
  <si>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</si>
  <si>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</si>
  <si>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</si>
  <si>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</si>
  <si>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</si>
  <si>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</si>
  <si>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</si>
  <si>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</si>
  <si>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</si>
  <si>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</si>
  <si>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</si>
  <si>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</si>
  <si>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</si>
  <si>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</si>
  <si>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</si>
  <si>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</si>
  <si>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</si>
  <si>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</si>
  <si>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</si>
  <si>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</si>
  <si>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</si>
  <si>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</si>
  <si>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</si>
  <si>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</si>
  <si>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</si>
  <si>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</si>
  <si>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</si>
  <si>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</si>
  <si>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</si>
  <si>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</si>
  <si>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</si>
  <si>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</si>
  <si>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</si>
  <si>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</si>
  <si>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</si>
  <si>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</si>
  <si>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</si>
  <si>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</si>
  <si>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</si>
  <si>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</si>
  <si>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</si>
  <si>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</si>
  <si>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</si>
  <si>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</si>
  <si>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</si>
  <si>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</si>
  <si>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</si>
  <si>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</si>
  <si>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</si>
  <si>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</si>
  <si>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</si>
  <si>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</si>
  <si>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</si>
  <si>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</si>
  <si>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</si>
  <si>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</si>
  <si>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</si>
  <si>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</si>
  <si>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</si>
  <si>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</si>
  <si>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</si>
  <si>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</si>
  <si>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</si>
  <si>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</si>
  <si>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</si>
  <si>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</si>
  <si>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</si>
  <si>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</si>
  <si>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</si>
  <si>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</si>
  <si>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</si>
  <si>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</si>
  <si>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</si>
  <si>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</si>
  <si>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</si>
  <si>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</si>
  <si>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</si>
  <si>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</si>
  <si>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</si>
  <si>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</si>
  <si>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</si>
  <si>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</si>
  <si>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</si>
  <si>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</si>
  <si>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</si>
  <si>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</si>
  <si>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</si>
  <si>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</si>
  <si>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</si>
  <si>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</si>
  <si>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</si>
  <si>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</si>
  <si>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</si>
  <si>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</si>
  <si>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</si>
  <si>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</si>
  <si>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</si>
  <si>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</si>
  <si>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</si>
  <si>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</si>
  <si>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</si>
  <si>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</si>
  <si>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</si>
  <si>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</si>
  <si>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</si>
  <si>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</si>
  <si>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</si>
  <si>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</si>
  <si>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</si>
  <si>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</si>
  <si>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</si>
  <si>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</si>
  <si>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</si>
  <si>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</si>
  <si>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</si>
  <si>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</si>
  <si>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</si>
  <si>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</si>
  <si>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</si>
  <si>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</si>
  <si>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</si>
  <si>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</si>
  <si>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</si>
  <si>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</si>
  <si>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</si>
  <si>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</si>
  <si>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</si>
  <si>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</si>
  <si>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</si>
  <si>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</si>
  <si>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</si>
  <si>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</si>
  <si>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</si>
  <si>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</si>
  <si>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</si>
  <si>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</si>
  <si>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</si>
  <si>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</si>
  <si>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</si>
  <si>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</si>
  <si>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</si>
  <si>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</si>
  <si>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</si>
  <si>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</si>
  <si>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</si>
  <si>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</si>
  <si>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</si>
  <si>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</si>
  <si>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</si>
  <si>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</si>
  <si>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</si>
  <si>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</si>
  <si>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</si>
  <si>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</si>
  <si>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</si>
  <si>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</si>
  <si>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</si>
  <si>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</si>
  <si>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</si>
  <si>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</si>
  <si>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</si>
  <si>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</si>
  <si>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</si>
  <si>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</si>
  <si>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</si>
  <si>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</si>
  <si>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</si>
  <si>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</si>
  <si>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</si>
  <si>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</si>
  <si>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</si>
  <si>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</si>
  <si>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</si>
  <si>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</si>
  <si>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</si>
  <si>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</si>
  <si>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</si>
  <si>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</si>
  <si>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</si>
  <si>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</si>
  <si>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</si>
  <si>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</si>
  <si>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</si>
  <si>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</si>
  <si>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</si>
  <si>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</si>
  <si>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</si>
  <si>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</si>
  <si>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</si>
  <si>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</si>
  <si>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</si>
  <si>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</si>
  <si>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</si>
  <si>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</si>
  <si>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</si>
  <si>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</si>
  <si>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</si>
  <si>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</si>
  <si>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</si>
  <si>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</si>
  <si>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</si>
  <si>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</si>
  <si>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</si>
  <si>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</si>
  <si>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</si>
  <si>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</si>
  <si>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</si>
  <si>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</si>
  <si>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</si>
  <si>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</si>
  <si>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</si>
  <si>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</si>
  <si>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</si>
  <si>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</si>
  <si>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</si>
  <si>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</si>
  <si>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</si>
  <si>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</si>
  <si>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</si>
  <si>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</si>
  <si>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</si>
  <si>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</si>
  <si>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</si>
  <si>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</si>
  <si>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</si>
  <si>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</si>
  <si>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</si>
  <si>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</si>
  <si>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</si>
  <si>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</si>
  <si>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</si>
  <si>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</si>
  <si>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</si>
  <si>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</si>
  <si>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</si>
  <si>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</si>
  <si>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</si>
  <si>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</si>
  <si>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</si>
  <si>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</si>
  <si>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</si>
  <si>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</si>
  <si>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</si>
  <si>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</si>
  <si>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</si>
  <si>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</si>
  <si>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</si>
  <si>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</si>
  <si>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</si>
  <si>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</si>
  <si>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</si>
  <si>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</si>
  <si>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</si>
  <si>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</si>
  <si>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</si>
  <si>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</si>
  <si>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</si>
  <si>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</si>
  <si>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</si>
  <si>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</si>
  <si>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</si>
  <si>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</si>
  <si>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</si>
  <si>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</si>
  <si>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</si>
  <si>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</si>
  <si>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</si>
  <si>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</si>
  <si>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</si>
  <si>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</si>
  <si>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</si>
  <si>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</si>
  <si>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</si>
  <si>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</si>
  <si>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</si>
  <si>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</si>
  <si>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</si>
  <si>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</si>
  <si>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</si>
  <si>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</si>
  <si>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</si>
  <si>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</si>
  <si>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</si>
  <si>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</si>
  <si>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</si>
  <si>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</si>
  <si>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</si>
  <si>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</si>
  <si>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</si>
  <si>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</si>
  <si>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</si>
  <si>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</si>
  <si>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</si>
  <si>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</si>
  <si>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</si>
  <si>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</si>
  <si>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</si>
  <si>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</si>
  <si>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</si>
  <si>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</si>
  <si>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</si>
  <si>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</si>
  <si>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</si>
  <si>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</si>
  <si>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</si>
  <si>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</si>
  <si>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</si>
  <si>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</si>
  <si>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</si>
  <si>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</si>
  <si>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</si>
  <si>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</si>
  <si>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</si>
  <si>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</si>
  <si>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</si>
  <si>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</si>
  <si>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</si>
  <si>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</si>
  <si>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</si>
  <si>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</si>
  <si>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</si>
  <si>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</si>
  <si>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</si>
  <si>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</si>
  <si>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</si>
  <si>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</si>
  <si>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</si>
  <si>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</si>
  <si>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</si>
  <si>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</si>
  <si>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</si>
  <si>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</si>
  <si>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</si>
  <si>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</si>
  <si>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</si>
  <si>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</si>
  <si>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</si>
  <si>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</si>
  <si>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</si>
  <si>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</si>
  <si>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</si>
  <si>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</si>
  <si>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</si>
  <si>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</si>
  <si>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</si>
  <si>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</si>
  <si>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</si>
  <si>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</si>
  <si>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</si>
  <si>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</si>
  <si>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</si>
  <si>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</si>
  <si>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</si>
  <si>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</si>
  <si>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</si>
  <si>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</si>
  <si>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</si>
  <si>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</si>
  <si>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</si>
  <si>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</si>
  <si>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</si>
  <si>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</si>
  <si>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</si>
  <si>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</si>
  <si>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</si>
  <si>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</si>
  <si>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</si>
  <si>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</si>
  <si>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</si>
  <si>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</si>
  <si>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</si>
  <si>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</si>
  <si>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</si>
  <si>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</si>
  <si>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</si>
  <si>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</si>
  <si>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</si>
  <si>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</si>
  <si>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</si>
  <si>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</si>
  <si>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</si>
  <si>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</si>
  <si>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</si>
  <si>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</si>
  <si>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</si>
  <si>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</si>
  <si>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</si>
  <si>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</si>
  <si>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</si>
  <si>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</si>
  <si>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</si>
  <si>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</si>
  <si>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</si>
  <si>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</si>
  <si>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</si>
  <si>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</si>
  <si>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</si>
  <si>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</si>
  <si>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</si>
  <si>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</si>
  <si>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</si>
  <si>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</si>
  <si>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</si>
  <si>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</si>
  <si>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</si>
  <si>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</si>
  <si>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</si>
  <si>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</si>
  <si>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</si>
  <si>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</si>
  <si>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</si>
  <si>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</si>
  <si>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</si>
  <si>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</si>
  <si>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</si>
  <si>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</si>
  <si>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</si>
  <si>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</si>
  <si>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</si>
  <si>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</si>
  <si>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</si>
  <si>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</si>
  <si>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</si>
  <si>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</si>
  <si>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</si>
  <si>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</si>
  <si>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</si>
  <si>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</si>
  <si>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</si>
  <si>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</si>
  <si>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</si>
  <si>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</si>
  <si>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</si>
  <si>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</si>
  <si>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</si>
  <si>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</si>
  <si>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</si>
  <si>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</si>
  <si>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</si>
  <si>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</si>
  <si>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</si>
  <si>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</si>
  <si>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</si>
  <si>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</si>
  <si>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</si>
  <si>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</si>
  <si>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</si>
  <si>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</si>
  <si>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</si>
  <si>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</si>
  <si>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</si>
  <si>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</si>
  <si>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</si>
  <si>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</si>
  <si>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</si>
  <si>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</si>
  <si>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</si>
  <si>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</si>
  <si>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</si>
  <si>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</si>
  <si>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</si>
  <si>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</si>
  <si>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</si>
  <si>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</si>
  <si>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</si>
  <si>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</si>
  <si>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</si>
  <si>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</si>
  <si>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</si>
  <si>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</si>
  <si>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</si>
  <si>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</si>
  <si>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</si>
  <si>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</si>
  <si>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</si>
  <si>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</si>
  <si>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</si>
  <si>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</si>
  <si>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</si>
  <si>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</si>
  <si>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</si>
  <si>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</si>
  <si>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</si>
  <si>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</si>
  <si>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</si>
  <si>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</si>
  <si>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</si>
  <si>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</si>
  <si>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</si>
  <si>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</si>
  <si>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</si>
  <si>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</si>
  <si>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</si>
  <si>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</si>
  <si>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</si>
  <si>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</si>
  <si>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</si>
  <si>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</si>
  <si>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</si>
  <si>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</si>
  <si>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</si>
  <si>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</si>
  <si>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</si>
  <si>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</si>
  <si>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</si>
  <si>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</si>
  <si>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</si>
  <si>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</si>
  <si>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</si>
  <si>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</si>
  <si>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</si>
  <si>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</si>
  <si>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</si>
  <si>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</si>
  <si>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</si>
  <si>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</si>
  <si>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</si>
  <si>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</si>
  <si>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</si>
  <si>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</si>
  <si>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</si>
  <si>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</si>
  <si>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</si>
  <si>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</si>
  <si>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</si>
  <si>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</si>
  <si>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</si>
  <si>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</si>
  <si>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</si>
  <si>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</si>
  <si>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</si>
  <si>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</si>
  <si>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</si>
  <si>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</si>
  <si>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</si>
  <si>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</si>
  <si>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</si>
  <si>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</si>
  <si>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</si>
  <si>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</si>
  <si>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</si>
  <si>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</si>
  <si>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</si>
  <si>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</si>
  <si>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</si>
  <si>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</si>
  <si>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</si>
  <si>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</si>
  <si>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</si>
  <si>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</si>
  <si>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</si>
  <si>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</si>
  <si>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</si>
  <si>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</si>
  <si>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</si>
  <si>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</si>
  <si>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</si>
  <si>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</si>
  <si>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</si>
  <si>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</si>
  <si>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</si>
  <si>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</si>
  <si>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</si>
  <si>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</si>
  <si>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</si>
  <si>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</si>
  <si>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</si>
  <si>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</si>
  <si>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</si>
  <si>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</si>
  <si>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</si>
  <si>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</si>
  <si>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</si>
  <si>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</si>
  <si>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</si>
  <si>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</si>
  <si>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</si>
  <si>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</si>
  <si>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</si>
  <si>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</si>
  <si>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</si>
  <si>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</si>
  <si>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</si>
  <si>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</si>
  <si>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</si>
  <si>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</si>
  <si>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</si>
  <si>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</si>
  <si>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</si>
  <si>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</si>
  <si>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</si>
  <si>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</si>
  <si>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</si>
  <si>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</si>
  <si>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</si>
  <si>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</si>
  <si>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</si>
  <si>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</si>
  <si>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</si>
  <si>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</si>
  <si>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</si>
  <si>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</si>
  <si>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</si>
  <si>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</si>
  <si>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</si>
  <si>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</si>
  <si>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</si>
  <si>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</si>
  <si>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</si>
  <si>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</si>
  <si>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</si>
  <si>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</si>
  <si>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</si>
  <si>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</si>
  <si>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</si>
  <si>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</si>
  <si>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</si>
  <si>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</si>
  <si>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</si>
  <si>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</si>
  <si>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</si>
  <si>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</si>
  <si>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</si>
  <si>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</si>
  <si>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</si>
  <si>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</si>
  <si>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</si>
  <si>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</si>
  <si>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</si>
  <si>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</si>
  <si>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</si>
  <si>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</si>
  <si>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</si>
  <si>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</si>
  <si>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</si>
  <si>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</si>
  <si>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</si>
  <si>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</si>
  <si>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</si>
  <si>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</si>
  <si>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</si>
  <si>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</si>
  <si>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</si>
  <si>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</si>
  <si>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</si>
  <si>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</si>
  <si>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</si>
  <si>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</si>
  <si>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</si>
  <si>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</si>
  <si>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</si>
  <si>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</si>
  <si>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</si>
  <si>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</si>
  <si>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</si>
  <si>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</si>
  <si>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</si>
  <si>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</si>
  <si>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</si>
  <si>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</si>
  <si>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</si>
  <si>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</si>
  <si>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</si>
  <si>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</si>
  <si>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</si>
  <si>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</si>
  <si>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</si>
  <si>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</si>
  <si>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</si>
  <si>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</si>
  <si>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</si>
  <si>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</si>
  <si>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</si>
  <si>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</si>
  <si>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</si>
  <si>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</si>
  <si>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</si>
  <si>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</si>
  <si>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</si>
  <si>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</si>
  <si>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</si>
  <si>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</si>
  <si>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</si>
  <si>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</si>
  <si>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</si>
  <si>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</si>
  <si>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</si>
  <si>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</si>
  <si>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</si>
  <si>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</si>
  <si>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</si>
  <si>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</si>
  <si>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</si>
  <si>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</si>
  <si>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</si>
  <si>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</si>
  <si>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</si>
  <si>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</si>
  <si>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</si>
  <si>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</si>
  <si>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</si>
  <si>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</si>
  <si>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</si>
  <si>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</si>
  <si>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</si>
  <si>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</si>
  <si>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</si>
  <si>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</si>
  <si>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</si>
  <si>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</si>
  <si>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</si>
  <si>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</si>
  <si>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</si>
  <si>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</si>
  <si>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</si>
  <si>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</si>
  <si>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</si>
  <si>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</si>
  <si>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</si>
  <si>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</si>
  <si>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</si>
  <si>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</si>
  <si>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</si>
  <si>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</si>
  <si>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</si>
  <si>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</si>
  <si>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</si>
  <si>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</si>
  <si>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</si>
  <si>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</si>
  <si>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</si>
  <si>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</si>
  <si>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</si>
  <si>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</si>
  <si>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</si>
  <si>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</si>
  <si>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</si>
  <si>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</si>
  <si>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</si>
  <si>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</si>
  <si>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</si>
  <si>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</si>
  <si>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</si>
  <si>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</si>
  <si>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</si>
  <si>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</si>
  <si>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</si>
  <si>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</si>
  <si>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</si>
  <si>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</si>
  <si>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</si>
  <si>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</si>
  <si>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</si>
  <si>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</si>
  <si>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</si>
  <si>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</si>
  <si>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</si>
  <si>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</si>
  <si>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</si>
  <si>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</si>
  <si>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</si>
  <si>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</si>
  <si>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</si>
  <si>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</si>
  <si>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</si>
  <si>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</si>
  <si>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</si>
  <si>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</si>
  <si>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</si>
  <si>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</si>
  <si>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</si>
  <si>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</si>
  <si>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</si>
  <si>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</si>
  <si>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</si>
  <si>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</si>
  <si>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</si>
  <si>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</si>
  <si>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</si>
  <si>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</si>
  <si>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</si>
  <si>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</si>
  <si>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</si>
  <si>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</si>
  <si>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</si>
  <si>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</si>
  <si>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</si>
  <si>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</si>
  <si>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</si>
  <si>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</si>
  <si>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</si>
  <si>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</si>
  <si>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</si>
  <si>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</si>
  <si>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</si>
  <si>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</si>
  <si>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</si>
  <si>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</si>
  <si>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</si>
  <si>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</si>
  <si>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</si>
  <si>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</si>
  <si>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</si>
  <si>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</si>
  <si>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</si>
  <si>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</si>
  <si>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</si>
  <si>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</si>
  <si>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</si>
  <si>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</si>
  <si>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</si>
  <si>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</si>
  <si>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</si>
  <si>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</si>
  <si>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</si>
  <si>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</si>
  <si>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</si>
  <si>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</si>
  <si>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</si>
  <si>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</si>
  <si>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</si>
  <si>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</si>
  <si>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</si>
  <si>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</si>
  <si>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</si>
  <si>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</si>
  <si>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</si>
  <si>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</si>
  <si>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</si>
  <si>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</si>
  <si>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</si>
  <si>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</si>
  <si>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</si>
  <si>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</si>
  <si>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</si>
  <si>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</si>
  <si>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</si>
  <si>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</si>
  <si>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</si>
  <si>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</si>
  <si>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</si>
  <si>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</si>
  <si>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</si>
  <si>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</si>
  <si>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</si>
  <si>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</si>
  <si>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</si>
  <si>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</si>
  <si>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</si>
  <si>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</si>
  <si>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</si>
  <si>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</si>
  <si>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</si>
  <si>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</si>
  <si>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</si>
  <si>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</si>
  <si>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</si>
  <si>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</si>
  <si>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</si>
  <si>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</si>
  <si>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</si>
  <si>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</si>
  <si>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</si>
  <si>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</si>
  <si>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</si>
  <si>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</si>
  <si>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</si>
  <si>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</si>
  <si>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</si>
  <si>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</si>
  <si>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</si>
  <si>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</si>
  <si>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</si>
  <si>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</si>
  <si>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</si>
  <si>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</si>
  <si>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</si>
  <si>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</si>
  <si>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</si>
  <si>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</si>
  <si>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</si>
  <si>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</si>
  <si>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</si>
  <si>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</si>
  <si>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</si>
  <si>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</si>
  <si>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</si>
  <si>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</si>
  <si>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</si>
  <si>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</si>
  <si>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</si>
  <si>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</si>
  <si>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</si>
  <si>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</si>
  <si>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</si>
  <si>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</si>
  <si>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</si>
  <si>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</si>
  <si>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</si>
  <si>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</si>
  <si>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</si>
  <si>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</si>
  <si>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</si>
  <si>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</si>
  <si>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</si>
  <si>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</si>
  <si>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</si>
  <si>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</si>
  <si>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</si>
  <si>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</si>
  <si>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</si>
  <si>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</si>
  <si>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</si>
  <si>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</si>
  <si>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</si>
  <si>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</si>
  <si>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</si>
  <si>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</si>
  <si>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</si>
  <si>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</si>
  <si>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</si>
  <si>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</si>
  <si>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</si>
  <si>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</si>
  <si>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</si>
  <si>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</si>
  <si>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</si>
  <si>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</si>
  <si>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</si>
  <si>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</si>
  <si>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</si>
  <si>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</si>
  <si>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</si>
  <si>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</si>
  <si>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</si>
  <si>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</si>
  <si>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</si>
  <si>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</si>
  <si>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</si>
  <si>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</si>
  <si>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</si>
  <si>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</si>
  <si>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</si>
  <si>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</si>
  <si>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</si>
  <si>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</si>
  <si>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</si>
  <si>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</si>
  <si>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</si>
  <si>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</si>
  <si>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</si>
  <si>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</si>
  <si>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</si>
  <si>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</si>
  <si>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</si>
  <si>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</si>
  <si>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</si>
  <si>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</si>
  <si>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</si>
  <si>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</si>
  <si>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</si>
  <si>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</si>
  <si>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</si>
  <si>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</si>
  <si>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</si>
  <si>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</si>
  <si>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</si>
  <si>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</si>
  <si>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</si>
  <si>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</si>
  <si>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</si>
  <si>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</si>
  <si>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</si>
  <si>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</si>
  <si>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</si>
  <si>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</si>
  <si>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</si>
  <si>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</si>
  <si>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</si>
  <si>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</si>
  <si>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</si>
  <si>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</si>
  <si>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</si>
  <si>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</si>
  <si>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</si>
  <si>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</si>
  <si>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</si>
  <si>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</si>
  <si>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</si>
  <si>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</si>
  <si>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</si>
  <si>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</si>
  <si>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</si>
  <si>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</si>
  <si>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</si>
  <si>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</si>
  <si>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</si>
  <si>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</si>
  <si>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</si>
  <si>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</si>
  <si>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</si>
  <si>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</si>
  <si>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</si>
  <si>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</si>
  <si>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</si>
  <si>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</si>
  <si>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</si>
  <si>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</si>
  <si>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</si>
  <si>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</si>
  <si>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</si>
  <si>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</si>
  <si>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</si>
  <si>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</si>
  <si>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</si>
  <si>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</si>
  <si>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</si>
  <si>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</si>
  <si>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</si>
  <si>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</si>
  <si>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</si>
  <si>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</si>
  <si>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</si>
  <si>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</si>
  <si>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</si>
  <si>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</si>
  <si>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</si>
  <si>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</si>
  <si>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</si>
  <si>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</si>
  <si>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</si>
  <si>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</si>
  <si>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</si>
  <si>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</si>
  <si>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</si>
  <si>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</si>
  <si>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</si>
  <si>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</si>
  <si>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</si>
  <si>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</si>
  <si>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</si>
  <si>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</si>
  <si>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</si>
  <si>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</si>
  <si>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</si>
  <si>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</si>
  <si>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</si>
  <si>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</si>
  <si>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</si>
  <si>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</si>
  <si>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</si>
  <si>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</si>
  <si>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</si>
  <si>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</si>
  <si>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</si>
  <si>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</si>
  <si>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</si>
  <si>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</si>
  <si>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</si>
  <si>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</si>
  <si>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</si>
  <si>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</si>
  <si>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</si>
  <si>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</si>
  <si>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</si>
  <si>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</si>
  <si>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</si>
  <si>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</si>
  <si>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</si>
  <si>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</si>
  <si>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</si>
  <si>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</si>
  <si>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</si>
  <si>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</si>
  <si>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</si>
  <si>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</si>
  <si>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</si>
  <si>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</si>
  <si>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</si>
  <si>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</si>
  <si>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</si>
  <si>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</si>
  <si>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</si>
  <si>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</si>
  <si>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</si>
  <si>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</si>
  <si>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</si>
  <si>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</si>
  <si>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</si>
  <si>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</si>
  <si>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</si>
  <si>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</si>
  <si>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</si>
  <si>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</si>
  <si>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</si>
  <si>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</si>
  <si>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</si>
  <si>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</si>
  <si>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</si>
  <si>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</si>
  <si>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</si>
  <si>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</si>
  <si>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</si>
  <si>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</si>
  <si>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</si>
  <si>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</si>
  <si>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</si>
  <si>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</si>
  <si>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</si>
  <si>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</si>
  <si>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</si>
  <si>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</si>
  <si>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</si>
  <si>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</si>
  <si>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</si>
  <si>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</si>
  <si>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</si>
  <si>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</si>
  <si>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</si>
  <si>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</si>
  <si>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</si>
  <si>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</si>
  <si>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</si>
  <si>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</si>
  <si>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</si>
  <si>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</si>
  <si>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</si>
  <si>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</si>
  <si>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</si>
  <si>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</si>
  <si>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</si>
  <si>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</si>
  <si>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</si>
  <si>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</si>
  <si>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</si>
  <si>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</si>
  <si>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</si>
  <si>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</si>
  <si>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</si>
  <si>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</si>
  <si>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</si>
  <si>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</si>
  <si>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</si>
  <si>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</si>
  <si>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</si>
  <si>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</si>
  <si>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</si>
  <si>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</si>
  <si>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</si>
  <si>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</si>
  <si>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</si>
  <si>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</si>
  <si>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</si>
  <si>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</si>
  <si>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</si>
  <si>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</si>
  <si>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</si>
  <si>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</si>
  <si>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</si>
  <si>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</si>
  <si>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</si>
  <si>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</si>
  <si>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</si>
  <si>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</si>
  <si>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</si>
  <si>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</si>
  <si>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</si>
  <si>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</si>
  <si>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</si>
  <si>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</si>
  <si>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</si>
  <si>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</si>
  <si>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</si>
  <si>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</si>
  <si>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</si>
  <si>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</si>
  <si>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</si>
  <si>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</si>
  <si>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</si>
  <si>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</si>
  <si>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</si>
  <si>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</si>
  <si>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</si>
  <si>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</si>
  <si>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</si>
  <si>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</si>
  <si>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</si>
  <si>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</si>
  <si>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</si>
  <si>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</si>
  <si>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</si>
  <si>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</si>
  <si>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</si>
  <si>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</si>
  <si>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</si>
  <si>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</si>
  <si>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</si>
  <si>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</si>
  <si>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</si>
  <si>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</si>
  <si>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</si>
  <si>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</si>
  <si>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</si>
  <si>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</si>
  <si>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</si>
  <si>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</si>
  <si>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</si>
  <si>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</si>
  <si>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</si>
  <si>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</si>
  <si>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</si>
  <si>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</si>
  <si>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</si>
  <si>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</si>
  <si>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</si>
  <si>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</si>
  <si>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</si>
  <si>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</si>
  <si>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</si>
  <si>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</si>
  <si>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</si>
  <si>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</si>
  <si>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</si>
  <si>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</si>
  <si>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</si>
  <si>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</si>
  <si>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</si>
  <si>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</si>
  <si>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</si>
  <si>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</si>
  <si>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</si>
  <si>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</si>
  <si>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</si>
  <si>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</si>
  <si>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</si>
  <si>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</si>
  <si>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</si>
  <si>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</si>
  <si>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</si>
  <si>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</si>
  <si>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</si>
  <si>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</si>
  <si>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</si>
  <si>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</si>
  <si>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</si>
  <si>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</si>
  <si>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</si>
  <si>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</si>
  <si>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</si>
  <si>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</si>
  <si>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</si>
  <si>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</si>
  <si>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</si>
  <si>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</si>
  <si>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</si>
  <si>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</si>
  <si>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</si>
  <si>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</si>
  <si>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</si>
  <si>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</si>
  <si>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</si>
  <si>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</si>
  <si>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</si>
  <si>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</si>
  <si>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</si>
  <si>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</si>
  <si>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</si>
  <si>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</si>
  <si>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</si>
  <si>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</si>
  <si>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</si>
  <si>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</si>
  <si>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</si>
  <si>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</si>
  <si>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</si>
  <si>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</si>
  <si>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</si>
  <si>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</si>
  <si>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</si>
  <si>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</si>
  <si>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</si>
  <si>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</si>
  <si>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</si>
  <si>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</si>
  <si>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</si>
  <si>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</si>
  <si>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</si>
  <si>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</si>
  <si>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</si>
  <si>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</si>
  <si>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</si>
  <si>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</si>
  <si>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</si>
  <si>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</si>
  <si>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</si>
  <si>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</si>
  <si>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</si>
  <si>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</si>
  <si>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</si>
  <si>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</si>
  <si>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</si>
  <si>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</si>
  <si>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</si>
  <si>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</si>
  <si>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</si>
  <si>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</si>
  <si>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</si>
  <si>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</si>
  <si>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</si>
  <si>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</si>
  <si>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</si>
  <si>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</si>
  <si>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</si>
  <si>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</si>
  <si>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</si>
  <si>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</si>
  <si>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</si>
  <si>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</si>
  <si>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</si>
  <si>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</si>
  <si>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</si>
  <si>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</si>
  <si>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</si>
  <si>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</si>
  <si>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</si>
  <si>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</si>
  <si>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</si>
  <si>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</si>
  <si>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</si>
  <si>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</si>
  <si>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</si>
  <si>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</si>
  <si>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</si>
  <si>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</si>
  <si>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</si>
  <si>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</si>
  <si>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</si>
  <si>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</si>
  <si>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</si>
  <si>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</si>
  <si>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</si>
  <si>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</si>
  <si>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</si>
  <si>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</si>
  <si>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</si>
  <si>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</si>
  <si>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</si>
  <si>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</si>
  <si>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</si>
  <si>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</si>
  <si>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</si>
  <si>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</si>
  <si>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</si>
  <si>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</si>
  <si>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</si>
  <si>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</si>
  <si>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</si>
  <si>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</si>
  <si>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</si>
  <si>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</si>
  <si>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</si>
  <si>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</si>
  <si>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</si>
  <si>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</si>
  <si>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</si>
  <si>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</si>
  <si>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</si>
  <si>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</si>
  <si>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</si>
  <si>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</si>
  <si>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</si>
  <si>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</si>
  <si>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</si>
  <si>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</si>
  <si>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</si>
  <si>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</si>
  <si>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</si>
  <si>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</si>
  <si>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</si>
  <si>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</si>
  <si>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</si>
  <si>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</si>
  <si>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</si>
  <si>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</si>
  <si>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</si>
  <si>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</si>
  <si>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</si>
  <si>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</si>
  <si>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</si>
  <si>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</si>
  <si>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</si>
  <si>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</si>
  <si>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</si>
  <si>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</si>
  <si>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</si>
  <si>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</si>
  <si>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</si>
  <si>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</si>
  <si>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</si>
  <si>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</si>
  <si>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</si>
  <si>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</si>
  <si>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</si>
  <si>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</si>
  <si>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</si>
  <si>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</si>
  <si>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</si>
  <si>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</si>
  <si>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</si>
  <si>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</si>
  <si>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</si>
  <si>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</si>
  <si>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</si>
  <si>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</si>
  <si>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</si>
  <si>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</si>
  <si>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</si>
  <si>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</si>
  <si>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</si>
  <si>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</si>
  <si>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</si>
  <si>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</si>
  <si>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</si>
  <si>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</si>
  <si>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</si>
  <si>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</si>
  <si>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</si>
  <si>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</si>
  <si>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</si>
  <si>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</si>
  <si>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</si>
  <si>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</si>
  <si>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</si>
  <si>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</si>
  <si>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</si>
  <si>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</si>
  <si>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</si>
  <si>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</si>
  <si>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</si>
  <si>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</si>
  <si>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</si>
  <si>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</si>
  <si>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</si>
  <si>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</si>
  <si>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</si>
  <si>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</si>
  <si>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</si>
  <si>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</si>
  <si>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</si>
  <si>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</si>
  <si>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</si>
  <si>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</si>
  <si>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</si>
  <si>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</si>
  <si>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</si>
  <si>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</si>
  <si>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</si>
  <si>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</si>
  <si>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</si>
  <si>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</si>
  <si>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</si>
  <si>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</si>
  <si>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</si>
  <si>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</si>
  <si>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</si>
  <si>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</si>
  <si>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</si>
  <si>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</si>
  <si>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</si>
  <si>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</si>
  <si>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</si>
  <si>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</si>
  <si>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</si>
  <si>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</si>
  <si>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</si>
  <si>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</si>
  <si>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</si>
  <si>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</si>
  <si>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</si>
  <si>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</si>
  <si>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</si>
  <si>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</si>
  <si>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</si>
  <si>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</si>
  <si>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</si>
  <si>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</si>
  <si>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</si>
  <si>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</si>
  <si>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</si>
  <si>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</si>
  <si>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</si>
  <si>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</si>
  <si>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</si>
  <si>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</si>
  <si>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</si>
  <si>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</si>
  <si>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</si>
  <si>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</si>
  <si>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</si>
  <si>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</si>
  <si>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</si>
  <si>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</si>
  <si>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</si>
  <si>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</si>
  <si>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</si>
  <si>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</si>
  <si>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</si>
  <si>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</si>
  <si>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</si>
  <si>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</si>
  <si>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</si>
  <si>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</si>
  <si>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</si>
  <si>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</si>
  <si>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</si>
  <si>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</si>
  <si>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</si>
  <si>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</si>
  <si>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</si>
  <si>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</si>
  <si>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</si>
  <si>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</si>
  <si>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</si>
  <si>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</si>
  <si>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</si>
  <si>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</si>
  <si>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</si>
  <si>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</si>
  <si>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</si>
  <si>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</si>
  <si>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</si>
  <si>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</si>
  <si>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</si>
  <si>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</si>
  <si>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</si>
  <si>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</si>
  <si>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</si>
  <si>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</si>
  <si>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</si>
  <si>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</si>
  <si>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</si>
  <si>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</si>
  <si>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</si>
  <si>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</si>
  <si>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</si>
  <si>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</si>
  <si>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</si>
  <si>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</si>
  <si>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</si>
  <si>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</si>
  <si>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</si>
  <si>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</si>
  <si>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</si>
  <si>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</si>
  <si>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</si>
  <si>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</si>
  <si>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</si>
  <si>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</si>
  <si>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</si>
  <si>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</si>
  <si>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</si>
  <si>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</si>
  <si>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</si>
  <si>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</si>
  <si>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</si>
  <si>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</si>
  <si>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</si>
  <si>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</si>
  <si>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</si>
  <si>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</si>
  <si>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</si>
  <si>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</si>
  <si>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</si>
  <si>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</si>
  <si>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</si>
  <si>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</si>
  <si>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</si>
  <si>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</si>
  <si>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</si>
  <si>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</si>
  <si>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</si>
  <si>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</si>
  <si>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</si>
  <si>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</si>
  <si>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</si>
  <si>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</si>
  <si>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</si>
  <si>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</si>
  <si>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</si>
  <si>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</si>
  <si>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</si>
  <si>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</si>
  <si>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</si>
  <si>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</si>
  <si>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</si>
  <si>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</si>
  <si>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</si>
  <si>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</si>
  <si>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</si>
  <si>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</si>
  <si>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</si>
  <si>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</si>
  <si>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</si>
  <si>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</si>
  <si>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</si>
  <si>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</si>
  <si>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</si>
  <si>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</si>
  <si>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</si>
  <si>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</si>
  <si>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</si>
  <si>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</si>
  <si>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</si>
  <si>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</si>
  <si>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</si>
  <si>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</si>
  <si>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</si>
  <si>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</si>
  <si>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</si>
  <si>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</si>
  <si>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</si>
  <si>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</si>
  <si>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</si>
  <si>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</si>
  <si>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</si>
  <si>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</si>
  <si>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</si>
  <si>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</si>
  <si>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</si>
  <si>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</si>
  <si>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</si>
  <si>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</si>
  <si>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</si>
  <si>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</si>
  <si>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</si>
  <si>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</si>
  <si>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</si>
  <si>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</si>
  <si>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</si>
  <si>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</si>
  <si>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</si>
  <si>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</si>
  <si>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</si>
  <si>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</si>
  <si>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</si>
  <si>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</si>
  <si>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</si>
  <si>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</si>
  <si>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</si>
  <si>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</si>
  <si>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</si>
  <si>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</si>
  <si>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</si>
  <si>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</si>
  <si>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</si>
  <si>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</si>
  <si>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</si>
  <si>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</si>
  <si>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</si>
  <si>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</si>
  <si>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</si>
  <si>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</si>
  <si>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</si>
  <si>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</si>
  <si>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</si>
  <si>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</si>
  <si>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</si>
  <si>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</si>
  <si>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</si>
  <si>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</si>
  <si>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</si>
  <si>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</si>
  <si>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</si>
  <si>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</si>
  <si>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</si>
  <si>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</si>
  <si>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</si>
  <si>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</si>
  <si>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</si>
  <si>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</si>
  <si>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</si>
  <si>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</si>
  <si>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</si>
  <si>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</si>
  <si>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</si>
  <si>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</si>
  <si>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</si>
  <si>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</si>
  <si>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</si>
  <si>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</si>
  <si>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</si>
  <si>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</si>
  <si>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</si>
  <si>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</si>
  <si>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</si>
  <si>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</si>
  <si>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</si>
  <si>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</si>
  <si>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</si>
  <si>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</si>
  <si>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</si>
  <si>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</si>
  <si>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</si>
  <si>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</si>
  <si>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</si>
  <si>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</si>
  <si>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</si>
  <si>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</si>
  <si>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</si>
  <si>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</si>
  <si>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</si>
  <si>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</si>
  <si>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</si>
  <si>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</si>
  <si>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</si>
  <si>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</si>
  <si>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</si>
  <si>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</si>
  <si>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</si>
  <si>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</si>
  <si>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</si>
  <si>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</si>
  <si>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</si>
  <si>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</si>
  <si>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</si>
  <si>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</si>
  <si>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</si>
  <si>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</si>
  <si>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</si>
  <si>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</si>
  <si>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</si>
  <si>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</si>
  <si>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</si>
  <si>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</si>
  <si>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</si>
  <si>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</si>
  <si>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</si>
  <si>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</si>
  <si>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</si>
  <si>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</si>
  <si>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</si>
  <si>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</si>
  <si>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</si>
  <si>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</si>
  <si>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</si>
  <si>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</si>
  <si>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</si>
  <si>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</si>
  <si>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</si>
  <si>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</si>
  <si>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</si>
  <si>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</si>
  <si>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</si>
  <si>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</si>
  <si>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</si>
  <si>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</si>
  <si>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</si>
  <si>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</si>
  <si>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</si>
  <si>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</si>
  <si>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</si>
  <si>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</si>
  <si>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</si>
  <si>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</si>
  <si>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</si>
  <si>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</si>
  <si>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</si>
  <si>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</si>
  <si>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</si>
  <si>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</si>
  <si>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</si>
  <si>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</si>
  <si>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</si>
  <si>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</si>
  <si>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</si>
  <si>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</si>
  <si>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</si>
  <si>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</si>
  <si>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</si>
  <si>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</si>
  <si>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</si>
  <si>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</si>
  <si>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</si>
  <si>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</si>
  <si>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</si>
  <si>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</si>
  <si>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</si>
  <si>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</si>
  <si>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</si>
  <si>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</si>
  <si>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</si>
  <si>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</si>
  <si>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</si>
  <si>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</si>
  <si>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</si>
  <si>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</si>
  <si>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</si>
  <si>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</si>
  <si>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</si>
  <si>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</si>
  <si>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</si>
  <si>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</si>
  <si>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</si>
  <si>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</si>
  <si>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</si>
  <si>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</si>
  <si>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</si>
  <si>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</si>
  <si>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</si>
  <si>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</si>
  <si>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</si>
  <si>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</si>
  <si>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</si>
  <si>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</si>
  <si>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</si>
  <si>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</si>
  <si>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</si>
  <si>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</si>
  <si>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</si>
  <si>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</si>
  <si>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</si>
  <si>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</si>
  <si>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</si>
  <si>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</si>
  <si>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</si>
  <si>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</si>
  <si>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</si>
  <si>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</si>
  <si>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</si>
  <si>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</si>
  <si>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</si>
  <si>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</si>
  <si>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</si>
  <si>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</si>
  <si>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</si>
  <si>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</si>
  <si>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</si>
  <si>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</si>
  <si>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</si>
  <si>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</si>
  <si>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</si>
  <si>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</si>
  <si>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</si>
  <si>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</si>
  <si>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</si>
  <si>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</si>
  <si>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</si>
  <si>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</si>
  <si>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</si>
  <si>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</si>
  <si>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</si>
  <si>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</si>
  <si>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</si>
  <si>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</si>
  <si>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</si>
  <si>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</si>
  <si>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</si>
  <si>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</si>
  <si>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</si>
  <si>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</si>
  <si>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</si>
  <si>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</si>
  <si>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</si>
  <si>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</si>
  <si>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</si>
  <si>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</si>
  <si>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</si>
  <si>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</si>
  <si>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</si>
  <si>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</si>
  <si>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</si>
  <si>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</si>
  <si>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</si>
  <si>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</si>
  <si>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</si>
  <si>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</si>
  <si>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</si>
  <si>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</si>
  <si>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</si>
  <si>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</si>
  <si>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</si>
  <si>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</si>
  <si>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</si>
  <si>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</si>
  <si>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</si>
  <si>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</si>
  <si>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</si>
  <si>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</si>
  <si>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</si>
  <si>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</si>
  <si>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</si>
  <si>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</si>
  <si>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</si>
  <si>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</si>
  <si>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</si>
  <si>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</si>
  <si>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</si>
  <si>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</si>
  <si>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</si>
  <si>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</si>
  <si>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</si>
  <si>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</si>
  <si>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</si>
  <si>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</si>
  <si>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</si>
  <si>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</si>
  <si>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</si>
  <si>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</si>
  <si>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</si>
  <si>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</si>
  <si>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</si>
  <si>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</si>
  <si>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</si>
  <si>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</si>
  <si>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</si>
  <si>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</si>
  <si>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</si>
  <si>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</si>
  <si>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</si>
  <si>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</si>
  <si>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</si>
  <si>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</si>
  <si>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</si>
  <si>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</si>
  <si>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</si>
  <si>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</si>
  <si>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</si>
  <si>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</si>
  <si>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</si>
  <si>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</si>
  <si>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</si>
  <si>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</si>
  <si>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</si>
  <si>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</si>
  <si>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</si>
  <si>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</si>
  <si>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</si>
  <si>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</si>
  <si>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</si>
  <si>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</si>
  <si>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</si>
  <si>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</si>
  <si>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</si>
  <si>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</si>
  <si>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</si>
  <si>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</si>
  <si>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</si>
  <si>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</si>
  <si>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</si>
  <si>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</si>
  <si>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</si>
  <si>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</si>
  <si>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</si>
  <si>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</si>
  <si>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</si>
  <si>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</si>
  <si>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</si>
  <si>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</si>
  <si>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</si>
  <si>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</si>
  <si>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</si>
  <si>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</si>
  <si>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</si>
  <si>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</si>
  <si>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</si>
  <si>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</si>
  <si>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</si>
  <si>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</si>
  <si>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</si>
  <si>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</si>
  <si>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</si>
  <si>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</si>
  <si>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</si>
  <si>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</si>
  <si>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</si>
  <si>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</si>
  <si>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</si>
  <si>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</si>
  <si>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</si>
  <si>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</si>
  <si>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</si>
  <si>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</si>
  <si>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</si>
  <si>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</si>
  <si>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</si>
  <si>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</si>
  <si>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</si>
  <si>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</si>
  <si>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</si>
  <si>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</si>
  <si>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</si>
  <si>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</si>
  <si>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</si>
  <si>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</si>
  <si>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</si>
  <si>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</si>
  <si>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</si>
  <si>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</si>
  <si>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</si>
  <si>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</si>
  <si>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</si>
  <si>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</si>
  <si>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</si>
  <si>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</si>
  <si>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</si>
  <si>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</si>
  <si>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</si>
  <si>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</si>
  <si>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</si>
  <si>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</si>
  <si>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</si>
  <si>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</si>
  <si>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</si>
  <si>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</si>
  <si>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</si>
  <si>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</si>
  <si>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</si>
  <si>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</si>
  <si>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</si>
  <si>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</si>
  <si>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</si>
  <si>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</si>
  <si>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</si>
  <si>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</si>
  <si>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</si>
  <si>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</si>
  <si>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</si>
  <si>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</si>
  <si>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</si>
  <si>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</si>
  <si>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</si>
  <si>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</si>
  <si>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</si>
  <si>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</si>
  <si>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</si>
  <si>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</si>
  <si>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</si>
  <si>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</si>
  <si>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</si>
  <si>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</si>
  <si>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</si>
  <si>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</si>
  <si>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</si>
  <si>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</si>
  <si>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</si>
  <si>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</si>
  <si>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</si>
  <si>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</si>
  <si>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</si>
  <si>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</si>
  <si>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</si>
  <si>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</si>
  <si>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</si>
  <si>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</si>
  <si>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</si>
  <si>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</si>
  <si>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</si>
  <si>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</si>
  <si>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</si>
  <si>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</si>
  <si>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</si>
  <si>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</si>
  <si>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</si>
  <si>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</si>
  <si>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</si>
  <si>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</si>
  <si>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</si>
  <si>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</si>
  <si>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</si>
  <si>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</si>
  <si>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</si>
  <si>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</si>
  <si>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</si>
  <si>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</si>
  <si>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</si>
  <si>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</si>
  <si>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</si>
  <si>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</si>
  <si>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</si>
  <si>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</si>
  <si>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</si>
  <si>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</si>
  <si>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</si>
  <si>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</si>
  <si>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</si>
  <si>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</si>
  <si>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</si>
  <si>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</si>
  <si>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</si>
  <si>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</si>
  <si>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</si>
  <si>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</si>
  <si>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</si>
  <si>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</si>
  <si>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</si>
  <si>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</si>
  <si>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</si>
  <si>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</si>
  <si>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</si>
  <si>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</si>
  <si>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</si>
  <si>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</si>
  <si>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</si>
  <si>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</si>
  <si>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</si>
  <si>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</si>
  <si>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</si>
  <si>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</si>
  <si>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</si>
  <si>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</si>
  <si>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</si>
  <si>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</si>
  <si>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</si>
  <si>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</si>
  <si>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</si>
  <si>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</si>
  <si>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</si>
  <si>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</si>
  <si>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</si>
  <si>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</si>
  <si>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</si>
  <si>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</si>
  <si>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</si>
  <si>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</si>
  <si>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</si>
  <si>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</si>
  <si>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</si>
  <si>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</si>
  <si>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</si>
  <si>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</si>
  <si>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</si>
  <si>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</si>
  <si>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</si>
  <si>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</si>
  <si>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</si>
  <si>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</si>
  <si>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</si>
  <si>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</si>
  <si>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</si>
  <si>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</si>
  <si>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</si>
  <si>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</si>
  <si>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</si>
  <si>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</si>
  <si>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</si>
  <si>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</si>
  <si>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</si>
  <si>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</si>
  <si>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</si>
  <si>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</si>
  <si>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</si>
  <si>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</si>
  <si>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</si>
  <si>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</si>
  <si>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</si>
  <si>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</si>
  <si>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</si>
  <si>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</si>
  <si>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</si>
  <si>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</si>
  <si>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</si>
  <si>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</si>
  <si>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</si>
  <si>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</si>
  <si>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</si>
  <si>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</si>
  <si>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</si>
  <si>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</si>
  <si>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</si>
  <si>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</si>
  <si>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</si>
  <si>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</si>
  <si>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</si>
  <si>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</si>
  <si>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</si>
  <si>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</si>
  <si>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</si>
  <si>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</si>
  <si>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</si>
  <si>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</si>
  <si>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</si>
  <si>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</si>
  <si>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</si>
  <si>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</si>
  <si>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</si>
  <si>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</si>
  <si>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</si>
  <si>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</si>
  <si>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</si>
  <si>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</si>
  <si>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</si>
  <si>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</si>
  <si>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</si>
  <si>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</si>
  <si>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</si>
  <si>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</si>
  <si>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</si>
  <si>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</si>
  <si>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</si>
  <si>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</si>
  <si>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</si>
  <si>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</si>
  <si>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</si>
  <si>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</si>
  <si>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</si>
  <si>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</si>
  <si>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</si>
  <si>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</si>
  <si>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</si>
  <si>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</si>
  <si>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</si>
  <si>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</si>
  <si>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</si>
  <si>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</si>
  <si>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</si>
  <si>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</si>
  <si>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</si>
  <si>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</si>
  <si>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</si>
  <si>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</si>
  <si>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</si>
  <si>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</si>
  <si>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</si>
  <si>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</si>
  <si>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</si>
  <si>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</si>
  <si>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</si>
  <si>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</si>
  <si>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</si>
  <si>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</si>
  <si>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</si>
  <si>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</si>
  <si>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</si>
  <si>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</si>
  <si>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</si>
  <si>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</si>
  <si>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</si>
  <si>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</si>
  <si>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</si>
  <si>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</si>
  <si>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</si>
  <si>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</si>
  <si>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</si>
  <si>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</si>
  <si>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</si>
  <si>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</si>
  <si>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</si>
  <si>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</si>
  <si>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</si>
  <si>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</si>
  <si>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</si>
  <si>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</si>
  <si>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</si>
  <si>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</si>
  <si>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</si>
  <si>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</si>
  <si>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</si>
  <si>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</si>
  <si>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</si>
  <si>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</si>
  <si>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</si>
  <si>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</si>
  <si>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</si>
  <si>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</si>
  <si>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</si>
  <si>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</si>
  <si>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</si>
  <si>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</si>
  <si>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</si>
  <si>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</si>
  <si>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</si>
  <si>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</si>
  <si>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</si>
  <si>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</si>
  <si>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</si>
  <si>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</si>
  <si>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</si>
  <si>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</si>
  <si>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</si>
  <si>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</si>
  <si>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</si>
  <si>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</si>
  <si>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</si>
  <si>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</si>
  <si>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</si>
  <si>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</si>
  <si>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</si>
  <si>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</si>
  <si>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</si>
  <si>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</si>
  <si>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</si>
  <si>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</si>
  <si>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</si>
  <si>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</si>
  <si>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</si>
  <si>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</si>
  <si>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</si>
  <si>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</si>
  <si>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</si>
  <si>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</si>
  <si>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</si>
  <si>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</si>
  <si>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</si>
  <si>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</si>
  <si>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</si>
  <si>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</si>
  <si>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</si>
  <si>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</si>
  <si>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</si>
  <si>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</si>
  <si>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</si>
  <si>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</si>
  <si>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</si>
  <si>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</si>
  <si>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</si>
  <si>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</si>
  <si>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</si>
  <si>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</si>
  <si>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</si>
  <si>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</si>
  <si>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</si>
  <si>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</si>
  <si>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</si>
  <si>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</si>
  <si>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</si>
  <si>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</si>
  <si>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</si>
  <si>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</si>
  <si>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</si>
  <si>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</si>
  <si>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</si>
  <si>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</si>
  <si>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</si>
  <si>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</si>
  <si>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</si>
  <si>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</si>
  <si>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</si>
  <si>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</si>
  <si>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</si>
  <si>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</si>
  <si>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</si>
  <si>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</si>
  <si>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</si>
  <si>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</si>
  <si>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</si>
  <si>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</si>
  <si>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</si>
  <si>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</si>
  <si>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</si>
  <si>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</si>
  <si>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</si>
  <si>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</si>
  <si>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</si>
  <si>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</si>
  <si>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</si>
  <si>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</si>
  <si>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</si>
  <si>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</si>
  <si>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</si>
  <si>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</si>
  <si>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</si>
  <si>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</si>
  <si>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</si>
  <si>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</si>
  <si>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</si>
  <si>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</si>
  <si>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</si>
  <si>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</si>
  <si>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</si>
  <si>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</si>
  <si>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</si>
  <si>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</si>
  <si>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</si>
  <si>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</si>
  <si>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</si>
  <si>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</si>
  <si>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</si>
  <si>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</si>
  <si>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</si>
  <si>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</si>
  <si>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</si>
  <si>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</si>
  <si>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</si>
  <si>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</si>
  <si>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</si>
  <si>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</si>
  <si>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</si>
  <si>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</si>
  <si>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</si>
  <si>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</si>
  <si>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</si>
  <si>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</si>
  <si>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</si>
  <si>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</si>
  <si>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</si>
  <si>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</si>
  <si>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</si>
  <si>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</si>
  <si>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</si>
  <si>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</si>
  <si>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</si>
  <si>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</si>
  <si>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</si>
  <si>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</si>
  <si>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</si>
  <si>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</si>
  <si>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</si>
  <si>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</si>
  <si>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</si>
  <si>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</si>
  <si>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</si>
  <si>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</si>
  <si>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</si>
  <si>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</si>
  <si>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</si>
  <si>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</si>
  <si>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</si>
  <si>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</si>
  <si>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</si>
  <si>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</si>
  <si>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</si>
  <si>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</si>
  <si>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</si>
  <si>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</si>
  <si>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</si>
  <si>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</si>
  <si>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</si>
  <si>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</si>
  <si>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</si>
  <si>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</si>
  <si>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</si>
  <si>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</si>
  <si>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</si>
  <si>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</si>
  <si>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</si>
  <si>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</si>
  <si>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</si>
  <si>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</si>
  <si>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</si>
  <si>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</si>
  <si>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</si>
  <si>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</si>
  <si>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</si>
  <si>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</si>
  <si>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</si>
  <si>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</si>
  <si>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</si>
  <si>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</si>
  <si>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</si>
  <si>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</si>
  <si>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</si>
  <si>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</si>
  <si>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</si>
  <si>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</si>
  <si>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</si>
  <si>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</si>
  <si>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</si>
  <si>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</si>
  <si>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</si>
  <si>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</si>
  <si>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</si>
  <si>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</si>
  <si>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</si>
  <si>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</si>
  <si>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</si>
  <si>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</si>
  <si>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</si>
  <si>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</si>
  <si>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</si>
  <si>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</si>
  <si>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</si>
  <si>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</si>
  <si>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</si>
  <si>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</si>
  <si>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</si>
  <si>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</si>
  <si>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</si>
  <si>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</si>
  <si>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</si>
  <si>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</si>
  <si>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</si>
  <si>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</si>
  <si>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</si>
  <si>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</si>
  <si>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</si>
  <si>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</si>
  <si>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</si>
  <si>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</si>
  <si>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</si>
  <si>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</si>
  <si>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</si>
  <si>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</si>
  <si>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</si>
  <si>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</si>
  <si>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</si>
  <si>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</si>
  <si>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</si>
  <si>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</si>
  <si>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</si>
  <si>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</si>
  <si>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</si>
  <si>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</si>
  <si>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</si>
  <si>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</si>
  <si>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</si>
  <si>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</si>
  <si>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</si>
  <si>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</si>
  <si>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</si>
  <si>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</si>
  <si>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</si>
  <si>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</si>
  <si>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</si>
  <si>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</si>
  <si>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</si>
  <si>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</si>
  <si>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</si>
  <si>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</si>
  <si>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</si>
  <si>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</si>
  <si>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</si>
  <si>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</si>
  <si>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</si>
  <si>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</si>
  <si>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</si>
  <si>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</si>
  <si>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</si>
  <si>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</si>
  <si>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</si>
  <si>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</si>
  <si>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</si>
  <si>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</si>
  <si>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</si>
  <si>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</si>
  <si>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</si>
  <si>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</si>
  <si>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</si>
  <si>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</si>
  <si>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</si>
  <si>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</si>
  <si>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</si>
  <si>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</si>
  <si>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</si>
  <si>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</si>
  <si>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</si>
  <si>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</si>
  <si>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</si>
  <si>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</si>
  <si>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</si>
  <si>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</si>
  <si>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</si>
  <si>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</si>
  <si>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</si>
  <si>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</si>
  <si>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</si>
  <si>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</si>
  <si>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</si>
  <si>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</si>
  <si>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</si>
  <si>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</si>
  <si>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</si>
  <si>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</si>
  <si>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</si>
  <si>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</si>
  <si>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</si>
  <si>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</si>
  <si>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</si>
  <si>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</si>
  <si>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</si>
  <si>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</si>
  <si>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</si>
  <si>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</si>
  <si>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</si>
  <si>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</si>
  <si>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</si>
  <si>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</si>
  <si>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</si>
  <si>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</si>
  <si>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</si>
  <si>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</si>
  <si>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</si>
  <si>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</si>
  <si>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</si>
  <si>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</si>
  <si>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</si>
  <si>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</si>
  <si>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</si>
  <si>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</si>
  <si>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</si>
  <si>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</si>
  <si>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</si>
  <si>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</si>
  <si>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</si>
  <si>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</si>
  <si>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</si>
  <si>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</si>
  <si>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</si>
  <si>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</si>
  <si>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</si>
  <si>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</si>
  <si>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</si>
  <si>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</si>
  <si>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</si>
  <si>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</si>
  <si>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</si>
  <si>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</si>
  <si>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</si>
  <si>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</si>
  <si>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</si>
  <si>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</si>
  <si>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</si>
  <si>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</si>
  <si>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</si>
  <si>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</si>
  <si>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</si>
  <si>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</si>
  <si>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</si>
  <si>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</si>
  <si>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</si>
  <si>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</si>
  <si>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</si>
  <si>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</si>
  <si>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</si>
  <si>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</si>
  <si>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</si>
  <si>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</si>
  <si>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</si>
  <si>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</si>
  <si>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</si>
  <si>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</si>
  <si>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</si>
  <si>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</si>
  <si>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</si>
  <si>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</si>
  <si>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</si>
  <si>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</si>
  <si>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</si>
  <si>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</si>
  <si>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</si>
  <si>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</si>
  <si>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</si>
  <si>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</si>
  <si>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</si>
  <si>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</si>
  <si>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</si>
  <si>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</si>
  <si>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</si>
  <si>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</si>
  <si>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</si>
  <si>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</si>
  <si>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</si>
  <si>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</si>
  <si>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</si>
  <si>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</si>
  <si>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</si>
  <si>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</si>
  <si>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</si>
  <si>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</si>
  <si>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</si>
  <si>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</si>
  <si>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</si>
  <si>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</si>
  <si>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</si>
  <si>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</si>
  <si>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</si>
  <si>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</si>
  <si>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</si>
  <si>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</si>
  <si>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</si>
  <si>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</si>
  <si>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</si>
  <si>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</si>
  <si>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</si>
  <si>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</si>
  <si>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</si>
  <si>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</si>
  <si>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</si>
  <si>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</si>
  <si>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</si>
  <si>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</si>
  <si>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</si>
  <si>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</si>
  <si>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</si>
  <si>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</si>
  <si>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</si>
  <si>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</si>
  <si>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</si>
  <si>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</si>
  <si>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</si>
  <si>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</si>
  <si>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</si>
  <si>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</si>
  <si>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</si>
  <si>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</si>
  <si>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</si>
  <si>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</si>
  <si>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</si>
  <si>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</si>
  <si>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</si>
  <si>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</si>
  <si>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</si>
  <si>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</si>
  <si>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</si>
  <si>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</si>
  <si>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</si>
  <si>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</si>
  <si>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</si>
  <si>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</si>
  <si>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</si>
  <si>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</si>
  <si>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</si>
  <si>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</si>
  <si>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</si>
  <si>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</si>
  <si>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</si>
  <si>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</si>
  <si>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</si>
  <si>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</si>
  <si>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</si>
  <si>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</si>
  <si>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</si>
  <si>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</si>
  <si>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</si>
  <si>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</si>
  <si>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</si>
  <si>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</si>
  <si>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</si>
  <si>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</si>
  <si>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</si>
  <si>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</si>
  <si>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</si>
  <si>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</si>
  <si>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</si>
  <si>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</si>
  <si>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</si>
  <si>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</si>
  <si>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</si>
  <si>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</si>
  <si>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</si>
  <si>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</si>
  <si>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</si>
  <si>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</si>
  <si>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</si>
  <si>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</si>
  <si>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</si>
  <si>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</si>
  <si>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</si>
  <si>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</si>
  <si>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</si>
  <si>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</si>
  <si>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</si>
  <si>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</si>
  <si>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</si>
  <si>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</si>
  <si>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</si>
  <si>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</si>
  <si>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</si>
  <si>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</si>
  <si>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</si>
  <si>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</si>
  <si>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</si>
  <si>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</si>
  <si>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</si>
  <si>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</si>
  <si>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</si>
  <si>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</si>
  <si>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</si>
  <si>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</si>
  <si>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</si>
  <si>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</si>
  <si>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</si>
  <si>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</si>
  <si>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</si>
  <si>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</si>
  <si>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</si>
  <si>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</si>
  <si>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</si>
  <si>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</si>
  <si>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</si>
  <si>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</si>
  <si>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</si>
  <si>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</si>
  <si>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</si>
  <si>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</si>
  <si>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</si>
  <si>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</si>
  <si>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</si>
  <si>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</si>
  <si>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</si>
  <si>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</si>
  <si>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</si>
  <si>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</si>
  <si>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</si>
  <si>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</si>
  <si>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</si>
  <si>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</si>
  <si>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</si>
  <si>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</si>
  <si>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</si>
  <si>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</si>
  <si>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</si>
  <si>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</si>
  <si>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</si>
  <si>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</si>
  <si>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</si>
  <si>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</si>
  <si>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</si>
  <si>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</si>
  <si>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</si>
  <si>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</si>
  <si>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</si>
  <si>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</si>
  <si>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</si>
  <si>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</si>
  <si>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</si>
  <si>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</si>
  <si>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</si>
  <si>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</si>
  <si>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</si>
  <si>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</si>
  <si>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</si>
  <si>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</si>
  <si>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</si>
  <si>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</si>
  <si>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</si>
  <si>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</si>
  <si>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</si>
  <si>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</si>
  <si>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</si>
  <si>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</si>
  <si>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</si>
  <si>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</si>
  <si>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</si>
  <si>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</si>
  <si>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</si>
  <si>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</si>
  <si>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</si>
  <si>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</si>
  <si>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</si>
  <si>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</si>
  <si>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</si>
  <si>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</si>
  <si>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</si>
  <si>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</si>
  <si>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</si>
  <si>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</si>
  <si>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</si>
  <si>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</si>
  <si>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</si>
  <si>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</si>
  <si>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</si>
  <si>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</si>
  <si>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</si>
  <si>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</si>
  <si>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</si>
  <si>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</si>
  <si>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</si>
  <si>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</si>
  <si>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</si>
  <si>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</si>
  <si>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</si>
  <si>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</si>
  <si>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</si>
  <si>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</si>
  <si>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</si>
  <si>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</si>
  <si>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</si>
  <si>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</si>
  <si>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</si>
  <si>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</si>
  <si>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</si>
  <si>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</si>
  <si>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</si>
  <si>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</si>
  <si>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</si>
  <si>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</si>
  <si>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</si>
  <si>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</si>
  <si>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</si>
  <si>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</si>
  <si>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</si>
  <si>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</si>
  <si>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</si>
  <si>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</si>
  <si>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</si>
  <si>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</si>
  <si>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</si>
  <si>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</si>
  <si>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</si>
  <si>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</si>
  <si>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</si>
  <si>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</si>
  <si>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</si>
  <si>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</si>
  <si>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</si>
  <si>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</si>
  <si>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</si>
  <si>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</si>
  <si>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</si>
  <si>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</si>
  <si>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</si>
  <si>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</si>
  <si>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</si>
  <si>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</si>
  <si>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</si>
  <si>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</si>
  <si>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</si>
  <si>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</si>
  <si>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</si>
  <si>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</si>
  <si>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</si>
  <si>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</si>
  <si>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</si>
  <si>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</si>
  <si>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</si>
  <si>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</si>
  <si>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</si>
  <si>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</si>
  <si>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</si>
  <si>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</si>
  <si>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</si>
  <si>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</si>
  <si>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</si>
  <si>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</si>
  <si>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</si>
  <si>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</si>
  <si>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</si>
  <si>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</si>
  <si>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</si>
  <si>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</si>
  <si>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</si>
  <si>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</si>
  <si>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</si>
  <si>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</si>
  <si>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</si>
  <si>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</si>
  <si>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</si>
  <si>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</si>
  <si>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</si>
  <si>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</si>
  <si>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</si>
  <si>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</si>
  <si>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</si>
  <si>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</si>
  <si>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</si>
  <si>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</si>
  <si>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</si>
  <si>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</si>
  <si>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</si>
  <si>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</si>
  <si>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</si>
  <si>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</si>
  <si>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</si>
  <si>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</si>
  <si>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</si>
  <si>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</si>
  <si>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</si>
  <si>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</si>
  <si>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</si>
  <si>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</si>
  <si>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</si>
  <si>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</si>
  <si>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</si>
  <si>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</si>
  <si>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</si>
  <si>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</si>
  <si>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</si>
  <si>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</si>
  <si>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</si>
  <si>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</si>
  <si>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</si>
  <si>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</si>
  <si>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</si>
  <si>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</si>
  <si>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</si>
  <si>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</si>
  <si>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</si>
  <si>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</si>
  <si>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</si>
  <si>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</si>
  <si>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</si>
  <si>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</si>
  <si>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</si>
  <si>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</si>
  <si>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</si>
  <si>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</si>
  <si>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</si>
  <si>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</si>
  <si>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</si>
  <si>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</si>
  <si>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</si>
  <si>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</si>
  <si>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</si>
  <si>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</si>
  <si>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</si>
  <si>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</si>
  <si>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</si>
  <si>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</si>
  <si>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</si>
  <si>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</si>
  <si>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</si>
  <si>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</si>
  <si>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</si>
  <si>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</si>
  <si>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</si>
  <si>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</si>
  <si>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</si>
  <si>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</si>
  <si>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</si>
  <si>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</si>
  <si>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</si>
  <si>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</si>
  <si>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</si>
  <si>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</si>
  <si>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</si>
  <si>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</si>
  <si>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</si>
  <si>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</si>
  <si>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</si>
  <si>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</si>
  <si>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</si>
  <si>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</si>
  <si>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</si>
  <si>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</si>
  <si>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</si>
  <si>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</si>
  <si>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</si>
  <si>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</si>
  <si>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</si>
  <si>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</si>
  <si>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</si>
  <si>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</si>
  <si>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</si>
  <si>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</si>
  <si>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</si>
  <si>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</si>
  <si>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</si>
  <si>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</si>
  <si>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</si>
  <si>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</si>
  <si>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</si>
  <si>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</si>
  <si>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</si>
  <si>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</si>
  <si>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</si>
  <si>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</si>
  <si>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</si>
  <si>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</si>
  <si>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</si>
  <si>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</si>
  <si>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</si>
  <si>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</si>
  <si>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</si>
  <si>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</si>
  <si>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</si>
  <si>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</si>
  <si>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</si>
  <si>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</si>
  <si>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</si>
  <si>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</si>
  <si>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</si>
  <si>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</si>
  <si>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</si>
  <si>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</si>
  <si>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</si>
  <si>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</si>
  <si>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</si>
  <si>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</si>
  <si>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</si>
  <si>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</si>
  <si>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</si>
  <si>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</si>
  <si>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</si>
  <si>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</si>
  <si>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</si>
  <si>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</si>
  <si>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</si>
  <si>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</si>
  <si>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</si>
  <si>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</si>
  <si>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</si>
  <si>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</si>
  <si>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</si>
  <si>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</si>
  <si>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</si>
  <si>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</si>
  <si>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</si>
  <si>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</si>
  <si>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</si>
  <si>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</si>
  <si>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</si>
  <si>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</si>
  <si>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</si>
  <si>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</si>
  <si>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</si>
  <si>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</si>
  <si>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</si>
  <si>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</si>
  <si>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</si>
  <si>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</si>
  <si>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</si>
  <si>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</si>
  <si>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</si>
  <si>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</si>
  <si>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</si>
  <si>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</si>
  <si>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</si>
  <si>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</si>
  <si>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</si>
  <si>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</si>
  <si>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</si>
  <si>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</si>
  <si>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</si>
  <si>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</si>
  <si>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</si>
  <si>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</si>
  <si>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</si>
  <si>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</si>
  <si>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</si>
  <si>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</si>
  <si>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</si>
  <si>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</si>
  <si>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</si>
  <si>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</si>
  <si>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</si>
  <si>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</si>
  <si>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</si>
  <si>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</si>
  <si>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</si>
  <si>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</si>
  <si>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</si>
  <si>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</si>
  <si>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</si>
  <si>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</si>
  <si>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</si>
  <si>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</si>
  <si>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</si>
  <si>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</si>
  <si>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</si>
  <si>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</si>
  <si>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</si>
  <si>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</si>
  <si>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</si>
  <si>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</si>
  <si>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</si>
  <si>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</si>
  <si>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</si>
  <si>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</si>
  <si>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</si>
  <si>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</si>
  <si>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</si>
  <si>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</si>
  <si>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</si>
  <si>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</si>
  <si>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</si>
  <si>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</si>
  <si>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</si>
  <si>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</si>
  <si>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</si>
  <si>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</si>
  <si>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</si>
  <si>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</si>
  <si>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</si>
  <si>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</si>
  <si>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</si>
  <si>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</si>
  <si>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</si>
  <si>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</si>
  <si>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</si>
  <si>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</si>
  <si>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</si>
  <si>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</si>
  <si>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</si>
  <si>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</si>
  <si>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</si>
  <si>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</si>
  <si>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</si>
  <si>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</si>
  <si>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</si>
  <si>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</si>
  <si>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</si>
  <si>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</si>
  <si>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</si>
  <si>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</si>
  <si>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</si>
  <si>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</si>
  <si>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</si>
  <si>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</si>
  <si>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</si>
  <si>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</si>
  <si>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</si>
  <si>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</si>
  <si>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</si>
  <si>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</si>
  <si>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</si>
  <si>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</si>
  <si>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</si>
  <si>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</si>
  <si>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</si>
  <si>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</si>
  <si>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</si>
  <si>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</si>
  <si>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</si>
  <si>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</si>
  <si>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</si>
  <si>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</si>
  <si>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</si>
  <si>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</si>
  <si>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</si>
  <si>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</si>
  <si>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</si>
  <si>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</si>
  <si>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</si>
  <si>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</si>
  <si>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</si>
  <si>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</si>
  <si>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</si>
  <si>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</si>
  <si>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</si>
  <si>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</si>
  <si>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</si>
  <si>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</si>
  <si>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</si>
  <si>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</si>
  <si>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</si>
  <si>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</si>
  <si>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</si>
  <si>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</si>
  <si>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</si>
  <si>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</si>
  <si>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</si>
  <si>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</si>
  <si>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</si>
  <si>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</si>
  <si>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</si>
  <si>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</si>
  <si>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</si>
  <si>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</si>
  <si>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</si>
  <si>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</si>
  <si>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</si>
  <si>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</si>
  <si>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</si>
  <si>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</si>
  <si>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</si>
  <si>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</si>
  <si>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</si>
  <si>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</si>
  <si>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</si>
  <si>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</si>
  <si>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</si>
  <si>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</si>
  <si>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</si>
  <si>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</si>
  <si>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</si>
  <si>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</si>
  <si>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</si>
  <si>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</si>
  <si>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</si>
  <si>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</si>
  <si>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</si>
  <si>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</si>
  <si>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</si>
  <si>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</si>
  <si>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</si>
  <si>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</si>
  <si>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</si>
  <si>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</si>
  <si>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</si>
  <si>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</si>
  <si>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</si>
  <si>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</si>
  <si>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</si>
  <si>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</si>
  <si>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</si>
  <si>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</si>
  <si>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</si>
  <si>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</si>
  <si>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</si>
  <si>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</si>
  <si>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</si>
  <si>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</si>
  <si>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</si>
  <si>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</si>
  <si>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</si>
  <si>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</si>
  <si>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</si>
  <si>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</si>
  <si>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</si>
  <si>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</si>
  <si>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</si>
  <si>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</si>
  <si>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</si>
  <si>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</si>
  <si>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</si>
  <si>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</si>
  <si>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</si>
  <si>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</si>
  <si>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</si>
  <si>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</si>
  <si>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</si>
  <si>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</si>
  <si>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</si>
  <si>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</si>
  <si>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</si>
  <si>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</si>
  <si>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</si>
  <si>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</si>
  <si>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</si>
  <si>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</si>
  <si>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</si>
  <si>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</si>
  <si>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</si>
  <si>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</si>
  <si>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</si>
  <si>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</si>
  <si>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</si>
  <si>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</si>
  <si>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</si>
  <si>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</si>
  <si>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</si>
  <si>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</si>
  <si>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</si>
  <si>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</si>
  <si>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</si>
  <si>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</si>
  <si>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</si>
  <si>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</si>
  <si>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</si>
  <si>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</si>
  <si>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</si>
  <si>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</si>
  <si>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</si>
  <si>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</si>
  <si>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</si>
  <si>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</si>
  <si>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</si>
  <si>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</si>
  <si>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</si>
  <si>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</si>
  <si>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</si>
  <si>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</si>
  <si>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</si>
  <si>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</si>
  <si>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</si>
  <si>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</si>
  <si>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</si>
  <si>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</si>
  <si>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</si>
  <si>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</si>
  <si>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</si>
  <si>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</si>
  <si>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</si>
  <si>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</si>
  <si>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</si>
  <si>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</si>
  <si>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</si>
  <si>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</si>
  <si>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</si>
  <si>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</si>
  <si>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</si>
  <si>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</si>
  <si>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</si>
  <si>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</si>
  <si>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</si>
  <si>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</si>
  <si>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</si>
  <si>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</si>
  <si>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</si>
  <si>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</si>
  <si>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</si>
  <si>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</si>
  <si>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</si>
  <si>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</si>
  <si>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</si>
  <si>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</si>
  <si>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</si>
  <si>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</si>
  <si>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</si>
  <si>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</si>
  <si>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</si>
  <si>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</si>
  <si>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</si>
  <si>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</si>
  <si>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</si>
  <si>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</si>
  <si>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</si>
  <si>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</si>
  <si>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</si>
  <si>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</si>
  <si>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</si>
  <si>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</si>
  <si>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</si>
  <si>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</si>
  <si>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</si>
  <si>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</si>
  <si>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</si>
  <si>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</si>
  <si>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</si>
  <si>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</si>
  <si>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</si>
  <si>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</si>
  <si>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</si>
  <si>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</si>
  <si>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</si>
  <si>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</si>
  <si>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</si>
  <si>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</si>
  <si>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</si>
  <si>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</si>
  <si>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</si>
  <si>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</si>
  <si>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</si>
  <si>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</si>
  <si>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</si>
  <si>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</si>
  <si>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</si>
  <si>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</si>
  <si>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</si>
  <si>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</si>
  <si>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</si>
  <si>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</si>
  <si>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</si>
  <si>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</si>
  <si>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</si>
  <si>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</si>
  <si>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</si>
  <si>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</si>
  <si>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</si>
  <si>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</si>
  <si>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</si>
  <si>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</si>
  <si>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</si>
  <si>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</si>
  <si>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</si>
  <si>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</si>
  <si>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</si>
  <si>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</si>
  <si>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</si>
  <si>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</si>
  <si>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</si>
  <si>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</si>
  <si>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</si>
  <si>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</si>
  <si>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</si>
  <si>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</si>
  <si>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</si>
  <si>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</si>
  <si>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</si>
  <si>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</si>
  <si>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</si>
  <si>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</si>
  <si>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</si>
  <si>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</si>
  <si>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</si>
  <si>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</si>
  <si>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</si>
  <si>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</si>
  <si>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</si>
  <si>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</si>
  <si>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</si>
  <si>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</si>
  <si>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</si>
  <si>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</si>
  <si>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</si>
  <si>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</si>
  <si>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</si>
  <si>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</si>
  <si>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</si>
  <si>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</si>
  <si>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</si>
  <si>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</si>
  <si>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</si>
  <si>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</si>
  <si>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</si>
  <si>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</si>
  <si>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</si>
  <si>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</si>
  <si>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</si>
  <si>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</si>
  <si>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</si>
  <si>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</si>
  <si>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</si>
  <si>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</si>
  <si>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</si>
  <si>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</si>
  <si>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</si>
  <si>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</si>
  <si>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</si>
  <si>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</si>
  <si>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</si>
  <si>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</si>
  <si>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</si>
  <si>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</si>
  <si>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</si>
  <si>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</si>
  <si>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</si>
  <si>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</si>
  <si>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</si>
  <si>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</si>
  <si>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</si>
  <si>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</si>
  <si>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</si>
  <si>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</si>
  <si>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</si>
  <si>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</si>
  <si>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</si>
  <si>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</si>
  <si>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</si>
  <si>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</si>
  <si>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</si>
  <si>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</si>
  <si>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</si>
  <si>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</si>
  <si>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</si>
  <si>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</si>
  <si>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</si>
  <si>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</si>
  <si>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</si>
  <si>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</si>
  <si>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</si>
  <si>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</si>
  <si>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</si>
  <si>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</si>
  <si>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</si>
  <si>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</si>
  <si>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</si>
  <si>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</si>
  <si>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</si>
  <si>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</si>
  <si>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</si>
  <si>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</si>
  <si>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</si>
  <si>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</si>
  <si>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</si>
  <si>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</si>
  <si>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</si>
  <si>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</si>
  <si>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</si>
  <si>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</si>
  <si>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</si>
  <si>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</si>
  <si>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</si>
  <si>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</si>
  <si>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</si>
  <si>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</si>
  <si>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</si>
  <si>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</si>
  <si>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</si>
  <si>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</si>
  <si>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</si>
  <si>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</si>
  <si>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</si>
  <si>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</si>
  <si>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</si>
  <si>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</si>
  <si>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</si>
  <si>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</si>
  <si>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</si>
  <si>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</si>
  <si>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</si>
  <si>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</si>
  <si>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</si>
  <si>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</si>
  <si>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</si>
  <si>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</si>
  <si>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</si>
  <si>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</si>
  <si>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</si>
  <si>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</si>
  <si>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</si>
  <si>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</si>
  <si>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</si>
  <si>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</si>
  <si>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</si>
  <si>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</si>
  <si>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</si>
  <si>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</si>
  <si>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</si>
  <si>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</si>
  <si>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</si>
  <si>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</si>
  <si>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</si>
  <si>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</si>
  <si>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</si>
  <si>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</si>
  <si>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</si>
  <si>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</si>
  <si>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</si>
  <si>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</si>
  <si>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</si>
  <si>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</si>
  <si>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</si>
  <si>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</si>
  <si>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</si>
  <si>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</si>
  <si>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</si>
  <si>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</si>
  <si>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</si>
  <si>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</si>
  <si>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</si>
  <si>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</si>
  <si>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</si>
  <si>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</si>
  <si>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</si>
  <si>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</si>
  <si>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</si>
  <si>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</si>
  <si>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</si>
  <si>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</si>
  <si>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</si>
  <si>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</si>
  <si>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</si>
  <si>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</si>
  <si>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</si>
  <si>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</si>
  <si>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</si>
  <si>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</si>
  <si>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</si>
  <si>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</si>
  <si>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</si>
  <si>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</si>
  <si>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</si>
  <si>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</si>
  <si>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</si>
  <si>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</si>
  <si>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</si>
  <si>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</si>
  <si>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</si>
  <si>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</si>
  <si>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</si>
  <si>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</si>
  <si>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</si>
  <si>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</si>
  <si>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</si>
  <si>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</si>
  <si>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</si>
  <si>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</si>
  <si>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</si>
  <si>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</si>
  <si>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</si>
  <si>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</si>
  <si>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</si>
  <si>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</si>
  <si>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</si>
  <si>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</si>
  <si>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</si>
  <si>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</si>
  <si>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</si>
  <si>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</si>
  <si>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</si>
  <si>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</si>
  <si>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</si>
  <si>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</si>
  <si>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</si>
  <si>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</si>
  <si>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</si>
  <si>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</si>
  <si>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</si>
  <si>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</si>
  <si>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</si>
  <si>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</si>
  <si>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</si>
  <si>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</si>
  <si>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</si>
  <si>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</si>
  <si>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</si>
  <si>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</si>
  <si>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</si>
  <si>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</si>
  <si>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</si>
  <si>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</si>
  <si>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</si>
  <si>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</si>
  <si>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</si>
  <si>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</si>
  <si>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</si>
  <si>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</si>
  <si>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</si>
  <si>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</si>
  <si>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</si>
  <si>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</si>
  <si>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</si>
  <si>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</si>
  <si>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</si>
  <si>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</si>
  <si>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</si>
  <si>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</si>
  <si>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</si>
  <si>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</si>
  <si>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</si>
  <si>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</si>
  <si>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</si>
  <si>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</si>
  <si>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</si>
  <si>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</si>
  <si>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</si>
  <si>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</si>
  <si>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</si>
  <si>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</si>
  <si>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</si>
  <si>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</si>
  <si>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</si>
  <si>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</si>
  <si>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</si>
  <si>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</si>
  <si>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</si>
  <si>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</si>
  <si>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</si>
  <si>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</si>
  <si>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</si>
  <si>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</si>
  <si>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</si>
  <si>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</si>
  <si>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</si>
  <si>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</si>
  <si>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</si>
  <si>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</si>
  <si>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</si>
  <si>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</si>
  <si>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</si>
  <si>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</si>
  <si>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</si>
  <si>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</si>
  <si>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</si>
  <si>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</si>
  <si>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</si>
  <si>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</si>
  <si>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</si>
  <si>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</si>
  <si>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</si>
  <si>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</si>
  <si>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</si>
  <si>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</si>
  <si>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</si>
  <si>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</si>
  <si>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</si>
  <si>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</si>
  <si>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</si>
  <si>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</si>
  <si>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</si>
  <si>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</si>
  <si>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</si>
  <si>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</si>
  <si>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</si>
  <si>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</si>
  <si>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</si>
  <si>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</si>
  <si>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</si>
  <si>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</si>
  <si>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</si>
  <si>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</si>
  <si>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</si>
  <si>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</si>
  <si>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</si>
  <si>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</si>
  <si>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</si>
  <si>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</si>
  <si>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</si>
  <si>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</si>
  <si>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</si>
  <si>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</si>
  <si>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</si>
  <si>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</si>
  <si>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</si>
  <si>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</si>
  <si>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</si>
  <si>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</si>
  <si>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</si>
  <si>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</si>
  <si>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</si>
  <si>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</si>
  <si>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</si>
  <si>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</si>
  <si>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</si>
  <si>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</si>
  <si>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</si>
  <si>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</si>
  <si>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</si>
  <si>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</si>
  <si>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</si>
  <si>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</si>
  <si>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</si>
  <si>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</si>
  <si>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</si>
  <si>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</si>
  <si>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</si>
  <si>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</si>
  <si>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</si>
  <si>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</si>
  <si>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</si>
  <si>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</si>
  <si>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</si>
  <si>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</si>
  <si>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</si>
  <si>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</si>
  <si>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</si>
  <si>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</si>
  <si>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</si>
  <si>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</si>
  <si>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</si>
  <si>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</si>
  <si>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</si>
  <si>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</si>
  <si>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</si>
  <si>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</si>
  <si>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</si>
  <si>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</si>
  <si>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</si>
  <si>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</si>
  <si>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</si>
  <si>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</si>
  <si>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</si>
  <si>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</si>
  <si>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</si>
  <si>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</si>
  <si>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</si>
  <si>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</si>
  <si>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</si>
  <si>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</si>
  <si>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</si>
  <si>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</si>
  <si>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</si>
  <si>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</si>
  <si>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</si>
  <si>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</si>
  <si>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</si>
  <si>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</si>
  <si>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</si>
  <si>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</si>
  <si>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</si>
  <si>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</si>
  <si>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</si>
  <si>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</si>
  <si>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</si>
  <si>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</si>
  <si>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</si>
  <si>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</si>
  <si>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</si>
  <si>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</si>
  <si>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</si>
  <si>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</si>
  <si>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</si>
  <si>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</si>
  <si>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</si>
  <si>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</si>
  <si>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</si>
  <si>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</si>
  <si>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</si>
  <si>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</si>
  <si>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</si>
  <si>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</si>
  <si>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</si>
  <si>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</si>
  <si>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</si>
  <si>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</si>
  <si>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</si>
  <si>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</si>
  <si>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</si>
  <si>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</si>
  <si>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</si>
  <si>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</si>
  <si>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</si>
  <si>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</si>
  <si>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</si>
  <si>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</si>
  <si>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</si>
  <si>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</si>
  <si>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</si>
  <si>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</si>
  <si>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</si>
  <si>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</si>
  <si>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</si>
  <si>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</si>
  <si>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</si>
  <si>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</si>
  <si>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</si>
  <si>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</si>
  <si>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</si>
  <si>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</si>
  <si>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</si>
  <si>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</si>
  <si>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</si>
  <si>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</si>
  <si>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</si>
  <si>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</si>
  <si>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</si>
  <si>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</si>
  <si>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</si>
  <si>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</si>
  <si>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</si>
  <si>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</si>
  <si>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</si>
  <si>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</si>
  <si>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</si>
  <si>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</si>
  <si>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</si>
  <si>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</si>
  <si>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</si>
  <si>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</si>
  <si>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</si>
  <si>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</si>
  <si>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</si>
  <si>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</si>
  <si>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</si>
  <si>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</si>
  <si>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</si>
  <si>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</si>
  <si>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</si>
  <si>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</si>
  <si>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</si>
  <si>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</si>
  <si>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</si>
  <si>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</si>
  <si>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</si>
  <si>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</si>
  <si>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</si>
  <si>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</si>
  <si>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</si>
  <si>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</si>
  <si>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</si>
  <si>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</si>
  <si>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</si>
  <si>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</si>
  <si>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</si>
  <si>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</si>
  <si>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</si>
  <si>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</si>
  <si>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</si>
  <si>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</si>
  <si>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</si>
  <si>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</si>
  <si>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</si>
  <si>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</si>
  <si>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</si>
  <si>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</si>
  <si>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</si>
  <si>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</si>
  <si>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</si>
  <si>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</si>
  <si>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</si>
  <si>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</si>
  <si>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</si>
  <si>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</si>
  <si>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</si>
  <si>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</si>
  <si>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</si>
  <si>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</si>
  <si>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</si>
  <si>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</si>
  <si>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</si>
  <si>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</si>
  <si>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</si>
  <si>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</si>
  <si>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</si>
  <si>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</si>
  <si>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</si>
  <si>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</si>
  <si>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</si>
  <si>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</si>
  <si>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</si>
  <si>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</si>
  <si>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</si>
  <si>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</si>
  <si>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</si>
  <si>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</si>
  <si>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</si>
  <si>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</si>
  <si>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</si>
  <si>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</si>
  <si>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</si>
  <si>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</si>
  <si>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</si>
  <si>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</si>
  <si>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</si>
  <si>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</si>
  <si>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</si>
  <si>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</si>
  <si>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</si>
  <si>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</si>
  <si>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</si>
  <si>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</si>
  <si>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</si>
  <si>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</si>
  <si>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</si>
  <si>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</si>
  <si>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</si>
  <si>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</si>
  <si>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</si>
  <si>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</si>
  <si>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</si>
  <si>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</si>
  <si>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</si>
  <si>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</si>
  <si>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</si>
  <si>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</si>
  <si>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</si>
  <si>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</si>
  <si>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</si>
  <si>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</si>
  <si>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</si>
  <si>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</si>
  <si>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</si>
  <si>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</si>
  <si>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</si>
  <si>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</si>
  <si>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</si>
  <si>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</si>
  <si>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</si>
  <si>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</si>
  <si>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</si>
  <si>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</si>
  <si>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</si>
  <si>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</si>
  <si>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</si>
  <si>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</si>
  <si>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</si>
  <si>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</si>
  <si>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</si>
  <si>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</si>
  <si>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</si>
  <si>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</si>
  <si>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</si>
  <si>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</si>
  <si>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</si>
  <si>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</si>
  <si>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</si>
  <si>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</si>
  <si>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</si>
  <si>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</si>
  <si>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</si>
  <si>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</si>
  <si>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</si>
  <si>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</si>
  <si>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</si>
  <si>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</si>
  <si>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</si>
  <si>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</si>
  <si>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</si>
  <si>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</si>
  <si>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</si>
  <si>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</si>
  <si>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</si>
  <si>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</si>
  <si>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</si>
  <si>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</si>
  <si>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</si>
  <si>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</si>
  <si>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</si>
  <si>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</si>
  <si>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</si>
  <si>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</si>
  <si>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</si>
  <si>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</si>
  <si>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</si>
  <si>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</si>
  <si>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</si>
  <si>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</si>
  <si>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</si>
  <si>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</si>
  <si>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</si>
  <si>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</si>
  <si>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</si>
  <si>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</si>
  <si>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</si>
  <si>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</si>
  <si>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</si>
  <si>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</si>
  <si>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</si>
  <si>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</si>
  <si>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</si>
  <si>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</si>
  <si>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</si>
  <si>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</si>
  <si>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</si>
  <si>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</si>
  <si>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</si>
  <si>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</si>
  <si>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</si>
  <si>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</si>
  <si>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</si>
  <si>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</si>
  <si>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</si>
  <si>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</si>
  <si>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</si>
  <si>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</si>
  <si>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</si>
  <si>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</si>
  <si>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</si>
  <si>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</si>
  <si>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</si>
  <si>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</si>
  <si>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</si>
  <si>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</si>
  <si>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</si>
  <si>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</si>
  <si>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</si>
  <si>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</si>
  <si>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</si>
  <si>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</si>
  <si>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</si>
  <si>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</si>
  <si>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</si>
  <si>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</si>
  <si>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</si>
  <si>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</si>
  <si>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</si>
  <si>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</si>
  <si>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</si>
  <si>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</si>
  <si>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</si>
  <si>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</si>
  <si>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</si>
  <si>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</si>
  <si>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</si>
  <si>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</si>
  <si>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</si>
  <si>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</si>
  <si>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</si>
  <si>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</si>
  <si>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</si>
  <si>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</si>
  <si>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</si>
  <si>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</si>
  <si>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</si>
  <si>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</si>
  <si>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</si>
  <si>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</si>
  <si>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</si>
  <si>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</si>
  <si>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</si>
  <si>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</si>
  <si>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</si>
  <si>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</si>
  <si>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</si>
  <si>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</si>
  <si>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</si>
  <si>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</si>
  <si>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</si>
  <si>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</si>
  <si>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</si>
  <si>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</si>
  <si>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</si>
  <si>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</si>
  <si>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</si>
  <si>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</si>
  <si>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</si>
  <si>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</si>
  <si>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</si>
  <si>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</si>
  <si>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</si>
  <si>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</si>
  <si>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</si>
  <si>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</si>
  <si>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</si>
  <si>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</si>
  <si>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</si>
  <si>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</si>
  <si>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</si>
  <si>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</si>
  <si>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</si>
  <si>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</si>
  <si>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</si>
  <si>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</si>
  <si>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</si>
  <si>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</si>
  <si>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</si>
  <si>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</si>
  <si>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</si>
  <si>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</si>
  <si>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</si>
  <si>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</si>
  <si>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</si>
  <si>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</si>
  <si>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</si>
  <si>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</si>
  <si>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</si>
  <si>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</si>
  <si>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</si>
  <si>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</si>
  <si>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</si>
  <si>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</si>
  <si>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</si>
  <si>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</si>
  <si>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</si>
  <si>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</si>
  <si>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</si>
  <si>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</si>
  <si>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</si>
  <si>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</si>
  <si>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</si>
  <si>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</si>
  <si>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</si>
  <si>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</si>
  <si>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</si>
  <si>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</si>
  <si>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</si>
  <si>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</si>
  <si>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</si>
  <si>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</si>
  <si>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</si>
  <si>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</si>
  <si>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</si>
  <si>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</si>
  <si>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</si>
  <si>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</si>
  <si>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</si>
  <si>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</si>
  <si>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</si>
  <si>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</si>
  <si>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</si>
  <si>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</si>
  <si>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</si>
  <si>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</si>
  <si>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</si>
  <si>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</si>
  <si>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</si>
  <si>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</si>
  <si>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</si>
  <si>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</si>
  <si>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</si>
  <si>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</si>
  <si>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</si>
  <si>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</si>
  <si>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</si>
  <si>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</si>
  <si>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</si>
  <si>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</si>
  <si>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</si>
  <si>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</si>
  <si>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</si>
  <si>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</si>
  <si>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</si>
  <si>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</si>
  <si>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</si>
  <si>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</si>
  <si>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</si>
  <si>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</si>
  <si>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</si>
  <si>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</si>
  <si>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</si>
  <si>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</si>
  <si>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</si>
  <si>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</si>
  <si>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</si>
  <si>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</si>
  <si>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</si>
  <si>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</si>
  <si>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</si>
  <si>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</si>
  <si>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</si>
  <si>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</si>
  <si>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</si>
  <si>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</si>
  <si>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</si>
  <si>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</si>
  <si>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</si>
  <si>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</si>
  <si>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</si>
  <si>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</si>
  <si>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</si>
  <si>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</si>
  <si>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</si>
  <si>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</si>
  <si>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</si>
  <si>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</si>
  <si>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</si>
  <si>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</si>
  <si>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</si>
  <si>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</si>
  <si>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</si>
  <si>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</si>
  <si>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</si>
  <si>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</si>
  <si>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</si>
  <si>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</si>
  <si>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</si>
  <si>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</si>
  <si>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</si>
  <si>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</si>
  <si>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</si>
  <si>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</si>
  <si>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</si>
  <si>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</si>
  <si>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</si>
  <si>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</si>
  <si>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</si>
  <si>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</si>
  <si>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</si>
  <si>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</si>
  <si>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</si>
  <si>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</si>
  <si>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</si>
  <si>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</si>
  <si>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</si>
  <si>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</si>
  <si>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</si>
  <si>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</si>
  <si>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</si>
  <si>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</si>
  <si>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</si>
  <si>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</si>
  <si>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</si>
  <si>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</si>
  <si>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</si>
  <si>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</si>
  <si>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</si>
  <si>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</si>
  <si>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</si>
  <si>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</si>
  <si>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</si>
  <si>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</si>
  <si>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</si>
  <si>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</si>
  <si>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</si>
  <si>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</si>
  <si>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</si>
  <si>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</si>
  <si>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</si>
  <si>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</si>
  <si>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</si>
  <si>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</si>
  <si>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</si>
  <si>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</si>
  <si>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</si>
  <si>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</si>
  <si>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</si>
  <si>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</si>
  <si>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</si>
  <si>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</si>
  <si>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</si>
  <si>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</si>
  <si>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</si>
  <si>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</si>
  <si>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</si>
  <si>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</si>
  <si>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</si>
  <si>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</si>
  <si>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</si>
  <si>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</si>
  <si>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</si>
  <si>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</si>
  <si>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</si>
  <si>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</si>
  <si>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</si>
  <si>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</si>
  <si>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</si>
  <si>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</si>
  <si>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</si>
  <si>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</si>
  <si>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</si>
  <si>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</si>
  <si>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</si>
  <si>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</si>
  <si>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</si>
  <si>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</si>
  <si>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</si>
  <si>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</si>
  <si>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</si>
  <si>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</si>
  <si>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</si>
  <si>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</si>
  <si>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</si>
  <si>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</si>
  <si>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</si>
  <si>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</si>
  <si>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</si>
  <si>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</si>
  <si>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</si>
  <si>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</si>
  <si>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</si>
  <si>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</si>
  <si>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</si>
  <si>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</si>
  <si>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</si>
  <si>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</si>
  <si>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</si>
  <si>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</si>
  <si>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</si>
  <si>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</si>
  <si>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</si>
  <si>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</si>
  <si>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</si>
  <si>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</si>
  <si>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</si>
  <si>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</si>
  <si>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</si>
  <si>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</si>
  <si>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</si>
  <si>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</si>
  <si>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</si>
  <si>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</si>
  <si>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</si>
  <si>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</si>
  <si>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</si>
  <si>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</si>
  <si>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</si>
  <si>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</si>
  <si>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</si>
  <si>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</si>
  <si>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</si>
  <si>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</si>
  <si>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</si>
  <si>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</si>
  <si>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</si>
  <si>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</si>
  <si>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</si>
  <si>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</si>
  <si>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</si>
  <si>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</si>
  <si>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</si>
  <si>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</si>
  <si>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</si>
  <si>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</si>
  <si>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</si>
  <si>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</si>
  <si>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</si>
  <si>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</si>
  <si>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</si>
  <si>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</si>
  <si>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</si>
  <si>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</si>
  <si>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</si>
  <si>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</si>
  <si>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</si>
  <si>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</si>
  <si>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</si>
  <si>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</si>
  <si>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</si>
  <si>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</si>
  <si>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</si>
  <si>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</si>
  <si>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</si>
  <si>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</si>
  <si>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</si>
  <si>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</si>
  <si>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</si>
  <si>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</si>
  <si>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</si>
  <si>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</si>
  <si>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</si>
  <si>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</si>
  <si>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</si>
  <si>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</si>
  <si>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</si>
  <si>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</si>
  <si>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</si>
  <si>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</si>
  <si>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</si>
  <si>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</si>
  <si>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</si>
  <si>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</si>
  <si>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</si>
  <si>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</si>
  <si>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</si>
  <si>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</si>
  <si>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</si>
  <si>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</si>
  <si>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</si>
  <si>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</si>
  <si>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</si>
  <si>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</si>
  <si>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</si>
  <si>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</si>
  <si>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</si>
  <si>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</si>
  <si>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</si>
  <si>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</si>
  <si>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</si>
  <si>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</si>
  <si>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</si>
  <si>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</si>
  <si>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</si>
  <si>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</si>
  <si>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</si>
  <si>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</si>
  <si>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</si>
  <si>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</si>
  <si>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</si>
  <si>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</si>
  <si>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</si>
  <si>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</si>
  <si>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</si>
  <si>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</si>
  <si>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</si>
  <si>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</si>
  <si>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</si>
  <si>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</si>
  <si>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</si>
  <si>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</si>
  <si>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</si>
  <si>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</si>
  <si>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</si>
  <si>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</si>
  <si>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</si>
  <si>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</si>
  <si>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</si>
  <si>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</si>
  <si>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</si>
  <si>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</si>
  <si>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</si>
  <si>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</si>
  <si>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</si>
  <si>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</si>
  <si>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</si>
  <si>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</si>
  <si>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</si>
  <si>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</si>
  <si>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</si>
  <si>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</si>
  <si>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</si>
  <si>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</si>
  <si>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</si>
  <si>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</si>
  <si>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</si>
  <si>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</si>
  <si>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</si>
  <si>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</si>
  <si>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</si>
  <si>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</si>
  <si>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</si>
  <si>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</si>
  <si>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</si>
  <si>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</si>
  <si>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</si>
  <si>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</si>
  <si>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</si>
  <si>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</si>
  <si>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</si>
  <si>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</si>
  <si>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</si>
  <si>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</si>
  <si>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</si>
  <si>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</si>
  <si>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</si>
  <si>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</si>
  <si>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</si>
  <si>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</si>
  <si>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</si>
  <si>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</si>
  <si>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</si>
  <si>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</si>
  <si>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</si>
  <si>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</si>
  <si>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</si>
  <si>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</si>
  <si>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</si>
  <si>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</si>
  <si>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</si>
  <si>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</si>
  <si>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</si>
  <si>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</si>
  <si>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</si>
  <si>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</si>
  <si>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</si>
  <si>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</si>
  <si>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</si>
  <si>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</si>
  <si>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</si>
  <si>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</si>
  <si>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</si>
  <si>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</si>
  <si>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</si>
  <si>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</si>
  <si>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</si>
  <si>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</si>
  <si>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</si>
  <si>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</si>
  <si>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</si>
  <si>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</si>
  <si>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</si>
  <si>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</si>
  <si>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</si>
  <si>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</si>
  <si>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</si>
  <si>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</si>
  <si>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</si>
  <si>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</si>
  <si>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</si>
  <si>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</si>
  <si>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</si>
  <si>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</si>
  <si>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</si>
  <si>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</si>
  <si>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</si>
  <si>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</si>
  <si>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</si>
  <si>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</si>
  <si>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</si>
  <si>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</si>
  <si>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</si>
  <si>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</si>
  <si>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</si>
  <si>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</si>
  <si>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</si>
  <si>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</si>
  <si>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</si>
  <si>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</si>
  <si>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</si>
  <si>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</si>
  <si>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</si>
  <si>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</si>
  <si>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</si>
  <si>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</si>
  <si>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</si>
  <si>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</si>
  <si>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</si>
  <si>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</si>
  <si>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</si>
  <si>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</si>
  <si>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</si>
  <si>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</si>
  <si>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</si>
  <si>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</si>
  <si>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</si>
  <si>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</si>
  <si>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</si>
  <si>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</si>
  <si>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</si>
  <si>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</si>
  <si>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</si>
  <si>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</si>
  <si>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</si>
  <si>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</si>
  <si>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</si>
  <si>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</si>
  <si>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</si>
  <si>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</si>
  <si>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</si>
  <si>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</si>
  <si>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</si>
  <si>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</si>
  <si>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</si>
  <si>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</si>
  <si>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</si>
  <si>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</si>
  <si>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</si>
  <si>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</si>
  <si>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</si>
  <si>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</si>
  <si>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</si>
  <si>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</si>
  <si>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</si>
  <si>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</si>
  <si>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</si>
  <si>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</si>
  <si>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</si>
  <si>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</si>
  <si>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</si>
  <si>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</si>
  <si>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</si>
  <si>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</si>
  <si>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</si>
  <si>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</si>
  <si>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</si>
  <si>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</si>
  <si>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</si>
  <si>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</si>
  <si>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</si>
  <si>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</si>
  <si>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</si>
  <si>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</si>
  <si>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</si>
  <si>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</si>
  <si>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</si>
  <si>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</si>
  <si>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</si>
  <si>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</si>
  <si>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</si>
  <si>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</si>
  <si>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</si>
  <si>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</si>
  <si>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</si>
  <si>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</si>
  <si>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</si>
  <si>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</si>
  <si>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</si>
  <si>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</si>
  <si>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</si>
  <si>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</si>
  <si>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</si>
  <si>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</si>
  <si>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</si>
  <si>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</si>
  <si>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</si>
  <si>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</si>
  <si>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</si>
  <si>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</si>
  <si>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</si>
  <si>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</si>
  <si>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</si>
  <si>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</si>
  <si>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</si>
  <si>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</si>
  <si>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</si>
  <si>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</si>
  <si>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</si>
  <si>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</si>
  <si>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</si>
  <si>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</si>
  <si>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</si>
  <si>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</si>
  <si>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</si>
  <si>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</si>
  <si>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</si>
  <si>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</si>
  <si>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</si>
  <si>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</si>
  <si>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</si>
  <si>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</si>
  <si>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</si>
  <si>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</si>
  <si>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</si>
  <si>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</si>
  <si>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</si>
  <si>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</si>
  <si>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</si>
  <si>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</si>
  <si>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</si>
  <si>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</si>
  <si>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</si>
  <si>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</si>
  <si>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</si>
  <si>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</si>
  <si>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</si>
  <si>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</si>
  <si>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</si>
  <si>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</si>
  <si>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</si>
  <si>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</si>
  <si>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</si>
  <si>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</si>
  <si>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</si>
  <si>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</si>
  <si>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</si>
  <si>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</si>
  <si>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</si>
  <si>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</si>
  <si>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</si>
  <si>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</si>
  <si>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</si>
  <si>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</si>
  <si>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</si>
  <si>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</si>
  <si>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</si>
  <si>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</si>
  <si>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</si>
  <si>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</si>
  <si>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</si>
  <si>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</si>
  <si>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</si>
  <si>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</si>
  <si>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</si>
  <si>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</si>
  <si>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</si>
  <si>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</si>
  <si>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</si>
  <si>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</si>
  <si>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</si>
  <si>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</si>
  <si>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</si>
  <si>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</si>
  <si>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</si>
  <si>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</si>
  <si>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</si>
  <si>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</si>
  <si>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</si>
  <si>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</si>
  <si>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</si>
  <si>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</si>
  <si>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</si>
  <si>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</si>
  <si>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</si>
  <si>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</si>
  <si>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</si>
  <si>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</si>
  <si>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</si>
  <si>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</si>
  <si>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</si>
  <si>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</si>
  <si>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</si>
  <si>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</si>
  <si>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</si>
  <si>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</si>
  <si>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</si>
  <si>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</si>
  <si>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</si>
  <si>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</si>
  <si>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</si>
  <si>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</si>
  <si>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</si>
  <si>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</si>
  <si>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</si>
  <si>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</si>
  <si>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</si>
  <si>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</si>
  <si>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</si>
  <si>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</si>
  <si>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</si>
  <si>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</si>
  <si>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</si>
  <si>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</si>
  <si>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</si>
  <si>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</si>
  <si>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</si>
  <si>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</si>
  <si>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</si>
  <si>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</si>
  <si>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</si>
  <si>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</si>
  <si>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</si>
  <si>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</si>
  <si>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</si>
  <si>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</si>
  <si>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</si>
  <si>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</si>
  <si>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</si>
  <si>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</si>
  <si>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</si>
  <si>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</si>
  <si>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</si>
  <si>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</si>
  <si>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</si>
  <si>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</si>
  <si>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</si>
  <si>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</si>
  <si>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</si>
  <si>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</si>
  <si>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</si>
  <si>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</si>
  <si>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</si>
  <si>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</si>
  <si>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</si>
  <si>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</si>
  <si>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</si>
  <si>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</si>
  <si>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</si>
  <si>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</si>
  <si>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</si>
  <si>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</si>
  <si>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</si>
  <si>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</si>
  <si>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</si>
  <si>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</si>
  <si>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</si>
  <si>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</si>
  <si>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</si>
  <si>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</si>
  <si>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</si>
  <si>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</si>
  <si>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</si>
  <si>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</si>
  <si>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</si>
  <si>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</si>
  <si>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</si>
  <si>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</si>
  <si>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</si>
  <si>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</si>
  <si>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</si>
  <si>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</si>
  <si>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</si>
  <si>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</si>
  <si>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</si>
  <si>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</si>
  <si>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</si>
  <si>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</si>
  <si>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</si>
  <si>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</si>
  <si>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</si>
  <si>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</si>
  <si>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</si>
  <si>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</si>
  <si>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</si>
  <si>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</si>
  <si>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</si>
  <si>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</si>
  <si>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</si>
  <si>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</si>
  <si>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</si>
  <si>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</si>
  <si>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</si>
  <si>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</si>
  <si>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</si>
  <si>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</si>
  <si>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</si>
  <si>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</si>
  <si>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</si>
  <si>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</si>
  <si>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</si>
  <si>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</si>
  <si>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</si>
  <si>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</si>
  <si>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</si>
  <si>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</si>
  <si>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</si>
  <si>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</si>
  <si>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</si>
  <si>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</si>
  <si>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</si>
  <si>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</si>
  <si>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</si>
  <si>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</si>
  <si>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</si>
  <si>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</si>
  <si>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</si>
  <si>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</si>
  <si>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</si>
  <si>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</si>
  <si>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</si>
  <si>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</si>
  <si>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</si>
  <si>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</si>
  <si>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</si>
  <si>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</si>
  <si>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</si>
  <si>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</si>
  <si>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</si>
  <si>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</si>
  <si>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</si>
  <si>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</si>
  <si>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</si>
  <si>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</si>
  <si>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</si>
  <si>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</si>
  <si>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</si>
  <si>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</si>
  <si>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</si>
  <si>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</si>
  <si>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</si>
  <si>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</si>
  <si>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</si>
  <si>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</si>
  <si>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</si>
  <si>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</si>
  <si>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</si>
  <si>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</si>
  <si>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</si>
  <si>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</si>
  <si>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</si>
  <si>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</si>
  <si>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</si>
  <si>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</si>
  <si>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</si>
  <si>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</si>
  <si>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</si>
  <si>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</si>
  <si>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</si>
  <si>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</si>
  <si>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</si>
  <si>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</si>
  <si>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</si>
  <si>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</si>
  <si>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</si>
  <si>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</si>
  <si>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</si>
  <si>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</si>
  <si>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</si>
  <si>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</si>
  <si>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</si>
  <si>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</si>
  <si>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</si>
  <si>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</si>
  <si>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</si>
  <si>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</si>
  <si>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</si>
  <si>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</si>
  <si>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</si>
  <si>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</si>
  <si>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</si>
  <si>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</si>
  <si>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</si>
  <si>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</si>
  <si>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</si>
  <si>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</si>
  <si>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</si>
  <si>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</si>
  <si>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</si>
  <si>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</si>
  <si>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</si>
  <si>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</si>
  <si>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</si>
  <si>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</si>
  <si>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</si>
  <si>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</si>
  <si>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</si>
  <si>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</si>
  <si>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</si>
  <si>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</si>
  <si>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</si>
  <si>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</si>
  <si>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</si>
  <si>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</si>
  <si>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</si>
  <si>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</si>
  <si>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</si>
  <si>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</si>
  <si>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</si>
  <si>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</si>
  <si>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</si>
  <si>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</si>
  <si>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</si>
  <si>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</si>
  <si>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</si>
  <si>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</si>
  <si>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</si>
  <si>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</si>
  <si>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</si>
  <si>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</si>
  <si>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</si>
  <si>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</si>
  <si>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</si>
  <si>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</si>
  <si>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</si>
  <si>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</si>
  <si>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</si>
  <si>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</si>
  <si>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</si>
  <si>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</si>
  <si>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</si>
  <si>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</si>
  <si>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</si>
  <si>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</si>
  <si>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</si>
  <si>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</si>
  <si>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</si>
  <si>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</si>
  <si>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</si>
  <si>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</si>
  <si>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</si>
  <si>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</si>
  <si>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</si>
  <si>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</si>
  <si>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</si>
  <si>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</si>
  <si>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</si>
  <si>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</si>
  <si>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</si>
  <si>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</si>
  <si>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</si>
  <si>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</si>
  <si>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</si>
  <si>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</si>
  <si>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</si>
  <si>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</si>
  <si>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</si>
  <si>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</si>
  <si>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</si>
  <si>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</si>
  <si>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</si>
  <si>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</si>
  <si>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</si>
  <si>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</si>
  <si>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</si>
  <si>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</si>
  <si>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</si>
  <si>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</si>
  <si>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</si>
  <si>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</si>
  <si>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</si>
  <si>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</si>
  <si>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</si>
  <si>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</si>
  <si>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</si>
  <si>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</si>
  <si>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</si>
  <si>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</si>
  <si>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</si>
  <si>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</si>
  <si>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</si>
  <si>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</si>
  <si>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</si>
  <si>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</si>
  <si>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</si>
  <si>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</si>
  <si>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</si>
  <si>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</si>
  <si>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</si>
  <si>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</si>
  <si>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</si>
  <si>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</si>
  <si>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</si>
  <si>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</si>
  <si>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</si>
  <si>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</si>
  <si>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</si>
  <si>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</si>
  <si>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</si>
  <si>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</si>
  <si>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</si>
  <si>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</si>
  <si>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</si>
  <si>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</si>
  <si>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</si>
  <si>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</si>
  <si>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</si>
  <si>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</si>
  <si>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</si>
  <si>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</si>
  <si>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</si>
  <si>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</si>
  <si>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</si>
  <si>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</si>
  <si>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</si>
  <si>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</si>
  <si>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</si>
  <si>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</si>
  <si>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</si>
  <si>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</si>
  <si>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</si>
  <si>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</si>
  <si>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</si>
  <si>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</si>
  <si>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</si>
  <si>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</si>
  <si>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</si>
  <si>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</si>
  <si>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</si>
  <si>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</si>
  <si>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</si>
  <si>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</si>
  <si>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</si>
  <si>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</si>
  <si>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</si>
  <si>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</si>
  <si>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</si>
  <si>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</si>
  <si>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</si>
  <si>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</si>
  <si>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</si>
  <si>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</si>
  <si>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</si>
  <si>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</si>
  <si>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</si>
  <si>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</si>
  <si>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</si>
  <si>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</si>
  <si>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</si>
  <si>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</si>
  <si>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</si>
  <si>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</si>
  <si>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</si>
  <si>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</si>
  <si>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</si>
  <si>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</si>
  <si>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</si>
  <si>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</si>
  <si>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</si>
  <si>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</si>
  <si>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</si>
  <si>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</si>
  <si>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</si>
  <si>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</si>
  <si>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</si>
  <si>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</si>
  <si>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</si>
  <si>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</si>
  <si>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</si>
  <si>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</si>
  <si>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</si>
  <si>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</si>
  <si>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</si>
  <si>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</si>
  <si>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</si>
  <si>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</si>
  <si>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</si>
  <si>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</si>
  <si>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</si>
  <si>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</si>
  <si>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</si>
  <si>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</si>
  <si>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</si>
  <si>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</si>
  <si>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</si>
  <si>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</si>
  <si>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</si>
  <si>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</si>
  <si>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</si>
  <si>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</si>
  <si>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</si>
  <si>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</si>
  <si>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</si>
  <si>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</si>
  <si>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</si>
  <si>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</si>
  <si>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</si>
  <si>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</si>
  <si>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</si>
  <si>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</si>
  <si>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</si>
  <si>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</si>
  <si>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</si>
  <si>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</si>
  <si>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</si>
  <si>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</si>
  <si>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</si>
  <si>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</si>
  <si>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</si>
  <si>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</si>
  <si>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</si>
  <si>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</si>
  <si>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</si>
  <si>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</si>
  <si>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</si>
  <si>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</si>
  <si>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</si>
  <si>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</si>
  <si>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</si>
  <si>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</si>
  <si>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</si>
  <si>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</si>
  <si>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</si>
  <si>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</si>
  <si>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</si>
  <si>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</si>
  <si>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</si>
  <si>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</si>
  <si>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</si>
  <si>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</si>
  <si>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</si>
  <si>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</si>
  <si>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</si>
  <si>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</si>
  <si>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</si>
  <si>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</si>
  <si>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</si>
  <si>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</si>
  <si>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</si>
  <si>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</si>
  <si>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</si>
  <si>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</si>
  <si>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</si>
  <si>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</si>
  <si>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</si>
  <si>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</si>
  <si>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</si>
  <si>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</si>
  <si>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</si>
  <si>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</si>
  <si>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</si>
  <si>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</si>
  <si>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</si>
  <si>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</si>
  <si>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</si>
  <si>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</si>
  <si>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</si>
  <si>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</si>
  <si>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</si>
  <si>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</si>
  <si>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</si>
  <si>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</si>
  <si>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</si>
  <si>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</si>
  <si>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</si>
  <si>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</si>
  <si>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</si>
  <si>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</si>
  <si>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</si>
  <si>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</si>
  <si>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</si>
  <si>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</si>
  <si>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</si>
  <si>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</si>
  <si>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</si>
  <si>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</si>
  <si>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</si>
  <si>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</si>
  <si>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</si>
  <si>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</si>
  <si>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</si>
  <si>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</si>
  <si>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</si>
  <si>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</si>
  <si>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</si>
  <si>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</si>
  <si>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</si>
  <si>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</si>
  <si>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</si>
  <si>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</si>
  <si>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</si>
  <si>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</si>
  <si>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</si>
  <si>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</si>
  <si>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</si>
  <si>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</si>
  <si>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</si>
  <si>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</si>
  <si>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</si>
  <si>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</si>
  <si>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</si>
  <si>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</si>
  <si>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</si>
  <si>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</si>
  <si>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</si>
  <si>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</si>
  <si>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</si>
  <si>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</si>
  <si>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</si>
  <si>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</si>
  <si>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</si>
  <si>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</si>
  <si>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</si>
  <si>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</si>
  <si>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</si>
  <si>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</si>
  <si>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</si>
  <si>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</si>
  <si>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</si>
  <si>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</si>
  <si>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</si>
  <si>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</si>
  <si>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</si>
  <si>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</si>
  <si>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</si>
  <si>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</si>
  <si>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</si>
  <si>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</si>
  <si>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</si>
  <si>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</si>
  <si>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</si>
  <si>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</si>
  <si>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</si>
  <si>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</si>
  <si>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</si>
  <si>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</si>
  <si>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</si>
  <si>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</si>
  <si>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</si>
  <si>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</si>
  <si>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</si>
  <si>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</si>
  <si>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</si>
  <si>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</si>
  <si>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</si>
  <si>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</si>
  <si>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</si>
  <si>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</si>
  <si>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</si>
  <si>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</si>
  <si>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</si>
  <si>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</si>
  <si>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</si>
  <si>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</si>
  <si>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</si>
  <si>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</si>
  <si>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</si>
  <si>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</si>
  <si>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</si>
  <si>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</si>
  <si>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</si>
  <si>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</si>
  <si>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</si>
  <si>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</si>
  <si>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</si>
  <si>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</si>
  <si>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</si>
  <si>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</si>
  <si>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</si>
  <si>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</si>
  <si>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</si>
  <si>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</si>
  <si>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</si>
  <si>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</si>
  <si>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</si>
  <si>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</si>
  <si>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</si>
  <si>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</si>
  <si>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</si>
  <si>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</si>
  <si>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</si>
  <si>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</si>
  <si>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</si>
  <si>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</si>
  <si>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</si>
  <si>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</si>
  <si>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</si>
  <si>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</si>
  <si>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</si>
  <si>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</si>
  <si>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</si>
  <si>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</si>
  <si>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</si>
  <si>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</si>
  <si>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</si>
  <si>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</si>
  <si>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</si>
  <si>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</si>
  <si>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</si>
  <si>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</si>
  <si>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</si>
  <si>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</si>
  <si>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</si>
  <si>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</si>
  <si>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</si>
  <si>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</si>
  <si>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</si>
  <si>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</si>
  <si>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</si>
  <si>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</si>
  <si>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</si>
  <si>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</si>
  <si>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</si>
  <si>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</si>
  <si>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</si>
  <si>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</si>
  <si>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</si>
  <si>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</si>
  <si>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</si>
  <si>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</si>
  <si>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</si>
  <si>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</si>
  <si>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</si>
  <si>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</si>
  <si>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</si>
  <si>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</si>
  <si>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</si>
  <si>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</si>
  <si>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</si>
  <si>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</si>
  <si>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</si>
  <si>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</si>
  <si>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</si>
  <si>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</si>
  <si>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</si>
  <si>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</si>
  <si>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</si>
  <si>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</si>
  <si>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</si>
  <si>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</si>
  <si>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</si>
  <si>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</si>
  <si>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</si>
  <si>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</si>
  <si>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</si>
  <si>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</si>
  <si>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</si>
  <si>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</si>
  <si>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</si>
  <si>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</si>
  <si>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</si>
  <si>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</si>
  <si>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</si>
  <si>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</si>
  <si>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</si>
  <si>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</si>
  <si>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</si>
  <si>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</si>
  <si>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</si>
  <si>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</si>
  <si>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</si>
  <si>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</si>
  <si>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</si>
  <si>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</si>
  <si>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</si>
  <si>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</si>
  <si>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</si>
  <si>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</si>
  <si>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</si>
  <si>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</si>
  <si>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</si>
  <si>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</si>
  <si>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</si>
  <si>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</si>
  <si>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</si>
  <si>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</si>
  <si>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</si>
  <si>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</si>
  <si>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</si>
  <si>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</si>
  <si>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</si>
  <si>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</si>
  <si>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</si>
  <si>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</si>
  <si>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</si>
  <si>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</si>
  <si>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</si>
  <si>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</si>
  <si>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</si>
  <si>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</si>
  <si>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</si>
  <si>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</si>
  <si>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</si>
  <si>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</si>
  <si>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</si>
  <si>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</si>
  <si>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</si>
  <si>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</si>
  <si>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</si>
  <si>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</si>
  <si>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</si>
  <si>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</si>
  <si>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</si>
  <si>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</si>
  <si>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</si>
  <si>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</si>
  <si>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</si>
  <si>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</si>
  <si>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</si>
  <si>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</si>
  <si>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</si>
  <si>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</si>
  <si>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</si>
  <si>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</si>
  <si>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</si>
  <si>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</si>
  <si>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</si>
  <si>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</si>
  <si>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</si>
  <si>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</si>
  <si>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</si>
  <si>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</si>
  <si>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</si>
  <si>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</si>
  <si>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</si>
  <si>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</si>
  <si>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</si>
  <si>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</si>
  <si>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</si>
  <si>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</si>
  <si>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</si>
  <si>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</si>
  <si>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</si>
  <si>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</si>
  <si>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</si>
  <si>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</si>
  <si>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</si>
  <si>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</si>
  <si>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</si>
  <si>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</si>
  <si>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</si>
  <si>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</si>
  <si>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</si>
  <si>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</si>
  <si>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</si>
  <si>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</si>
  <si>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</si>
  <si>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</si>
  <si>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</si>
  <si>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</si>
  <si>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</si>
  <si>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</si>
  <si>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</si>
  <si>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</si>
  <si>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</si>
  <si>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</si>
  <si>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</si>
  <si>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</si>
  <si>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</si>
  <si>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</si>
  <si>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</si>
  <si>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</si>
  <si>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</si>
  <si>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</si>
  <si>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</si>
  <si>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</si>
  <si>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</si>
  <si>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</si>
  <si>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</si>
  <si>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</si>
  <si>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</si>
  <si>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</si>
  <si>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</si>
  <si>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</si>
  <si>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</si>
  <si>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</si>
  <si>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</si>
  <si>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</si>
  <si>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</si>
  <si>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</si>
  <si>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</si>
  <si>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</si>
  <si>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</si>
  <si>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</si>
  <si>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</si>
  <si>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</si>
  <si>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</si>
  <si>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</si>
  <si>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</si>
  <si>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</si>
  <si>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</si>
  <si>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</si>
  <si>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</si>
  <si>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</si>
  <si>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</si>
  <si>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</si>
  <si>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</si>
  <si>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</si>
  <si>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</si>
  <si>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</si>
  <si>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</si>
  <si>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</si>
  <si>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</si>
  <si>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</si>
  <si>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</si>
  <si>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</si>
  <si>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</si>
  <si>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</si>
  <si>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</si>
  <si>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</si>
  <si>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</si>
  <si>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</si>
  <si>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</si>
  <si>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</si>
  <si>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</si>
  <si>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</si>
  <si>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</si>
  <si>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</si>
  <si>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</si>
  <si>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</si>
  <si>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</si>
  <si>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</si>
  <si>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</si>
  <si>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</si>
  <si>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</si>
  <si>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</si>
  <si>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</si>
  <si>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</si>
  <si>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</si>
  <si>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</si>
  <si>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</si>
  <si>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</si>
  <si>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</si>
  <si>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</si>
  <si>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</si>
  <si>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</si>
  <si>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</si>
  <si>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</si>
  <si>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</si>
  <si>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</si>
  <si>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</si>
  <si>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</si>
  <si>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</si>
  <si>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</si>
  <si>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</si>
  <si>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</si>
  <si>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</si>
  <si>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</si>
  <si>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</si>
  <si>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</si>
  <si>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</si>
  <si>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</si>
  <si>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</si>
  <si>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</si>
  <si>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</si>
  <si>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</si>
  <si>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</si>
  <si>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</si>
  <si>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</si>
  <si>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</si>
  <si>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</si>
  <si>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</si>
  <si>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</si>
  <si>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</si>
  <si>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</si>
  <si>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</si>
  <si>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</si>
  <si>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</si>
  <si>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</si>
  <si>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</si>
  <si>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</si>
  <si>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</si>
  <si>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</si>
  <si>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</si>
  <si>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</si>
  <si>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</si>
  <si>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</si>
  <si>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</si>
  <si>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</si>
  <si>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</si>
  <si>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</si>
  <si>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</si>
  <si>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</si>
  <si>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</si>
  <si>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</si>
  <si>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</si>
  <si>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</si>
  <si>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</si>
  <si>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</si>
  <si>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</si>
  <si>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</si>
  <si>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</si>
  <si>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</si>
  <si>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</si>
  <si>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</si>
  <si>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</si>
  <si>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</si>
  <si>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</si>
  <si>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</si>
  <si>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</si>
  <si>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</si>
  <si>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</si>
  <si>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</si>
  <si>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</si>
  <si>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</si>
  <si>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</si>
  <si>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</si>
  <si>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</si>
  <si>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</si>
  <si>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</si>
  <si>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</si>
  <si>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</si>
  <si>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</si>
  <si>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</si>
  <si>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</si>
  <si>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</si>
  <si>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</si>
  <si>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</si>
  <si>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</si>
  <si>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</si>
  <si>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</si>
  <si>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</si>
  <si>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</si>
  <si>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</si>
  <si>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</si>
  <si>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</si>
  <si>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</si>
  <si>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</si>
  <si>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</si>
  <si>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</si>
  <si>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</si>
  <si>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</si>
  <si>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</si>
  <si>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</si>
  <si>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</si>
  <si>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</si>
  <si>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</si>
  <si>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</si>
  <si>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</si>
  <si>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</si>
  <si>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</si>
  <si>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</si>
  <si>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</si>
  <si>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</si>
  <si>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</si>
  <si>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</si>
  <si>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</si>
  <si>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</si>
  <si>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</si>
  <si>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</si>
  <si>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</si>
  <si>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</si>
  <si>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</si>
  <si>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</si>
  <si>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</si>
  <si>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</si>
  <si>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</si>
  <si>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</si>
  <si>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</si>
  <si>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</si>
  <si>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</si>
  <si>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</si>
  <si>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</si>
  <si>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</si>
  <si>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</si>
  <si>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</si>
  <si>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</si>
  <si>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</si>
  <si>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</si>
  <si>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</si>
  <si>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</si>
  <si>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</si>
  <si>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</si>
  <si>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</si>
  <si>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</si>
  <si>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</si>
  <si>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</si>
  <si>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</si>
  <si>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</si>
  <si>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</si>
  <si>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</si>
  <si>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</si>
  <si>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</si>
  <si>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</si>
  <si>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</si>
  <si>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</si>
  <si>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</si>
  <si>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</si>
  <si>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</si>
  <si>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</si>
  <si>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</si>
  <si>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</si>
  <si>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</si>
  <si>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</si>
  <si>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</si>
  <si>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</si>
  <si>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</si>
  <si>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</si>
  <si>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</si>
  <si>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</si>
  <si>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</si>
  <si>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</si>
  <si>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</si>
  <si>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</si>
  <si>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</si>
  <si>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</si>
  <si>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</si>
  <si>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</si>
  <si>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</si>
  <si>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</si>
  <si>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</si>
  <si>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</si>
  <si>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</si>
  <si>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</si>
  <si>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</si>
  <si>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</si>
  <si>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</si>
  <si>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</si>
  <si>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</si>
  <si>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</si>
  <si>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</si>
  <si>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</si>
  <si>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</si>
  <si>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</si>
  <si>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</si>
  <si>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</si>
  <si>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</si>
  <si>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</si>
  <si>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</si>
  <si>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</si>
  <si>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</si>
  <si>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</si>
  <si>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</si>
  <si>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</si>
  <si>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</si>
  <si>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</si>
  <si>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</si>
  <si>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</si>
  <si>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</si>
  <si>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</si>
  <si>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</si>
  <si>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</si>
  <si>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</si>
  <si>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</si>
  <si>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</si>
  <si>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</si>
  <si>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</si>
  <si>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</si>
  <si>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</si>
  <si>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</si>
  <si>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</si>
  <si>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</si>
  <si>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</si>
  <si>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</si>
  <si>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</si>
  <si>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</si>
  <si>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</si>
  <si>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</si>
  <si>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</si>
  <si>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</si>
  <si>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</si>
  <si>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</si>
  <si>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</si>
  <si>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</si>
  <si>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</si>
  <si>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</si>
  <si>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</si>
  <si>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</si>
  <si>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</si>
  <si>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</si>
  <si>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</si>
  <si>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</si>
  <si>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</si>
  <si>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</si>
  <si>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</si>
  <si>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</si>
  <si>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</si>
  <si>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</si>
  <si>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</si>
  <si>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</si>
  <si>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</si>
  <si>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</si>
  <si>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</si>
  <si>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</si>
  <si>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</si>
  <si>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</si>
  <si>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</si>
  <si>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</si>
  <si>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</si>
  <si>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</si>
  <si>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</si>
  <si>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</si>
  <si>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</si>
  <si>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</si>
  <si>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</si>
  <si>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</si>
  <si>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</si>
  <si>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</si>
  <si>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</si>
  <si>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</si>
  <si>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</si>
  <si>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</si>
  <si>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</si>
  <si>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</si>
  <si>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</si>
  <si>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</si>
  <si>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</si>
  <si>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</si>
  <si>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</si>
  <si>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</si>
  <si>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</si>
  <si>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</si>
  <si>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</si>
  <si>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</si>
  <si>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</si>
  <si>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</si>
  <si>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</si>
  <si>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</si>
  <si>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</si>
  <si>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</si>
  <si>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</si>
  <si>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</si>
  <si>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</si>
  <si>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</si>
  <si>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</si>
  <si>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</si>
  <si>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</si>
  <si>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</si>
  <si>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</si>
  <si>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</si>
  <si>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</si>
  <si>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</si>
  <si>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</si>
  <si>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</si>
  <si>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</si>
  <si>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</si>
  <si>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</si>
  <si>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</si>
  <si>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</si>
  <si>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</si>
  <si>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</si>
  <si>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</si>
  <si>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</si>
  <si>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</si>
  <si>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</si>
  <si>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</si>
  <si>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</si>
  <si>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</si>
  <si>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</si>
  <si>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</si>
  <si>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</si>
  <si>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</si>
  <si>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</si>
  <si>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</si>
  <si>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</si>
  <si>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</si>
  <si>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</si>
  <si>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</si>
  <si>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</si>
  <si>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</si>
  <si>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</si>
  <si>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</si>
  <si>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</si>
  <si>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</si>
  <si>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</si>
  <si>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</si>
  <si>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</si>
  <si>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</si>
  <si>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</si>
  <si>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</si>
  <si>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</si>
  <si>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</si>
  <si>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</si>
  <si>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</si>
  <si>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</si>
  <si>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</si>
  <si>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</si>
  <si>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</si>
  <si>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</si>
  <si>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</si>
  <si>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</si>
  <si>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</si>
  <si>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</si>
  <si>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</si>
  <si>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</si>
  <si>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</si>
  <si>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</si>
  <si>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</si>
  <si>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</si>
  <si>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</si>
  <si>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</si>
  <si>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</si>
  <si>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</si>
  <si>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</si>
  <si>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</si>
  <si>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</si>
  <si>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</si>
  <si>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</si>
  <si>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</si>
  <si>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</si>
  <si>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</si>
  <si>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</si>
  <si>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</si>
  <si>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</si>
  <si>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</si>
  <si>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</si>
  <si>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</si>
  <si>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</si>
  <si>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</si>
  <si>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</si>
  <si>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</si>
  <si>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</si>
  <si>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</si>
  <si>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</si>
  <si>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</si>
  <si>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</si>
  <si>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</si>
  <si>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</si>
  <si>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</si>
  <si>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</si>
  <si>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</si>
  <si>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</si>
  <si>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</si>
  <si>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</si>
  <si>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</si>
  <si>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</si>
  <si>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</si>
  <si>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</si>
  <si>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</si>
  <si>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</si>
  <si>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</si>
  <si>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</si>
  <si>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</si>
  <si>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</si>
  <si>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</si>
  <si>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</si>
  <si>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</si>
  <si>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</si>
  <si>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</si>
  <si>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</si>
  <si>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</si>
  <si>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</si>
  <si>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</si>
  <si>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</si>
  <si>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</si>
  <si>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</si>
  <si>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</si>
  <si>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</si>
  <si>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</si>
  <si>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</si>
  <si>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</si>
  <si>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</si>
  <si>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</si>
  <si>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</si>
  <si>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</si>
  <si>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</si>
  <si>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</si>
  <si>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</si>
  <si>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</si>
  <si>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</si>
  <si>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</si>
  <si>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</si>
  <si>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</si>
  <si>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</si>
  <si>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</si>
  <si>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</si>
  <si>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</si>
  <si>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</si>
  <si>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</si>
  <si>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</si>
  <si>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</si>
  <si>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</si>
  <si>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</si>
  <si>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</si>
  <si>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</si>
  <si>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</si>
  <si>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</si>
  <si>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</si>
  <si>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</si>
  <si>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</si>
  <si>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</si>
  <si>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</si>
  <si>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</si>
  <si>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</si>
  <si>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</si>
  <si>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</si>
  <si>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</si>
  <si>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</si>
  <si>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</si>
  <si>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</si>
  <si>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</si>
  <si>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</si>
  <si>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</si>
  <si>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</si>
  <si>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</si>
  <si>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</si>
  <si>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</si>
  <si>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</si>
  <si>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</si>
  <si>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</si>
  <si>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</si>
  <si>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</si>
  <si>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</si>
  <si>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</si>
  <si>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</si>
  <si>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</si>
  <si>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</si>
  <si>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</si>
  <si>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</si>
  <si>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</si>
  <si>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</si>
  <si>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</si>
  <si>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</si>
  <si>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</si>
  <si>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</si>
  <si>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</si>
  <si>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</si>
  <si>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</si>
  <si>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</si>
  <si>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</si>
  <si>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</si>
  <si>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</si>
  <si>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</si>
  <si>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</si>
  <si>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</si>
  <si>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</si>
  <si>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</si>
  <si>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</si>
  <si>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</si>
  <si>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</si>
  <si>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</si>
  <si>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</si>
  <si>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</si>
  <si>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</si>
  <si>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</si>
  <si>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</si>
  <si>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</si>
  <si>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</si>
  <si>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</si>
  <si>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</si>
  <si>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</si>
  <si>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</si>
  <si>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</si>
  <si>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</si>
  <si>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</si>
  <si>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</si>
  <si>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</si>
  <si>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</si>
  <si>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</si>
  <si>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</si>
  <si>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</si>
  <si>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</si>
  <si>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</si>
  <si>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</si>
  <si>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</si>
  <si>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</si>
  <si>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</si>
  <si>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</si>
  <si>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</si>
  <si>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</si>
  <si>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</si>
  <si>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</si>
  <si>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</si>
  <si>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</si>
  <si>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</si>
  <si>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</si>
  <si>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</si>
  <si>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</si>
  <si>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</si>
  <si>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</si>
  <si>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</si>
  <si>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</si>
  <si>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</si>
  <si>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</si>
  <si>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</si>
  <si>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</si>
  <si>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</si>
  <si>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</si>
  <si>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</si>
  <si>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</si>
  <si>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</si>
  <si>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</si>
  <si>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</si>
  <si>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</si>
  <si>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</si>
  <si>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</si>
  <si>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</si>
  <si>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</si>
  <si>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</si>
  <si>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</si>
  <si>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</si>
  <si>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</si>
  <si>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</si>
  <si>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</si>
  <si>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</si>
  <si>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</si>
  <si>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</si>
  <si>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</si>
  <si>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</si>
  <si>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</si>
  <si>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</si>
  <si>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</si>
  <si>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</si>
  <si>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</si>
  <si>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</si>
  <si>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</si>
  <si>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</si>
  <si>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</si>
  <si>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</si>
  <si>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</si>
  <si>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</si>
  <si>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</si>
  <si>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</si>
  <si>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</si>
  <si>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</si>
  <si>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</si>
  <si>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</si>
  <si>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</si>
  <si>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</si>
  <si>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</si>
  <si>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</si>
  <si>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</si>
  <si>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</si>
  <si>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</si>
  <si>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</si>
  <si>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</si>
  <si>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</si>
  <si>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</si>
  <si>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</si>
  <si>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</si>
  <si>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</si>
  <si>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</si>
  <si>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</si>
  <si>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</si>
  <si>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</si>
  <si>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</si>
  <si>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</si>
  <si>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</si>
  <si>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</si>
  <si>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</si>
  <si>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</si>
  <si>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</si>
  <si>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</si>
  <si>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</si>
  <si>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</si>
  <si>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</si>
  <si>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</si>
  <si>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</si>
  <si>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</si>
  <si>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</si>
  <si>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</si>
  <si>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</si>
  <si>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</si>
  <si>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</si>
  <si>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</si>
  <si>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</si>
  <si>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</si>
  <si>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</si>
  <si>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</si>
  <si>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</si>
  <si>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</si>
  <si>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</si>
  <si>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</si>
  <si>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</si>
  <si>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</si>
  <si>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</si>
  <si>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</si>
  <si>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</si>
  <si>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</si>
  <si>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</si>
  <si>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</si>
  <si>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</si>
  <si>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</si>
  <si>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</si>
  <si>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</si>
  <si>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</si>
  <si>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</si>
  <si>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</si>
  <si>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</si>
  <si>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</si>
  <si>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</si>
  <si>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</si>
  <si>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</si>
  <si>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</si>
  <si>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</si>
  <si>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</si>
  <si>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</si>
  <si>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</si>
  <si>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</si>
  <si>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</si>
  <si>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</si>
  <si>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</si>
  <si>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</si>
  <si>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</si>
  <si>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</si>
  <si>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</si>
  <si>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</si>
  <si>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</si>
  <si>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</si>
  <si>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</si>
  <si>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</si>
  <si>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</si>
  <si>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</si>
  <si>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</si>
  <si>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</si>
  <si>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</si>
  <si>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</si>
  <si>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</si>
  <si>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</si>
  <si>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</si>
  <si>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</si>
  <si>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</si>
  <si>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</si>
  <si>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</si>
  <si>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</si>
  <si>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</si>
  <si>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</si>
  <si>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</si>
  <si>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</si>
  <si>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</si>
  <si>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</si>
  <si>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</si>
  <si>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</si>
  <si>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</si>
  <si>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</si>
  <si>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</si>
  <si>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</si>
  <si>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</si>
  <si>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</si>
  <si>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</si>
  <si>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</si>
  <si>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</si>
  <si>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</si>
  <si>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</si>
  <si>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</si>
  <si>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</si>
  <si>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</si>
  <si>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</si>
  <si>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</si>
  <si>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</si>
  <si>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</si>
  <si>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</si>
  <si>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</si>
  <si>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</si>
  <si>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</si>
  <si>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</si>
  <si>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</si>
  <si>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</si>
  <si>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</si>
  <si>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</si>
  <si>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</si>
  <si>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</si>
  <si>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</si>
  <si>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</si>
  <si>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</si>
  <si>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</si>
  <si>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</si>
  <si>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</si>
  <si>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</si>
  <si>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</si>
  <si>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</si>
  <si>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</si>
  <si>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</si>
  <si>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</si>
  <si>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</si>
  <si>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</si>
  <si>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</si>
  <si>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</si>
  <si>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</si>
  <si>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</si>
  <si>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</si>
  <si>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</si>
  <si>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</si>
  <si>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</si>
  <si>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</si>
  <si>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</si>
  <si>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</si>
  <si>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</si>
  <si>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</si>
  <si>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</si>
  <si>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</si>
  <si>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</si>
  <si>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</si>
  <si>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</si>
  <si>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</si>
  <si>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</si>
  <si>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</si>
  <si>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</si>
  <si>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</si>
  <si>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</si>
  <si>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</si>
  <si>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</si>
  <si>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</si>
  <si>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</si>
  <si>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</si>
  <si>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</si>
  <si>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</si>
  <si>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</si>
  <si>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</si>
  <si>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</si>
  <si>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</si>
  <si>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</si>
  <si>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</si>
  <si>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</si>
  <si>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</si>
  <si>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</si>
  <si>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</si>
  <si>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</si>
  <si>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</si>
  <si>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</si>
  <si>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</si>
  <si>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</si>
  <si>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</si>
  <si>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</si>
  <si>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</si>
  <si>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</si>
  <si>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</si>
  <si>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</si>
  <si>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</si>
  <si>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</si>
  <si>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</si>
  <si>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</si>
  <si>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</si>
  <si>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</si>
  <si>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</si>
  <si>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</si>
  <si>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</si>
  <si>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</si>
  <si>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</si>
  <si>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</si>
  <si>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</si>
  <si>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</si>
  <si>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</si>
  <si>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</si>
  <si>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</si>
  <si>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</si>
  <si>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</si>
  <si>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</si>
  <si>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</si>
  <si>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</si>
  <si>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</si>
  <si>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</si>
  <si>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</si>
  <si>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</si>
  <si>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</si>
  <si>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</si>
  <si>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</si>
  <si>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</si>
  <si>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</si>
  <si>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</si>
  <si>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</si>
  <si>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</si>
  <si>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</si>
  <si>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</si>
  <si>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</si>
  <si>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</si>
  <si>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</si>
  <si>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</si>
  <si>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</si>
  <si>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</si>
  <si>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</si>
  <si>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</si>
  <si>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</si>
  <si>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</si>
  <si>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</si>
  <si>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</si>
  <si>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</si>
  <si>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</si>
  <si>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</si>
  <si>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</si>
  <si>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</si>
  <si>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</si>
  <si>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</si>
  <si>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</si>
  <si>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</si>
  <si>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</si>
  <si>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</si>
  <si>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</si>
  <si>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</si>
  <si>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</si>
  <si>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</si>
  <si>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</si>
  <si>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</si>
  <si>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</si>
  <si>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</si>
  <si>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</si>
  <si>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</si>
  <si>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</si>
  <si>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</si>
  <si>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</si>
  <si>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</si>
  <si>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</si>
  <si>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</si>
  <si>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</si>
  <si>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</si>
  <si>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</si>
  <si>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</si>
  <si>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</si>
  <si>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</si>
  <si>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</si>
  <si>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</si>
  <si>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</si>
  <si>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</si>
  <si>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</si>
  <si>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</si>
  <si>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</si>
  <si>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</si>
  <si>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</si>
  <si>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</si>
  <si>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</si>
  <si>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</si>
  <si>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</si>
  <si>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</si>
  <si>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</si>
  <si>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</si>
  <si>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</si>
  <si>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</si>
  <si>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</si>
  <si>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</si>
  <si>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</si>
  <si>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</si>
  <si>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</si>
  <si>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</si>
  <si>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</si>
  <si>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</si>
  <si>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</si>
  <si>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</si>
  <si>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</si>
  <si>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</si>
  <si>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</si>
  <si>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</si>
  <si>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</si>
  <si>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</si>
  <si>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</si>
  <si>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</si>
  <si>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</si>
  <si>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</si>
  <si>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</si>
  <si>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</si>
  <si>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</si>
  <si>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</si>
  <si>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</si>
  <si>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</si>
  <si>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</si>
  <si>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</si>
  <si>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</si>
  <si>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</si>
  <si>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</si>
  <si>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</si>
  <si>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</si>
  <si>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</si>
  <si>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</si>
  <si>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</si>
  <si>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</si>
  <si>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</si>
  <si>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</si>
  <si>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</si>
  <si>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</si>
  <si>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</si>
  <si>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</si>
  <si>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</si>
  <si>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</si>
  <si>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</si>
  <si>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</si>
  <si>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</si>
  <si>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</si>
  <si>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</si>
  <si>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</si>
  <si>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</si>
  <si>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</si>
  <si>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</si>
  <si>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</si>
  <si>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</si>
  <si>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</si>
  <si>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</si>
  <si>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</si>
  <si>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</si>
  <si>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</si>
  <si>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</si>
  <si>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</si>
  <si>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</si>
  <si>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</si>
  <si>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</si>
  <si>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</si>
  <si>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</si>
  <si>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</si>
  <si>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</si>
  <si>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</si>
  <si>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</si>
  <si>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</si>
  <si>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</si>
  <si>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</si>
  <si>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</si>
  <si>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</si>
  <si>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</si>
  <si>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</si>
  <si>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</si>
  <si>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</si>
  <si>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</si>
  <si>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</si>
  <si>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</si>
  <si>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</si>
  <si>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</si>
  <si>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</si>
  <si>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</si>
  <si>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</si>
  <si>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</si>
  <si>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</si>
  <si>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</si>
  <si>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</si>
  <si>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</si>
  <si>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</si>
  <si>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</si>
  <si>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</si>
  <si>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</si>
  <si>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</si>
  <si>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</si>
  <si>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</si>
  <si>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</si>
  <si>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</si>
  <si>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</si>
  <si>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</si>
  <si>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</si>
  <si>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</si>
  <si>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</si>
  <si>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</si>
  <si>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</si>
  <si>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</si>
  <si>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</si>
  <si>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</si>
  <si>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</si>
  <si>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</si>
  <si>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</si>
  <si>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</si>
  <si>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</si>
  <si>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</si>
  <si>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</si>
  <si>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</si>
  <si>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</si>
  <si>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</si>
  <si>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</si>
  <si>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</si>
  <si>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</si>
  <si>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</si>
  <si>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</si>
  <si>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</si>
  <si>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</si>
  <si>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</si>
  <si>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</si>
  <si>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</si>
  <si>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</si>
  <si>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</si>
  <si>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</si>
  <si>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</si>
  <si>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</si>
  <si>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</si>
  <si>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</si>
  <si>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</si>
  <si>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</si>
  <si>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</si>
  <si>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</si>
  <si>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</si>
  <si>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</si>
  <si>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</si>
  <si>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</si>
  <si>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</si>
  <si>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</si>
  <si>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</si>
  <si>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</si>
  <si>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</si>
  <si>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</si>
  <si>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</si>
  <si>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</si>
  <si>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</si>
  <si>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</si>
  <si>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</si>
  <si>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</si>
  <si>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</si>
  <si>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</si>
  <si>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</si>
  <si>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</si>
  <si>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</si>
  <si>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</si>
  <si>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</si>
  <si>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</si>
  <si>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</si>
  <si>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</si>
  <si>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</si>
  <si>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</si>
  <si>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</si>
  <si>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</si>
  <si>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</si>
  <si>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</si>
  <si>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</si>
  <si>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</si>
  <si>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</si>
  <si>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</si>
  <si>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</si>
  <si>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</si>
  <si>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</si>
  <si>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</si>
  <si>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</si>
  <si>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</si>
  <si>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</si>
  <si>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</si>
  <si>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</si>
  <si>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</si>
  <si>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</si>
  <si>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</si>
  <si>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</si>
  <si>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</si>
  <si>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</si>
  <si>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</si>
  <si>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</si>
  <si>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</si>
  <si>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</si>
  <si>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</si>
  <si>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</si>
  <si>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</si>
  <si>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</si>
  <si>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</si>
  <si>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</si>
  <si>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</si>
  <si>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</si>
  <si>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</si>
  <si>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</si>
  <si>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</si>
  <si>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</si>
  <si>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</si>
  <si>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</si>
  <si>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</si>
  <si>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</si>
  <si>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</si>
  <si>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</si>
  <si>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</si>
  <si>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</si>
  <si>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</si>
  <si>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</si>
  <si>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</si>
  <si>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</si>
  <si>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</si>
  <si>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</si>
  <si>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</si>
  <si>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</si>
  <si>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</si>
  <si>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</si>
  <si>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</si>
  <si>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</si>
  <si>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</si>
  <si>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</si>
  <si>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</si>
  <si>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</si>
  <si>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</si>
  <si>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</si>
  <si>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</si>
  <si>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</si>
  <si>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</si>
  <si>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</si>
  <si>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</si>
  <si>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</si>
  <si>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</si>
  <si>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</si>
  <si>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</si>
  <si>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</si>
  <si>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</si>
  <si>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</si>
  <si>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</si>
  <si>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</si>
  <si>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</si>
  <si>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</si>
  <si>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</si>
  <si>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</si>
  <si>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</si>
  <si>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</si>
  <si>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</si>
  <si>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</si>
  <si>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</si>
  <si>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</si>
  <si>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</si>
  <si>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</si>
  <si>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</si>
  <si>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</si>
  <si>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</si>
  <si>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</si>
  <si>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</si>
  <si>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</si>
  <si>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</si>
  <si>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</si>
  <si>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</si>
  <si>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</si>
  <si>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</si>
  <si>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</si>
  <si>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</si>
  <si>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</si>
  <si>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</si>
  <si>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</si>
  <si>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</si>
  <si>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</si>
  <si>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</si>
  <si>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</si>
  <si>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</si>
  <si>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</si>
  <si>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</si>
  <si>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</si>
  <si>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</si>
  <si>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</si>
  <si>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</si>
  <si>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</si>
  <si>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</si>
  <si>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</si>
  <si>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</si>
  <si>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</si>
  <si>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</si>
  <si>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</si>
  <si>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</si>
  <si>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</si>
  <si>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</si>
  <si>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</si>
  <si>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</si>
  <si>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</si>
  <si>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</si>
  <si>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</si>
  <si>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</si>
  <si>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</si>
  <si>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</si>
  <si>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</si>
  <si>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</si>
  <si>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</si>
  <si>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</si>
  <si>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</si>
  <si>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</si>
  <si>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</si>
  <si>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</si>
  <si>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</si>
  <si>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</si>
  <si>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</si>
  <si>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</si>
  <si>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</si>
  <si>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</si>
  <si>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</si>
  <si>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</si>
  <si>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</si>
  <si>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</si>
  <si>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</si>
  <si>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</si>
  <si>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</si>
  <si>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</si>
  <si>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</si>
  <si>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</si>
  <si>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</si>
  <si>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</si>
  <si>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</si>
  <si>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</si>
  <si>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</si>
  <si>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</si>
  <si>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</si>
  <si>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</si>
  <si>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</si>
  <si>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</si>
  <si>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</si>
  <si>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</si>
  <si>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</si>
  <si>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</si>
  <si>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</si>
  <si>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</si>
  <si>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</si>
  <si>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</si>
  <si>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</si>
  <si>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</si>
  <si>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</si>
  <si>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</si>
  <si>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</si>
  <si>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</si>
  <si>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</si>
  <si>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</si>
  <si>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</si>
  <si>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</si>
  <si>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</si>
  <si>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</si>
  <si>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</si>
  <si>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</si>
  <si>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</si>
  <si>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</si>
  <si>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</si>
  <si>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</si>
  <si>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</si>
  <si>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</si>
  <si>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</si>
  <si>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</si>
  <si>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</si>
  <si>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</si>
  <si>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</si>
  <si>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</si>
  <si>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</si>
  <si>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</si>
  <si>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</si>
  <si>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</si>
  <si>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</si>
  <si>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</si>
  <si>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</si>
  <si>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</si>
  <si>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</si>
  <si>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</si>
  <si>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</si>
  <si>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</si>
  <si>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</si>
  <si>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</si>
  <si>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</si>
  <si>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</si>
  <si>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</si>
  <si>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</si>
  <si>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</si>
  <si>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</si>
  <si>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</si>
  <si>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</si>
  <si>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</si>
  <si>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</si>
  <si>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</si>
  <si>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</si>
  <si>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</si>
  <si>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</si>
  <si>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</si>
  <si>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</si>
  <si>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</si>
  <si>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</si>
  <si>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</si>
  <si>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</si>
  <si>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</si>
  <si>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</si>
  <si>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</si>
  <si>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</si>
  <si>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</si>
  <si>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</si>
  <si>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</si>
  <si>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</si>
  <si>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</si>
  <si>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</si>
  <si>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</si>
  <si>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</si>
  <si>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</si>
  <si>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</si>
  <si>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</si>
  <si>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</si>
  <si>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</si>
  <si>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</si>
  <si>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</si>
  <si>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</si>
  <si>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</si>
  <si>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</si>
  <si>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</si>
  <si>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</si>
  <si>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</si>
  <si>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</si>
  <si>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</si>
  <si>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</si>
  <si>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</si>
  <si>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</si>
  <si>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</si>
  <si>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</si>
  <si>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</si>
  <si>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</si>
  <si>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</si>
  <si>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</si>
  <si>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</si>
  <si>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</si>
  <si>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</si>
  <si>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</si>
  <si>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</si>
  <si>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</si>
  <si>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</si>
  <si>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</si>
  <si>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</si>
  <si>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</si>
  <si>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</si>
  <si>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</si>
  <si>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</si>
  <si>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</si>
  <si>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</si>
  <si>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</si>
  <si>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</si>
  <si>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</si>
  <si>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</si>
  <si>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</si>
  <si>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</si>
  <si>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</si>
  <si>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</si>
  <si>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</si>
  <si>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</si>
  <si>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</si>
  <si>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</si>
  <si>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</si>
  <si>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</si>
  <si>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</si>
  <si>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</si>
  <si>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</si>
  <si>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</si>
  <si>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</si>
  <si>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</si>
  <si>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</si>
  <si>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</si>
  <si>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</si>
  <si>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</si>
  <si>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</si>
  <si>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</si>
  <si>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</si>
  <si>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</si>
  <si>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</si>
  <si>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</si>
  <si>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</si>
  <si>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</si>
  <si>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</si>
  <si>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</si>
  <si>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</si>
  <si>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</si>
  <si>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</si>
  <si>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</si>
  <si>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</si>
  <si>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</si>
  <si>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</si>
  <si>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</si>
  <si>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</si>
  <si>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</si>
  <si>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</si>
  <si>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</si>
  <si>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</si>
  <si>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</si>
  <si>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</si>
  <si>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</si>
  <si>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</si>
  <si>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</si>
  <si>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</si>
  <si>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</si>
  <si>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</si>
  <si>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</si>
  <si>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</si>
  <si>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</si>
  <si>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</si>
  <si>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</si>
  <si>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</si>
  <si>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</si>
  <si>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</si>
  <si>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</si>
  <si>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</si>
  <si>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</si>
  <si>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</si>
  <si>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</si>
  <si>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</si>
  <si>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</si>
  <si>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</si>
  <si>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</si>
  <si>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</si>
  <si>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</si>
  <si>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</si>
  <si>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</si>
  <si>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</si>
  <si>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</si>
  <si>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</si>
  <si>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</si>
  <si>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</si>
  <si>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</si>
  <si>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</si>
  <si>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</si>
  <si>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</si>
  <si>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</si>
  <si>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</si>
  <si>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</si>
  <si>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</si>
  <si>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</si>
  <si>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</si>
  <si>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</si>
  <si>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</si>
  <si>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</si>
  <si>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</si>
  <si>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</si>
  <si>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</si>
  <si>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</si>
  <si>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</si>
  <si>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</si>
  <si>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</si>
  <si>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</si>
  <si>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</si>
  <si>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</si>
  <si>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</si>
  <si>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</si>
  <si>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</si>
  <si>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</si>
  <si>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</si>
  <si>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</si>
  <si>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</si>
  <si>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</si>
  <si>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</si>
  <si>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</si>
  <si>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</si>
  <si>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</si>
  <si>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</si>
  <si>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</si>
  <si>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</si>
  <si>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</si>
  <si>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</si>
  <si>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</si>
  <si>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</si>
  <si>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</si>
  <si>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</si>
  <si>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</si>
  <si>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</si>
  <si>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</si>
  <si>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</si>
  <si>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</si>
  <si>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</si>
  <si>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</si>
  <si>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</si>
  <si>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</si>
  <si>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</si>
  <si>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</si>
  <si>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</si>
  <si>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</si>
  <si>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</si>
  <si>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</si>
  <si>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</si>
  <si>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</si>
  <si>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</si>
  <si>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</si>
  <si>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</si>
  <si>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</si>
  <si>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</si>
  <si>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</si>
  <si>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</si>
  <si>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</si>
  <si>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</si>
  <si>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</si>
  <si>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</si>
  <si>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</si>
  <si>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</si>
  <si>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</si>
  <si>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</si>
  <si>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</si>
  <si>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</si>
  <si>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</si>
  <si>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</si>
  <si>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</si>
  <si>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</si>
  <si>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</si>
  <si>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</si>
  <si>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</si>
  <si>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</si>
  <si>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</si>
  <si>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</si>
  <si>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</si>
  <si>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</si>
  <si>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</si>
  <si>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</si>
  <si>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</si>
  <si>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</si>
  <si>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</si>
  <si>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</si>
  <si>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</si>
  <si>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</si>
  <si>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</si>
  <si>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</si>
  <si>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</si>
  <si>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</si>
  <si>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</si>
  <si>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</si>
  <si>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</si>
  <si>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</si>
  <si>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</si>
  <si>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</si>
  <si>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</si>
  <si>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</si>
  <si>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</si>
  <si>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</si>
  <si>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</si>
  <si>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</si>
  <si>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</si>
  <si>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</si>
  <si>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</si>
  <si>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</si>
  <si>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</si>
  <si>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</si>
  <si>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</si>
  <si>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</si>
  <si>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</si>
  <si>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</si>
  <si>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</si>
  <si>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</si>
  <si>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</si>
  <si>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</si>
  <si>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</si>
  <si>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</si>
  <si>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</si>
  <si>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</si>
  <si>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</si>
  <si>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</si>
  <si>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</si>
  <si>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</si>
  <si>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</si>
  <si>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</si>
  <si>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</si>
  <si>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</si>
  <si>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</si>
  <si>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</si>
  <si>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</si>
  <si>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</si>
  <si>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</si>
  <si>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</si>
  <si>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</si>
  <si>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</si>
  <si>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</si>
  <si>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</si>
  <si>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</si>
  <si>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</si>
  <si>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</si>
  <si>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</si>
  <si>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</si>
  <si>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</si>
  <si>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</si>
  <si>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</si>
  <si>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</si>
  <si>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</si>
  <si>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</si>
  <si>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</si>
  <si>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</si>
  <si>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</si>
  <si>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</si>
  <si>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</si>
  <si>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</si>
  <si>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</si>
  <si>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</si>
  <si>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</si>
  <si>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</si>
  <si>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</si>
  <si>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</si>
  <si>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</si>
  <si>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</si>
  <si>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</si>
  <si>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</si>
  <si>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</si>
  <si>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</si>
  <si>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</si>
  <si>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</si>
  <si>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</si>
  <si>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</si>
  <si>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</si>
  <si>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</si>
  <si>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</si>
  <si>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</si>
  <si>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</si>
  <si>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</si>
  <si>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</si>
  <si>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</si>
  <si>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</si>
  <si>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</si>
  <si>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</si>
  <si>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</si>
  <si>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</si>
  <si>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</si>
  <si>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</si>
  <si>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</si>
  <si>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</si>
  <si>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</si>
  <si>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</si>
  <si>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</si>
  <si>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</si>
  <si>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</si>
  <si>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</si>
  <si>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</si>
  <si>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</si>
  <si>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</si>
  <si>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</si>
  <si>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</si>
  <si>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</si>
  <si>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</si>
  <si>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</si>
  <si>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</si>
  <si>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</si>
  <si>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</si>
  <si>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</si>
  <si>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</si>
  <si>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</si>
  <si>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</si>
  <si>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</si>
  <si>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</si>
  <si>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</si>
  <si>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</si>
  <si>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</si>
  <si>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</si>
  <si>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</si>
  <si>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</si>
  <si>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</si>
  <si>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</si>
  <si>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</si>
  <si>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</si>
  <si>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</si>
  <si>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</si>
  <si>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</si>
  <si>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</si>
  <si>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</si>
  <si>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</si>
  <si>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</si>
  <si>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</si>
  <si>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</si>
  <si>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</si>
  <si>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</si>
  <si>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</si>
  <si>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</si>
  <si>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</si>
  <si>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</si>
  <si>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</si>
  <si>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</si>
  <si>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</si>
  <si>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</si>
  <si>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</si>
  <si>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</si>
  <si>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</si>
  <si>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</si>
  <si>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</si>
  <si>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</si>
  <si>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</si>
  <si>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</si>
  <si>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</si>
  <si>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</si>
  <si>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</si>
  <si>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</si>
  <si>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</si>
  <si>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</si>
  <si>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</si>
  <si>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</si>
  <si>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</si>
  <si>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</si>
  <si>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</si>
  <si>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</si>
  <si>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</si>
  <si>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</si>
  <si>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</si>
  <si>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</si>
  <si>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</si>
  <si>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</si>
  <si>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</si>
  <si>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</si>
  <si>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</si>
  <si>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</si>
  <si>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</si>
  <si>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</si>
  <si>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</si>
  <si>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</si>
  <si>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</si>
  <si>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</si>
  <si>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</si>
  <si>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</si>
  <si>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</si>
  <si>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</si>
  <si>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</si>
  <si>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</si>
  <si>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</si>
  <si>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</si>
  <si>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</si>
  <si>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</si>
  <si>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</si>
  <si>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</si>
  <si>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</si>
  <si>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</si>
  <si>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</si>
  <si>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</si>
  <si>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</si>
  <si>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</si>
  <si>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</si>
  <si>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</si>
  <si>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</si>
  <si>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</si>
  <si>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</si>
  <si>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</si>
  <si>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</si>
  <si>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</si>
  <si>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</si>
  <si>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</si>
  <si>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</si>
  <si>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</si>
  <si>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</si>
  <si>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</si>
  <si>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</si>
  <si>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</si>
  <si>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</si>
  <si>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</si>
  <si>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</si>
  <si>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</si>
  <si>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</si>
  <si>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</si>
  <si>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</si>
  <si>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</si>
  <si>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</si>
  <si>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</si>
  <si>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</si>
  <si>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</si>
  <si>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</si>
  <si>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</si>
  <si>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</si>
  <si>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</si>
  <si>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</si>
  <si>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</si>
  <si>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</si>
  <si>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</si>
  <si>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</si>
  <si>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</si>
  <si>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</si>
  <si>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</si>
  <si>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</si>
  <si>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</si>
  <si>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</si>
  <si>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</si>
  <si>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</si>
  <si>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</si>
  <si>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</si>
  <si>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</si>
  <si>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</si>
  <si>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</si>
  <si>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</si>
  <si>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</si>
  <si>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</si>
  <si>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</si>
  <si>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</si>
  <si>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</si>
  <si>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</si>
  <si>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</si>
  <si>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</si>
  <si>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</si>
  <si>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</si>
  <si>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</si>
  <si>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</si>
  <si>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</si>
  <si>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</si>
  <si>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</si>
  <si>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</si>
  <si>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</si>
  <si>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</si>
  <si>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</si>
  <si>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</si>
  <si>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</si>
  <si>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</si>
  <si>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</si>
  <si>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</si>
  <si>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</si>
  <si>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</si>
  <si>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</si>
  <si>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</si>
  <si>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</si>
  <si>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</si>
  <si>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</si>
  <si>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</si>
  <si>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</si>
  <si>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</si>
  <si>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</si>
  <si>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</si>
  <si>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</si>
  <si>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</si>
  <si>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</si>
  <si>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</si>
  <si>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</si>
  <si>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</si>
  <si>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</si>
  <si>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</si>
  <si>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</si>
  <si>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</si>
  <si>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</si>
  <si>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</si>
  <si>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</si>
  <si>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</si>
  <si>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</si>
  <si>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</si>
  <si>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</si>
  <si>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</si>
  <si>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</si>
  <si>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</si>
  <si>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</si>
  <si>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</si>
  <si>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</si>
  <si>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</si>
  <si>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</si>
  <si>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</si>
  <si>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</si>
  <si>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</si>
  <si>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</si>
  <si>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</si>
  <si>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</si>
  <si>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</si>
  <si>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</si>
  <si>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</si>
  <si>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</si>
  <si>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</si>
  <si>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</si>
  <si>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</si>
  <si>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</si>
  <si>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</si>
  <si>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</si>
  <si>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</si>
  <si>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</si>
  <si>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</si>
  <si>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</si>
  <si>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</si>
  <si>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</si>
  <si>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</si>
  <si>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</si>
  <si>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</si>
  <si>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</si>
  <si>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</si>
  <si>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</si>
  <si>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</si>
  <si>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</si>
  <si>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</si>
  <si>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</si>
  <si>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</si>
  <si>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</si>
  <si>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</si>
  <si>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</si>
  <si>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</si>
  <si>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</si>
  <si>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</si>
  <si>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</si>
  <si>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</si>
  <si>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</si>
  <si>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</si>
  <si>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</si>
  <si>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</si>
  <si>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</si>
  <si>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</si>
  <si>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</si>
  <si>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</si>
  <si>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</si>
  <si>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</si>
  <si>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</si>
  <si>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</si>
  <si>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</si>
  <si>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</si>
  <si>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</si>
  <si>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</si>
  <si>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</si>
  <si>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</si>
  <si>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</si>
  <si>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</si>
  <si>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</si>
  <si>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</si>
  <si>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</si>
  <si>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</si>
  <si>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</si>
  <si>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</si>
  <si>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</si>
  <si>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</si>
  <si>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</si>
  <si>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</si>
  <si>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</si>
  <si>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</si>
  <si>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</si>
  <si>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</si>
  <si>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</si>
  <si>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</si>
  <si>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</si>
  <si>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</si>
  <si>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</si>
  <si>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</si>
  <si>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</si>
  <si>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</si>
  <si>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</si>
  <si>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</si>
  <si>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</si>
  <si>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</si>
  <si>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</si>
  <si>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</si>
  <si>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</si>
  <si>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</si>
  <si>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</si>
  <si>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</si>
  <si>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</si>
  <si>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</si>
  <si>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</si>
  <si>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</si>
  <si>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</si>
  <si>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</si>
  <si>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</si>
  <si>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</si>
  <si>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</si>
  <si>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</si>
  <si>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</si>
  <si>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</si>
  <si>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</si>
  <si>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</si>
  <si>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</si>
  <si>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</si>
  <si>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</si>
  <si>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</si>
  <si>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</si>
  <si>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</si>
  <si>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</si>
  <si>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</si>
  <si>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</si>
  <si>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</si>
  <si>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</si>
  <si>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</si>
  <si>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</si>
  <si>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</si>
  <si>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</si>
  <si>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</si>
  <si>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</si>
  <si>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</si>
  <si>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</si>
  <si>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</si>
  <si>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</si>
  <si>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</si>
  <si>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</si>
  <si>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</si>
  <si>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</si>
  <si>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</si>
  <si>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</si>
  <si>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</si>
  <si>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</si>
  <si>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</si>
  <si>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</si>
  <si>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</si>
  <si>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</si>
  <si>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</si>
  <si>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</si>
  <si>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</si>
  <si>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</si>
  <si>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</si>
  <si>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</si>
  <si>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</si>
  <si>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</si>
  <si>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</si>
  <si>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</si>
  <si>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</si>
  <si>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</si>
  <si>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</si>
  <si>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</si>
  <si>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</si>
  <si>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</si>
  <si>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</si>
  <si>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</si>
  <si>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</si>
  <si>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</si>
  <si>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</si>
  <si>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</si>
  <si>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</si>
  <si>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</si>
  <si>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</si>
  <si>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</si>
  <si>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</si>
  <si>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</si>
  <si>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</si>
  <si>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</si>
  <si>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</si>
  <si>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</si>
  <si>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</si>
  <si>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</si>
  <si>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</si>
  <si>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</si>
  <si>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</si>
  <si>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</si>
  <si>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</si>
  <si>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</si>
  <si>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</si>
  <si>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</si>
  <si>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</si>
  <si>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</si>
  <si>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</si>
  <si>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</si>
  <si>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</si>
  <si>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</si>
  <si>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</si>
  <si>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</si>
  <si>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</si>
  <si>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</si>
  <si>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</si>
  <si>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</si>
  <si>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</si>
  <si>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</si>
  <si>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</si>
  <si>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</si>
  <si>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</si>
  <si>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</si>
  <si>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</si>
  <si>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</si>
  <si>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</si>
  <si>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</si>
  <si>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</si>
  <si>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</si>
  <si>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</si>
  <si>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</si>
  <si>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</si>
  <si>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</si>
  <si>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</si>
  <si>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</si>
  <si>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</si>
  <si>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</si>
  <si>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</si>
  <si>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</si>
  <si>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</si>
  <si>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</si>
  <si>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</si>
  <si>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</si>
  <si>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</si>
  <si>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</si>
  <si>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</si>
  <si>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</si>
  <si>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</si>
  <si>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</si>
  <si>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</si>
  <si>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</si>
  <si>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</si>
  <si>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</si>
  <si>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</si>
  <si>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</si>
  <si>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</si>
  <si>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</si>
  <si>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</si>
  <si>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</si>
  <si>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</si>
  <si>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</si>
  <si>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</si>
  <si>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</si>
  <si>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</si>
  <si>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</si>
  <si>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</si>
  <si>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</si>
  <si>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</si>
  <si>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</si>
  <si>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</si>
  <si>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</si>
  <si>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</si>
  <si>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</si>
  <si>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</si>
  <si>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</si>
  <si>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</si>
  <si>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</si>
  <si>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</si>
  <si>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</si>
  <si>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</si>
  <si>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</si>
  <si>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</si>
  <si>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</si>
  <si>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</si>
  <si>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</si>
  <si>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</si>
  <si>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</si>
  <si>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</si>
  <si>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</si>
  <si>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</si>
  <si>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</si>
  <si>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</si>
  <si>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</si>
  <si>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</si>
  <si>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</si>
  <si>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</si>
  <si>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</si>
  <si>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</si>
  <si>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</si>
  <si>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</si>
  <si>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</si>
  <si>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</si>
  <si>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</si>
  <si>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</si>
  <si>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</si>
  <si>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</si>
  <si>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</si>
  <si>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</si>
  <si>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</si>
  <si>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</si>
  <si>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</si>
  <si>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</si>
  <si>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</si>
  <si>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</si>
  <si>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</si>
  <si>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</si>
  <si>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</si>
  <si>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</si>
  <si>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</si>
  <si>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</si>
  <si>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</si>
  <si>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</si>
  <si>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</si>
  <si>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</si>
  <si>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</si>
  <si>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</si>
  <si>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</si>
  <si>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</si>
  <si>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</si>
  <si>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</si>
  <si>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</si>
  <si>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</si>
  <si>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</si>
  <si>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</si>
  <si>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</si>
  <si>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</si>
  <si>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</si>
  <si>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</si>
  <si>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</si>
  <si>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</si>
  <si>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</si>
  <si>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</si>
  <si>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</si>
  <si>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</si>
  <si>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</si>
  <si>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</si>
  <si>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</si>
  <si>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</si>
  <si>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</si>
  <si>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</si>
  <si>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</si>
  <si>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</si>
  <si>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</si>
  <si>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</si>
  <si>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</si>
  <si>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</si>
  <si>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</si>
  <si>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</si>
  <si>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</si>
  <si>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</si>
  <si>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</si>
  <si>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</si>
  <si>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</si>
  <si>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</si>
  <si>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</si>
  <si>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</si>
  <si>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</si>
  <si>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</si>
  <si>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</si>
  <si>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</si>
  <si>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</si>
  <si>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</si>
  <si>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</si>
  <si>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</si>
  <si>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</si>
  <si>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</si>
  <si>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</si>
  <si>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</si>
  <si>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</si>
  <si>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</si>
  <si>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</si>
  <si>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</si>
  <si>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</si>
  <si>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</si>
  <si>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</si>
  <si>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</si>
  <si>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</si>
  <si>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</si>
  <si>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</si>
  <si>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</si>
  <si>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</si>
  <si>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</si>
  <si>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</si>
  <si>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</si>
  <si>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</si>
  <si>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</si>
  <si>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</si>
  <si>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</si>
  <si>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</si>
  <si>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</si>
  <si>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</si>
  <si>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</si>
  <si>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</si>
  <si>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</si>
  <si>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</si>
  <si>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</si>
  <si>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</si>
  <si>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</si>
  <si>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</si>
  <si>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</si>
  <si>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</si>
  <si>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</si>
  <si>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</si>
  <si>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</si>
  <si>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</si>
  <si>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</si>
  <si>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</si>
  <si>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</si>
  <si>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</si>
  <si>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</si>
  <si>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</si>
  <si>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</si>
  <si>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</si>
  <si>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</si>
  <si>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</si>
  <si>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</si>
  <si>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</si>
  <si>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</si>
  <si>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</si>
  <si>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</si>
  <si>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</si>
  <si>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</si>
  <si>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</si>
  <si>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</si>
  <si>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</si>
  <si>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</si>
  <si>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</si>
  <si>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</si>
  <si>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</si>
  <si>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</si>
  <si>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</si>
  <si>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</si>
  <si>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</si>
  <si>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</si>
  <si>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</si>
  <si>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</si>
  <si>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</si>
  <si>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</si>
  <si>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</si>
  <si>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</si>
  <si>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</si>
  <si>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</si>
  <si>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</si>
  <si>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</si>
  <si>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</si>
  <si>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</si>
  <si>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</si>
  <si>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</si>
  <si>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</si>
  <si>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</si>
  <si>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</si>
  <si>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</si>
  <si>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</si>
  <si>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</si>
  <si>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</si>
  <si>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</si>
  <si>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</si>
  <si>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</si>
  <si>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</si>
  <si>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</si>
  <si>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</si>
  <si>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</si>
  <si>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</si>
  <si>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</si>
  <si>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</si>
  <si>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</si>
  <si>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</si>
  <si>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</si>
  <si>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</si>
  <si>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</si>
  <si>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</si>
  <si>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</si>
  <si>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</si>
  <si>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</si>
  <si>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</si>
  <si>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</si>
  <si>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</si>
  <si>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</si>
  <si>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</si>
  <si>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</si>
  <si>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</si>
  <si>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</si>
  <si>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</si>
  <si>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</si>
  <si>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</si>
  <si>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</si>
  <si>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</si>
  <si>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</si>
  <si>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</si>
  <si>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</si>
  <si>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</si>
  <si>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</si>
  <si>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</si>
  <si>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</si>
  <si>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</si>
  <si>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</si>
  <si>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</si>
  <si>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</si>
  <si>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</si>
  <si>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</si>
  <si>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</si>
  <si>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</si>
  <si>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</si>
  <si>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</si>
  <si>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</si>
  <si>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</si>
  <si>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</si>
  <si>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</si>
  <si>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</si>
  <si>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</si>
  <si>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</si>
  <si>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</si>
  <si>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</si>
  <si>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</si>
  <si>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</si>
  <si>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</si>
  <si>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</si>
  <si>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</si>
  <si>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</si>
  <si>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</si>
  <si>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</si>
  <si>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</si>
  <si>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</si>
  <si>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</si>
  <si>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</si>
  <si>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</si>
  <si>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</si>
  <si>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</si>
  <si>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</si>
  <si>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</si>
  <si>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</si>
  <si>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</si>
  <si>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</si>
  <si>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</si>
  <si>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</si>
  <si>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</si>
  <si>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</si>
  <si>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</si>
  <si>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</si>
  <si>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</si>
  <si>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</si>
  <si>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</si>
  <si>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</si>
  <si>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</si>
  <si>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</si>
  <si>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</si>
  <si>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</si>
  <si>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</si>
  <si>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</si>
  <si>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</si>
  <si>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</si>
  <si>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</si>
  <si>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</si>
  <si>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</si>
  <si>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</si>
  <si>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</si>
  <si>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</si>
  <si>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</si>
  <si>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</si>
  <si>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</si>
  <si>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</si>
  <si>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</si>
  <si>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</si>
  <si>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</si>
  <si>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</si>
  <si>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</si>
  <si>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</si>
  <si>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</si>
  <si>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</si>
  <si>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</si>
  <si>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</si>
  <si>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</si>
  <si>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</si>
  <si>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</si>
  <si>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</si>
  <si>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</si>
  <si>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</si>
  <si>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</si>
  <si>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</si>
  <si>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</si>
  <si>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</si>
  <si>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</si>
  <si>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</si>
  <si>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</si>
  <si>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</si>
  <si>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</si>
  <si>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</si>
  <si>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</si>
  <si>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</si>
  <si>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</si>
  <si>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</si>
  <si>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</si>
  <si>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</si>
  <si>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</si>
  <si>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</si>
  <si>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</si>
  <si>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</si>
  <si>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</si>
  <si>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</si>
  <si>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</si>
  <si>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</si>
  <si>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</si>
  <si>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</si>
  <si>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</si>
  <si>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</si>
  <si>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</si>
  <si>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</si>
  <si>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</si>
  <si>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</si>
  <si>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</si>
  <si>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</si>
  <si>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</si>
  <si>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</si>
  <si>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</si>
  <si>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</si>
  <si>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</si>
  <si>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</si>
  <si>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</si>
  <si>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</si>
  <si>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</si>
  <si>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</si>
  <si>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</si>
  <si>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</si>
  <si>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</si>
  <si>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</si>
  <si>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</si>
  <si>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</si>
  <si>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</si>
  <si>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</si>
  <si>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</si>
  <si>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</si>
  <si>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</si>
  <si>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</si>
  <si>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</si>
  <si>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</si>
  <si>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</si>
  <si>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</si>
  <si>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</si>
  <si>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</si>
  <si>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</si>
  <si>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</si>
  <si>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</si>
  <si>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</si>
  <si>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</si>
  <si>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</si>
  <si>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</si>
  <si>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</si>
  <si>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</si>
  <si>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</si>
  <si>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</si>
  <si>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</si>
  <si>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</si>
  <si>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</si>
  <si>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</si>
  <si>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</si>
  <si>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</si>
  <si>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</si>
  <si>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</si>
  <si>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</si>
  <si>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</si>
  <si>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</si>
  <si>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</si>
  <si>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</si>
  <si>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</si>
  <si>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</si>
  <si>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</si>
  <si>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</si>
  <si>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</si>
  <si>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</si>
  <si>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</si>
  <si>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</si>
  <si>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</si>
  <si>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</si>
  <si>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</si>
  <si>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</si>
  <si>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</si>
  <si>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</si>
  <si>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</si>
  <si>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</si>
  <si>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</si>
  <si>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</si>
  <si>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</si>
  <si>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</si>
  <si>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</si>
  <si>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</si>
  <si>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</si>
  <si>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</si>
  <si>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</si>
  <si>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</si>
  <si>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</si>
  <si>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</si>
  <si>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</si>
  <si>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</si>
  <si>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</si>
  <si>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</si>
  <si>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</si>
  <si>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</si>
  <si>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</si>
  <si>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</si>
  <si>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</si>
  <si>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</si>
  <si>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</si>
  <si>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</si>
  <si>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</si>
  <si>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</si>
  <si>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</si>
  <si>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</si>
  <si>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</si>
  <si>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</si>
  <si>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</si>
  <si>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</si>
  <si>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</si>
  <si>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</si>
  <si>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</si>
  <si>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</si>
  <si>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</si>
  <si>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</si>
  <si>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</si>
  <si>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</si>
  <si>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</si>
  <si>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</si>
  <si>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</si>
  <si>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</si>
  <si>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</si>
  <si>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</si>
  <si>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</si>
  <si>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</si>
  <si>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</si>
  <si>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</si>
  <si>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</si>
  <si>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</si>
  <si>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</si>
  <si>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</si>
  <si>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</si>
  <si>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</si>
  <si>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</si>
  <si>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</si>
  <si>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</si>
  <si>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</si>
  <si>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</si>
  <si>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</si>
  <si>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</si>
  <si>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</si>
  <si>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</si>
  <si>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</si>
  <si>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</si>
  <si>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</si>
  <si>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</si>
  <si>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</si>
  <si>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</si>
  <si>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</si>
  <si>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</si>
  <si>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</si>
  <si>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</si>
  <si>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</si>
  <si>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</si>
  <si>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</si>
  <si>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</si>
  <si>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</si>
  <si>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</si>
  <si>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</si>
  <si>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</si>
  <si>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</si>
  <si>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</si>
  <si>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</si>
  <si>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</si>
  <si>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</si>
  <si>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</si>
  <si>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</si>
  <si>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</si>
  <si>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</si>
  <si>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</si>
  <si>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</si>
  <si>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</si>
  <si>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</si>
  <si>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</si>
  <si>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</si>
  <si>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</si>
  <si>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</si>
  <si>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</si>
  <si>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</si>
  <si>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</si>
  <si>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</si>
  <si>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</si>
  <si>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</si>
  <si>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</si>
  <si>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</si>
  <si>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</si>
  <si>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</si>
  <si>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</si>
  <si>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</si>
  <si>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</si>
  <si>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</si>
  <si>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</si>
  <si>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</si>
  <si>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</si>
  <si>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</si>
  <si>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</si>
  <si>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</si>
  <si>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</si>
  <si>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</si>
  <si>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</si>
  <si>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</si>
  <si>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</si>
  <si>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</si>
  <si>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</si>
  <si>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</si>
  <si>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</si>
  <si>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</si>
  <si>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</si>
  <si>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</si>
  <si>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</si>
  <si>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</si>
  <si>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</si>
  <si>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</si>
  <si>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</si>
  <si>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</si>
  <si>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</si>
  <si>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</si>
  <si>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</si>
  <si>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</si>
  <si>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</si>
  <si>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</si>
  <si>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</si>
  <si>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</si>
  <si>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</si>
  <si>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</si>
  <si>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</si>
  <si>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</si>
  <si>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</si>
  <si>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</si>
  <si>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</si>
  <si>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</si>
  <si>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</si>
  <si>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</si>
  <si>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</si>
  <si>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</si>
  <si>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</si>
  <si>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</si>
  <si>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</si>
  <si>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</si>
  <si>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</si>
  <si>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</si>
  <si>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</si>
  <si>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</si>
  <si>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</si>
  <si>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</si>
  <si>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</si>
  <si>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</si>
  <si>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</si>
  <si>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</si>
  <si>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</si>
  <si>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</si>
  <si>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</si>
  <si>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</si>
  <si>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</si>
  <si>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</si>
  <si>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</si>
  <si>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</si>
  <si>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</si>
  <si>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</si>
  <si>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</si>
  <si>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</si>
  <si>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</si>
  <si>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</si>
  <si>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</si>
  <si>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</si>
  <si>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</si>
  <si>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</si>
  <si>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</si>
  <si>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</si>
  <si>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</si>
  <si>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</si>
  <si>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</si>
  <si>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</si>
  <si>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</si>
  <si>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</si>
  <si>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</si>
  <si>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</si>
  <si>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</si>
  <si>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</si>
  <si>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</si>
  <si>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</si>
  <si>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</si>
  <si>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</si>
  <si>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</si>
  <si>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</si>
  <si>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</si>
  <si>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</si>
  <si>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</si>
  <si>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</si>
  <si>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</si>
  <si>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</si>
  <si>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</si>
  <si>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</si>
  <si>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</si>
  <si>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</si>
  <si>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</si>
  <si>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</si>
  <si>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</si>
  <si>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</si>
  <si>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</si>
  <si>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</si>
  <si>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</si>
  <si>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</si>
  <si>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</si>
  <si>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</si>
  <si>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</si>
  <si>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</si>
  <si>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</si>
  <si>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</si>
  <si>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</si>
  <si>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</si>
  <si>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</si>
  <si>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</si>
  <si>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</si>
  <si>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</si>
  <si>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</si>
  <si>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</si>
  <si>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</si>
  <si>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</si>
  <si>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</si>
  <si>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</si>
  <si>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</si>
  <si>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</si>
  <si>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</si>
  <si>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</si>
  <si>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</si>
  <si>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</si>
  <si>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</si>
  <si>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</si>
  <si>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</si>
  <si>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</si>
  <si>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</si>
  <si>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</si>
  <si>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</si>
  <si>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</si>
  <si>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</si>
  <si>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</si>
  <si>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</si>
  <si>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</si>
  <si>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</si>
  <si>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</si>
  <si>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</si>
  <si>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</si>
  <si>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</si>
  <si>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</si>
  <si>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</si>
  <si>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</si>
  <si>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</si>
  <si>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</si>
  <si>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</si>
  <si>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</si>
  <si>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</si>
  <si>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</si>
  <si>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</si>
  <si>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</si>
  <si>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</si>
  <si>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</si>
  <si>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</si>
  <si>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</si>
  <si>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</si>
  <si>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</si>
  <si>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</si>
  <si>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</si>
  <si>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</si>
  <si>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</si>
  <si>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</si>
  <si>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</si>
  <si>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</si>
  <si>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</si>
  <si>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</si>
  <si>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</si>
  <si>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</si>
  <si>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</si>
  <si>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</si>
  <si>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</si>
  <si>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</si>
  <si>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</si>
  <si>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</si>
  <si>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</si>
  <si>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</si>
  <si>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</si>
  <si>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</si>
  <si>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</si>
  <si>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</si>
  <si>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</si>
  <si>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</si>
  <si>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</si>
  <si>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</si>
  <si>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</si>
  <si>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</si>
  <si>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</si>
  <si>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</si>
  <si>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</si>
  <si>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</si>
  <si>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</si>
  <si>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</si>
  <si>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</si>
  <si>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</si>
  <si>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</si>
  <si>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</si>
  <si>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</si>
  <si>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</si>
  <si>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</si>
  <si>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</si>
  <si>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</si>
  <si>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</si>
  <si>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</si>
  <si>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</si>
  <si>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</si>
  <si>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</si>
  <si>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</si>
  <si>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</si>
  <si>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</si>
  <si>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</si>
  <si>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</si>
  <si>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</si>
  <si>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</si>
  <si>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</si>
  <si>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</si>
  <si>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</si>
  <si>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</si>
  <si>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</si>
  <si>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</si>
  <si>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</si>
  <si>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</si>
  <si>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</si>
  <si>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</si>
  <si>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</si>
  <si>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</si>
  <si>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</si>
  <si>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</si>
  <si>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</si>
  <si>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</si>
  <si>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</si>
  <si>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</si>
  <si>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</si>
  <si>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</si>
  <si>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</si>
  <si>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</si>
  <si>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</si>
  <si>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</si>
  <si>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</si>
  <si>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</si>
  <si>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</si>
  <si>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</si>
  <si>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</si>
  <si>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</si>
  <si>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</si>
  <si>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</si>
  <si>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</si>
  <si>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</si>
  <si>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</si>
  <si>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</si>
  <si>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</si>
  <si>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</si>
  <si>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</si>
  <si>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</si>
  <si>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</si>
  <si>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</si>
  <si>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</si>
  <si>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</si>
  <si>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</si>
  <si>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</si>
  <si>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</si>
  <si>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</si>
  <si>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</si>
  <si>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</si>
  <si>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</si>
  <si>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</si>
  <si>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</si>
  <si>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</si>
  <si>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</si>
  <si>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</si>
  <si>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</si>
  <si>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</si>
  <si>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</si>
  <si>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</si>
  <si>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</si>
  <si>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</si>
  <si>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</si>
  <si>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</si>
  <si>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</si>
  <si>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</si>
  <si>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</si>
  <si>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</si>
  <si>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</si>
  <si>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</si>
  <si>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</si>
  <si>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</si>
  <si>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</si>
  <si>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</si>
  <si>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</si>
  <si>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</si>
  <si>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</si>
  <si>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</si>
  <si>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</si>
  <si>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</si>
  <si>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</si>
  <si>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</si>
  <si>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</si>
  <si>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</si>
  <si>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</si>
  <si>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</si>
  <si>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</si>
  <si>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</si>
  <si>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</si>
  <si>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</si>
  <si>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</si>
  <si>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</si>
  <si>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</si>
  <si>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</si>
  <si>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</si>
  <si>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</si>
  <si>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</si>
  <si>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</si>
  <si>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</si>
  <si>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</si>
  <si>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</si>
  <si>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</si>
  <si>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</si>
  <si>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</si>
  <si>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</si>
  <si>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</si>
  <si>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</si>
  <si>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</si>
  <si>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</si>
  <si>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</si>
  <si>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</si>
  <si>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</si>
  <si>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</si>
  <si>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</si>
  <si>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</si>
  <si>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</si>
  <si>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</si>
  <si>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</si>
  <si>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</si>
  <si>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</si>
  <si>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</si>
  <si>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</si>
  <si>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</si>
  <si>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</si>
  <si>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</si>
  <si>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</si>
  <si>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</si>
  <si>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</si>
  <si>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</si>
  <si>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</si>
  <si>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</si>
  <si>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</si>
  <si>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</si>
  <si>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</si>
  <si>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</si>
  <si>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</si>
  <si>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</si>
  <si>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</si>
  <si>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</si>
  <si>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</si>
  <si>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</si>
  <si>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</si>
  <si>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</si>
  <si>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</si>
  <si>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</si>
  <si>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</si>
  <si>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</si>
  <si>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</si>
  <si>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</si>
  <si>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</si>
  <si>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</si>
  <si>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</si>
  <si>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</si>
  <si>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</si>
  <si>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</si>
  <si>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</si>
  <si>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</si>
  <si>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</si>
  <si>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</si>
  <si>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</si>
  <si>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</si>
  <si>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</si>
  <si>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</si>
  <si>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</si>
  <si>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</si>
  <si>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</si>
  <si>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</si>
  <si>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</si>
  <si>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</si>
  <si>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</si>
  <si>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</si>
  <si>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</si>
  <si>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</si>
  <si>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</si>
  <si>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</si>
  <si>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</si>
  <si>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</si>
  <si>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</si>
  <si>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</si>
  <si>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</si>
  <si>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</si>
  <si>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</si>
  <si>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</si>
  <si>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</si>
  <si>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</si>
  <si>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</si>
  <si>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</si>
  <si>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</si>
  <si>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</si>
  <si>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</si>
  <si>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</si>
  <si>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</si>
  <si>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</si>
  <si>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</si>
  <si>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</si>
  <si>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</si>
  <si>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</si>
  <si>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</si>
  <si>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</si>
  <si>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</si>
  <si>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</si>
  <si>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</si>
  <si>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</si>
  <si>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</si>
  <si>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</si>
  <si>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</si>
  <si>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</si>
  <si>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</si>
  <si>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</si>
  <si>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</si>
  <si>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</si>
  <si>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</si>
  <si>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</si>
  <si>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</si>
  <si>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</si>
  <si>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</si>
  <si>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</si>
  <si>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</si>
  <si>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</si>
  <si>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</si>
  <si>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</si>
  <si>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</si>
  <si>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</si>
  <si>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</si>
  <si>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</si>
  <si>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</si>
  <si>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</si>
  <si>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</si>
  <si>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</si>
  <si>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</si>
  <si>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</si>
  <si>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</si>
  <si>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</si>
  <si>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</si>
  <si>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</si>
  <si>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</si>
  <si>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</si>
  <si>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</si>
  <si>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</si>
  <si>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</si>
  <si>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</si>
  <si>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</si>
  <si>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</si>
  <si>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</si>
  <si>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</si>
  <si>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</si>
  <si>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</si>
  <si>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</si>
  <si>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</si>
  <si>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</si>
  <si>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</si>
  <si>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</si>
  <si>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</si>
  <si>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</si>
  <si>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</si>
  <si>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</si>
  <si>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</si>
  <si>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</si>
  <si>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</si>
  <si>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</si>
  <si>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</si>
  <si>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</si>
  <si>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</si>
  <si>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</si>
  <si>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</si>
  <si>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</si>
  <si>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</si>
  <si>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</si>
  <si>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</si>
  <si>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</si>
  <si>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</si>
  <si>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</si>
  <si>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</si>
  <si>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</si>
  <si>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</si>
  <si>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</si>
  <si>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</si>
  <si>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</si>
  <si>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</si>
  <si>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</si>
  <si>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</si>
  <si>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</si>
  <si>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</si>
  <si>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</si>
  <si>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</si>
  <si>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</si>
  <si>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</si>
  <si>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</si>
  <si>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</si>
  <si>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</si>
  <si>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</si>
  <si>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</si>
  <si>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</si>
  <si>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</si>
  <si>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</si>
  <si>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</si>
  <si>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</si>
  <si>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</si>
  <si>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</si>
  <si>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</si>
  <si>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</si>
  <si>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</si>
  <si>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</si>
  <si>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</si>
  <si>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</si>
  <si>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</si>
  <si>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</si>
  <si>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</si>
  <si>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</si>
  <si>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</si>
  <si>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</si>
  <si>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</si>
  <si>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</si>
  <si>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</si>
  <si>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</si>
  <si>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</si>
  <si>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</si>
  <si>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</si>
  <si>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</si>
  <si>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</si>
  <si>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</si>
  <si>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</si>
  <si>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</si>
  <si>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</si>
  <si>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</si>
  <si>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</si>
  <si>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</si>
  <si>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</si>
  <si>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</si>
  <si>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</si>
  <si>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</si>
  <si>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</si>
  <si>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</si>
  <si>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</si>
  <si>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</si>
  <si>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</si>
  <si>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</si>
  <si>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</si>
  <si>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</si>
  <si>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</si>
  <si>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</si>
  <si>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</si>
  <si>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</si>
  <si>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</si>
  <si>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</si>
  <si>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</si>
  <si>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</si>
  <si>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</si>
  <si>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</si>
  <si>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</si>
  <si>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</si>
  <si>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</si>
  <si>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</si>
  <si>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</si>
  <si>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</si>
  <si>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</si>
  <si>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</si>
  <si>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</si>
  <si>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</si>
  <si>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</si>
  <si>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</si>
  <si>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</si>
  <si>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</si>
  <si>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</si>
  <si>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</si>
  <si>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</si>
  <si>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</si>
  <si>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</si>
  <si>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</si>
  <si>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</si>
  <si>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</si>
  <si>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</si>
  <si>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</si>
  <si>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</si>
  <si>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</si>
  <si>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</si>
  <si>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</si>
  <si>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</si>
  <si>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</si>
  <si>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</si>
  <si>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</si>
  <si>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</si>
  <si>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</si>
  <si>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</si>
  <si>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</si>
  <si>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</si>
  <si>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</si>
  <si>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</si>
  <si>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</si>
  <si>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</si>
  <si>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</si>
  <si>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</si>
  <si>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</si>
  <si>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</si>
  <si>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</si>
  <si>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</si>
  <si>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</si>
  <si>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</si>
  <si>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</si>
  <si>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</si>
  <si>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</si>
  <si>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</si>
  <si>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</si>
  <si>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</si>
  <si>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</si>
  <si>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</si>
  <si>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</si>
  <si>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</si>
  <si>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</si>
  <si>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</si>
  <si>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</si>
  <si>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</si>
  <si>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</si>
  <si>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</si>
  <si>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</si>
  <si>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</si>
  <si>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</si>
  <si>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</si>
  <si>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</si>
  <si>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</si>
  <si>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</si>
  <si>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</si>
  <si>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</si>
  <si>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</si>
  <si>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</si>
  <si>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</si>
  <si>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</si>
  <si>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</si>
  <si>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</si>
  <si>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</si>
  <si>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</si>
  <si>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</si>
  <si>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</si>
  <si>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</si>
  <si>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</si>
  <si>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</si>
  <si>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</si>
  <si>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</si>
  <si>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</si>
  <si>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</si>
  <si>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</si>
  <si>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</si>
  <si>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</si>
  <si>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</si>
  <si>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</si>
  <si>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</si>
  <si>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</si>
  <si>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</si>
  <si>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</si>
  <si>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</si>
  <si>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</si>
  <si>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</si>
  <si>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</si>
  <si>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</si>
  <si>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</si>
  <si>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</si>
  <si>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</si>
  <si>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</si>
  <si>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</si>
  <si>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</si>
  <si>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</si>
  <si>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</si>
  <si>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</si>
  <si>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</si>
  <si>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</si>
  <si>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</si>
  <si>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</si>
  <si>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</si>
  <si>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</si>
  <si>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</si>
  <si>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</si>
  <si>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</si>
  <si>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</si>
  <si>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</si>
  <si>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</si>
  <si>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</si>
  <si>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</si>
  <si>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</si>
  <si>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</si>
  <si>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</si>
  <si>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</si>
  <si>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</si>
  <si>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</si>
  <si>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</si>
  <si>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</si>
  <si>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</si>
  <si>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</si>
  <si>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</si>
  <si>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</si>
  <si>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</si>
  <si>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</si>
  <si>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</si>
  <si>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</si>
  <si>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</si>
  <si>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</si>
  <si>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</si>
  <si>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</si>
  <si>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</si>
  <si>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</si>
  <si>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</si>
  <si>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</si>
  <si>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</si>
  <si>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</si>
  <si>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</si>
  <si>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</si>
  <si>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</si>
  <si>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</si>
  <si>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</si>
  <si>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</si>
  <si>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</si>
  <si>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</si>
  <si>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</si>
  <si>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</si>
  <si>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</si>
  <si>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</si>
  <si>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</si>
  <si>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</si>
  <si>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</si>
  <si>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</si>
  <si>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</si>
  <si>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</si>
  <si>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</si>
  <si>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</si>
  <si>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</si>
  <si>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</si>
  <si>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</si>
  <si>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</si>
  <si>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</si>
  <si>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</si>
  <si>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</si>
  <si>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</si>
  <si>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</si>
  <si>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</si>
  <si>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</si>
  <si>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</si>
  <si>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</si>
  <si>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</si>
  <si>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</si>
  <si>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</si>
  <si>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</si>
  <si>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</si>
  <si>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</si>
  <si>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</si>
  <si>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</si>
  <si>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</si>
  <si>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</si>
  <si>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</si>
  <si>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</si>
  <si>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</si>
  <si>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</si>
  <si>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</si>
  <si>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</si>
  <si>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</si>
  <si>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</si>
  <si>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</si>
  <si>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</si>
  <si>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</si>
  <si>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</si>
  <si>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</si>
  <si>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</si>
  <si>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</si>
  <si>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</si>
  <si>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</si>
  <si>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</si>
  <si>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</si>
  <si>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</si>
  <si>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</si>
  <si>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</si>
  <si>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</si>
  <si>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</si>
  <si>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</si>
  <si>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</si>
  <si>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</si>
  <si>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</si>
  <si>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</si>
  <si>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</si>
  <si>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</si>
  <si>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</si>
  <si>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</si>
  <si>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</si>
  <si>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</si>
  <si>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</si>
  <si>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</si>
  <si>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</si>
  <si>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</si>
  <si>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</si>
  <si>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</si>
  <si>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</si>
  <si>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</si>
  <si>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</si>
  <si>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</si>
  <si>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</si>
  <si>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</si>
  <si>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</si>
  <si>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</si>
  <si>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</si>
  <si>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</si>
  <si>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</si>
  <si>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</si>
  <si>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</si>
  <si>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</si>
  <si>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</si>
  <si>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</si>
  <si>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</si>
  <si>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</si>
  <si>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</si>
  <si>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</si>
  <si>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</si>
  <si>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</si>
  <si>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</si>
  <si>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</si>
  <si>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</si>
  <si>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</si>
  <si>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</si>
  <si>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</si>
  <si>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</si>
  <si>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</si>
  <si>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</si>
  <si>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</si>
  <si>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</si>
  <si>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</si>
  <si>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</si>
  <si>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</si>
  <si>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</si>
  <si>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</si>
  <si>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</si>
  <si>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</si>
  <si>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</si>
  <si>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</si>
  <si>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</si>
  <si>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</si>
  <si>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</si>
  <si>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</si>
  <si>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</si>
  <si>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</si>
  <si>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</si>
  <si>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</si>
  <si>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</si>
  <si>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</si>
  <si>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</si>
  <si>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</si>
  <si>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</si>
  <si>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</si>
  <si>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</si>
  <si>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</si>
  <si>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</si>
  <si>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</si>
  <si>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</si>
  <si>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</si>
  <si>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</si>
  <si>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</si>
  <si>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</si>
  <si>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</si>
  <si>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</si>
  <si>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</si>
  <si>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</si>
  <si>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</si>
  <si>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</si>
  <si>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</si>
  <si>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</si>
  <si>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</si>
  <si>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</si>
  <si>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</si>
  <si>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</si>
  <si>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</si>
  <si>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</si>
  <si>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</si>
  <si>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</si>
  <si>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</si>
  <si>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</si>
  <si>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</si>
  <si>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</si>
  <si>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</si>
  <si>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</si>
  <si>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</si>
  <si>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</si>
  <si>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</si>
  <si>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</si>
  <si>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</si>
  <si>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</si>
  <si>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</si>
  <si>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</si>
  <si>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</si>
  <si>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</si>
  <si>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</si>
  <si>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</si>
  <si>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</si>
  <si>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</si>
  <si>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</si>
  <si>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</si>
  <si>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</si>
  <si>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</si>
  <si>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</si>
  <si>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</si>
  <si>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</si>
  <si>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</si>
  <si>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</si>
  <si>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</si>
  <si>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</si>
  <si>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</si>
  <si>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</si>
  <si>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</si>
  <si>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</si>
  <si>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</si>
  <si>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</si>
  <si>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</si>
  <si>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</si>
  <si>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</si>
  <si>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</si>
  <si>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</si>
  <si>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</si>
  <si>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</si>
  <si>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</si>
  <si>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</si>
  <si>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</si>
  <si>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</si>
  <si>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</si>
  <si>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</si>
  <si>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</si>
  <si>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</si>
  <si>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</si>
  <si>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</si>
  <si>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</si>
  <si>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</si>
  <si>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</si>
  <si>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</si>
  <si>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</si>
  <si>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</si>
  <si>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</si>
  <si>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</si>
  <si>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</si>
  <si>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</si>
  <si>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</si>
  <si>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</si>
  <si>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</si>
  <si>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</si>
  <si>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</si>
  <si>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</si>
  <si>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</si>
  <si>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</si>
  <si>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</si>
  <si>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</si>
  <si>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</si>
  <si>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</si>
  <si>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</si>
  <si>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</si>
  <si>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</si>
  <si>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</si>
  <si>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</si>
  <si>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</si>
  <si>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</si>
  <si>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</si>
  <si>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</si>
  <si>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</si>
  <si>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</si>
  <si>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</si>
  <si>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</si>
  <si>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</si>
  <si>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</si>
  <si>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</si>
  <si>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</si>
  <si>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</si>
  <si>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</si>
  <si>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</si>
  <si>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</si>
  <si>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</si>
  <si>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</si>
  <si>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</si>
  <si>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</si>
  <si>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</si>
  <si>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</si>
  <si>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</si>
  <si>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</si>
  <si>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</si>
  <si>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</si>
  <si>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</si>
  <si>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</si>
  <si>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</si>
  <si>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</si>
  <si>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</si>
  <si>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</si>
  <si>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</si>
  <si>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</si>
  <si>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</si>
  <si>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</si>
  <si>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</si>
  <si>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</si>
  <si>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</si>
  <si>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</si>
  <si>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</si>
  <si>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</si>
  <si>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</si>
  <si>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</si>
  <si>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</si>
  <si>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</si>
  <si>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</si>
  <si>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</si>
  <si>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</si>
  <si>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</si>
  <si>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</si>
  <si>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</si>
  <si>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</si>
  <si>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</si>
  <si>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</si>
  <si>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</si>
  <si>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</si>
  <si>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</si>
  <si>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</si>
  <si>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</si>
  <si>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</si>
  <si>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</si>
  <si>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</si>
  <si>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</si>
  <si>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</si>
  <si>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</si>
  <si>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</si>
  <si>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</si>
  <si>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</si>
  <si>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</si>
  <si>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</si>
  <si>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</si>
  <si>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</si>
  <si>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</si>
  <si>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</si>
  <si>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</si>
  <si>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</si>
  <si>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</si>
  <si>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</si>
  <si>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</si>
  <si>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</si>
  <si>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</si>
  <si>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</si>
  <si>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</si>
  <si>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</si>
  <si>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</si>
  <si>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</si>
  <si>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</si>
  <si>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</si>
  <si>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</si>
  <si>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</si>
  <si>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</si>
  <si>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</si>
  <si>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</si>
  <si>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</si>
  <si>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</si>
  <si>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</si>
  <si>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</si>
  <si>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</si>
  <si>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</si>
  <si>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</si>
  <si>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</si>
  <si>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</si>
  <si>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</si>
  <si>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</si>
  <si>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</si>
  <si>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</si>
  <si>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</si>
  <si>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</si>
  <si>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</si>
  <si>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</si>
  <si>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</si>
  <si>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</si>
  <si>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</si>
  <si>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</si>
  <si>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</si>
  <si>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</si>
  <si>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</si>
  <si>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</si>
  <si>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</si>
  <si>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</si>
  <si>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</si>
  <si>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</si>
  <si>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</si>
  <si>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</si>
  <si>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</si>
  <si>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</si>
  <si>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</si>
  <si>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</si>
  <si>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</si>
  <si>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</si>
  <si>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</si>
  <si>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</si>
  <si>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</si>
  <si>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</si>
  <si>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</si>
  <si>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</si>
  <si>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</si>
  <si>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</si>
  <si>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</si>
  <si>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</si>
  <si>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</si>
  <si>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</si>
  <si>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</si>
  <si>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</si>
  <si>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</si>
  <si>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</si>
  <si>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</si>
  <si>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</si>
  <si>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</si>
  <si>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</si>
  <si>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</si>
  <si>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</si>
  <si>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</si>
  <si>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</si>
  <si>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</si>
  <si>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</si>
  <si>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</si>
  <si>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</si>
  <si>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</si>
  <si>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</si>
  <si>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</si>
  <si>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</si>
  <si>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</si>
  <si>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</si>
  <si>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</si>
  <si>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</si>
  <si>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</si>
  <si>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</si>
  <si>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</si>
  <si>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</si>
  <si>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</si>
  <si>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</si>
  <si>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</si>
  <si>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</si>
  <si>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</si>
  <si>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</si>
  <si>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</si>
  <si>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</si>
  <si>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</si>
  <si>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</si>
  <si>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</si>
  <si>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</si>
  <si>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</si>
  <si>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</si>
  <si>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</si>
  <si>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</si>
  <si>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</si>
  <si>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</si>
  <si>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</si>
  <si>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</si>
  <si>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</si>
  <si>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</si>
  <si>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</si>
  <si>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</si>
  <si>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</si>
  <si>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</si>
  <si>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</si>
  <si>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</si>
  <si>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</si>
  <si>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</si>
  <si>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</si>
  <si>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</si>
  <si>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</si>
  <si>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</si>
  <si>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</si>
  <si>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</si>
  <si>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</si>
  <si>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</si>
  <si>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</si>
  <si>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</si>
  <si>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</si>
  <si>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</si>
  <si>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</si>
  <si>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</si>
  <si>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</si>
  <si>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</si>
  <si>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</si>
  <si>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</si>
  <si>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</si>
  <si>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</si>
  <si>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</si>
  <si>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</si>
  <si>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</si>
  <si>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</si>
  <si>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</si>
  <si>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</si>
  <si>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</si>
  <si>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</si>
  <si>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</si>
  <si>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</si>
  <si>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</si>
  <si>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</si>
  <si>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</si>
  <si>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</si>
  <si>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</si>
  <si>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</si>
  <si>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</si>
  <si>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</si>
  <si>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</si>
  <si>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</si>
  <si>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</si>
  <si>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</si>
  <si>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</si>
  <si>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</si>
  <si>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</si>
  <si>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</si>
  <si>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</si>
  <si>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</si>
  <si>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</si>
  <si>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</si>
  <si>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</si>
  <si>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</si>
  <si>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</si>
  <si>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</si>
  <si>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</si>
  <si>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</si>
  <si>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</si>
  <si>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</si>
  <si>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</si>
  <si>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</si>
  <si>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</si>
  <si>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</si>
  <si>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</si>
  <si>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</si>
  <si>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</si>
  <si>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</si>
  <si>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</si>
  <si>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</si>
  <si>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</si>
  <si>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</si>
  <si>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</si>
  <si>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</si>
  <si>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</si>
  <si>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</si>
  <si>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</si>
  <si>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</si>
  <si>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</si>
  <si>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</si>
  <si>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</si>
  <si>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</si>
  <si>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</si>
  <si>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</si>
  <si>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</si>
  <si>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</si>
  <si>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</si>
  <si>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</si>
  <si>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</si>
  <si>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</si>
  <si>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</si>
  <si>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</si>
  <si>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</si>
  <si>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</si>
  <si>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</si>
  <si>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</si>
  <si>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</si>
  <si>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</si>
  <si>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</si>
  <si>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</si>
  <si>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</si>
  <si>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</si>
  <si>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</si>
  <si>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</si>
  <si>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</si>
  <si>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</si>
  <si>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</si>
  <si>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</si>
  <si>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</si>
  <si>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</si>
  <si>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</si>
  <si>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</si>
  <si>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</si>
  <si>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</si>
  <si>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</si>
  <si>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</si>
  <si>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</si>
  <si>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</si>
  <si>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</si>
  <si>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</si>
  <si>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</si>
  <si>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</si>
  <si>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</si>
  <si>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</si>
  <si>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</si>
  <si>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</si>
  <si>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</si>
  <si>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</si>
  <si>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</si>
  <si>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</si>
  <si>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</si>
  <si>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</si>
  <si>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</si>
  <si>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</si>
  <si>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</si>
  <si>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</si>
  <si>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</si>
  <si>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</si>
  <si>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</si>
  <si>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</si>
  <si>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</si>
  <si>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</si>
  <si>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</si>
  <si>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</si>
  <si>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</si>
  <si>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</si>
  <si>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</si>
  <si>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</si>
  <si>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</si>
  <si>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</si>
  <si>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</si>
  <si>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</si>
  <si>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</si>
  <si>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</si>
  <si>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</si>
  <si>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</si>
  <si>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</si>
  <si>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</si>
  <si>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</si>
  <si>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</si>
  <si>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</si>
  <si>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</si>
  <si>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</si>
  <si>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</si>
  <si>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</si>
  <si>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</si>
  <si>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</si>
  <si>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</si>
  <si>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</si>
  <si>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</si>
  <si>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</si>
  <si>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</si>
  <si>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</si>
  <si>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</si>
  <si>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</si>
  <si>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</si>
  <si>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</si>
  <si>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</si>
  <si>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</si>
  <si>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</si>
  <si>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</si>
  <si>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</si>
  <si>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</si>
  <si>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</si>
  <si>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</si>
  <si>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</si>
  <si>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</si>
  <si>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</si>
  <si>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</si>
  <si>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</si>
  <si>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</si>
  <si>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</si>
  <si>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</si>
  <si>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</si>
  <si>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</si>
  <si>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</si>
  <si>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</si>
  <si>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</si>
  <si>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</si>
  <si>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</si>
  <si>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</si>
  <si>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</si>
  <si>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</si>
  <si>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</si>
  <si>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</si>
  <si>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</si>
  <si>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</si>
  <si>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</si>
  <si>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</si>
  <si>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</si>
  <si>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</si>
  <si>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</si>
  <si>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</si>
  <si>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</si>
  <si>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</si>
  <si>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</si>
  <si>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</si>
  <si>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</si>
  <si>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</si>
  <si>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</si>
  <si>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</si>
  <si>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</si>
  <si>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</si>
  <si>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</si>
  <si>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</si>
  <si>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</si>
  <si>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</si>
  <si>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</si>
  <si>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</si>
  <si>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</si>
  <si>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</si>
  <si>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</si>
  <si>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</si>
  <si>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</si>
  <si>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</si>
  <si>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</si>
  <si>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</si>
  <si>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</si>
  <si>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</si>
  <si>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</si>
  <si>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</si>
  <si>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</si>
  <si>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</si>
  <si>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</si>
  <si>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</si>
  <si>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</si>
  <si>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</si>
  <si>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</si>
  <si>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</si>
  <si>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</si>
  <si>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</si>
  <si>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</si>
  <si>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</si>
  <si>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</si>
  <si>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</si>
  <si>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</si>
  <si>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</si>
  <si>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</si>
  <si>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</si>
  <si>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</si>
  <si>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</si>
  <si>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</si>
  <si>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</si>
  <si>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</si>
  <si>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</si>
  <si>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</si>
  <si>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</si>
  <si>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</si>
  <si>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</si>
  <si>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</si>
  <si>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</si>
  <si>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</si>
  <si>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</si>
  <si>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</si>
  <si>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</si>
  <si>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</si>
  <si>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</si>
  <si>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</si>
  <si>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</si>
  <si>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</si>
  <si>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</si>
  <si>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</si>
  <si>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</si>
  <si>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</si>
  <si>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</si>
  <si>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</si>
  <si>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</si>
  <si>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</si>
  <si>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</si>
  <si>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</si>
  <si>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</si>
  <si>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</si>
  <si>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</si>
  <si>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</si>
  <si>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</si>
  <si>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</si>
  <si>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</si>
  <si>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</si>
  <si>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</si>
  <si>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</si>
  <si>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</si>
  <si>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</si>
  <si>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</si>
  <si>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</si>
  <si>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</si>
  <si>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</si>
  <si>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</si>
  <si>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</si>
  <si>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</si>
  <si>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</si>
  <si>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</si>
  <si>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</si>
  <si>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</si>
  <si>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</si>
  <si>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</si>
  <si>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</si>
  <si>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</si>
  <si>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</si>
  <si>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</si>
  <si>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</si>
  <si>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</si>
  <si>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</si>
  <si>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</si>
  <si>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</si>
  <si>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</si>
  <si>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</si>
  <si>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</si>
  <si>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</si>
  <si>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</si>
  <si>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</si>
  <si>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</si>
  <si>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</si>
  <si>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</si>
  <si>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</si>
  <si>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</si>
  <si>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</si>
  <si>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</si>
  <si>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</si>
  <si>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</si>
  <si>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</si>
  <si>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</si>
  <si>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</si>
  <si>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</si>
  <si>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</si>
  <si>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</si>
  <si>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</si>
  <si>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</si>
  <si>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</si>
  <si>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</si>
  <si>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</si>
  <si>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</si>
  <si>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</si>
  <si>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</si>
  <si>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</si>
  <si>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</si>
  <si>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</si>
  <si>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</si>
  <si>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</si>
  <si>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</si>
  <si>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</si>
  <si>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</si>
  <si>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</si>
  <si>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</si>
  <si>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</si>
  <si>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</si>
  <si>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</si>
  <si>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</si>
  <si>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</si>
  <si>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</si>
  <si>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</si>
  <si>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</si>
  <si>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</si>
  <si>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</si>
  <si>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</si>
  <si>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</si>
  <si>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</si>
  <si>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</si>
  <si>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</si>
  <si>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</si>
  <si>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</si>
  <si>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</si>
  <si>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</si>
  <si>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</si>
  <si>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</si>
  <si>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</si>
  <si>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</si>
  <si>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</si>
  <si>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</si>
  <si>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</si>
  <si>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</si>
  <si>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</si>
  <si>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</si>
  <si>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</si>
  <si>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</si>
  <si>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</si>
  <si>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</si>
  <si>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</si>
  <si>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</si>
  <si>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</si>
  <si>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</si>
  <si>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</si>
  <si>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</si>
  <si>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</si>
  <si>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</si>
  <si>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</si>
  <si>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</si>
  <si>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</si>
  <si>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</si>
  <si>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</si>
  <si>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</si>
  <si>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</si>
  <si>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</si>
  <si>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</si>
  <si>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</si>
  <si>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</si>
  <si>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</si>
  <si>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</si>
  <si>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</si>
  <si>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</si>
  <si>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</si>
  <si>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</si>
  <si>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</si>
  <si>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</si>
  <si>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</si>
  <si>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</si>
  <si>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</si>
  <si>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</si>
  <si>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</si>
  <si>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</si>
  <si>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</si>
  <si>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</si>
  <si>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</si>
  <si>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</si>
  <si>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</si>
  <si>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</si>
  <si>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</si>
  <si>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</si>
  <si>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</si>
  <si>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</si>
  <si>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</si>
  <si>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</si>
  <si>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</si>
  <si>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</si>
  <si>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</si>
  <si>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</si>
  <si>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</si>
  <si>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</si>
  <si>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</si>
  <si>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</si>
  <si>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</si>
  <si>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</si>
  <si>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</si>
  <si>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</si>
  <si>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</si>
  <si>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</si>
  <si>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</si>
  <si>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</si>
  <si>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</si>
  <si>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</si>
  <si>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</si>
  <si>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</si>
  <si>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</si>
  <si>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</si>
  <si>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</si>
  <si>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</si>
  <si>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</si>
  <si>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</si>
  <si>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</si>
  <si>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</si>
  <si>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</si>
  <si>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</si>
  <si>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</si>
  <si>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</si>
  <si>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</si>
  <si>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</si>
  <si>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</si>
  <si>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</si>
  <si>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</si>
  <si>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</si>
  <si>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</si>
  <si>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</si>
  <si>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</si>
  <si>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</si>
  <si>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</si>
  <si>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</si>
  <si>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</si>
  <si>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</si>
  <si>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</si>
  <si>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</si>
  <si>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</si>
  <si>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</si>
  <si>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</si>
  <si>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</si>
  <si>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</si>
  <si>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</si>
  <si>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</si>
  <si>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</si>
  <si>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</si>
  <si>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</si>
  <si>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</si>
  <si>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</si>
  <si>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</si>
  <si>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</si>
  <si>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</si>
  <si>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</si>
  <si>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</si>
  <si>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</si>
  <si>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</si>
  <si>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</si>
  <si>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</si>
  <si>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</si>
  <si>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</si>
  <si>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</si>
  <si>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</si>
  <si>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</si>
  <si>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</si>
  <si>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</si>
  <si>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</si>
  <si>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</si>
  <si>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</si>
  <si>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</si>
  <si>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</si>
  <si>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</si>
  <si>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</si>
  <si>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</si>
  <si>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</si>
  <si>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</si>
  <si>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</si>
  <si>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</si>
  <si>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</si>
  <si>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</si>
  <si>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</si>
  <si>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</si>
  <si>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</si>
  <si>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</si>
  <si>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</si>
  <si>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</si>
  <si>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</si>
  <si>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</si>
  <si>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</si>
  <si>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</si>
  <si>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</si>
  <si>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</si>
  <si>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</si>
  <si>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</si>
  <si>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</si>
  <si>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</si>
  <si>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</si>
  <si>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</si>
  <si>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</si>
  <si>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</si>
  <si>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</si>
  <si>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</si>
  <si>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</si>
  <si>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</si>
  <si>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</si>
  <si>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</si>
  <si>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</si>
  <si>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</si>
  <si>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</si>
  <si>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</si>
  <si>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</si>
  <si>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</si>
  <si>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</si>
  <si>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</si>
  <si>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</si>
  <si>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</si>
  <si>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</si>
  <si>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</si>
  <si>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</si>
  <si>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</si>
  <si>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</si>
  <si>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</si>
  <si>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</si>
  <si>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</si>
  <si>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</si>
  <si>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</si>
  <si>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</si>
  <si>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</si>
  <si>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</si>
  <si>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</si>
  <si>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</si>
  <si>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</si>
  <si>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</si>
  <si>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</si>
  <si>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</si>
  <si>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</si>
  <si>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</si>
  <si>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</si>
  <si>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</si>
  <si>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</si>
  <si>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</si>
  <si>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</si>
  <si>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</si>
  <si>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</si>
  <si>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</si>
  <si>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</si>
  <si>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</si>
  <si>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</si>
  <si>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</si>
  <si>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</si>
  <si>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</si>
  <si>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</si>
  <si>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</si>
  <si>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</si>
  <si>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</si>
  <si>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</si>
  <si>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</si>
  <si>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</si>
  <si>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</si>
  <si>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</si>
  <si>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</si>
  <si>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</si>
  <si>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</si>
  <si>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</si>
  <si>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</si>
  <si>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</si>
  <si>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</si>
  <si>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</si>
  <si>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</si>
  <si>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</si>
  <si>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</si>
  <si>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</si>
  <si>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</si>
  <si>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</si>
  <si>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</si>
  <si>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</si>
  <si>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</si>
  <si>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</si>
  <si>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</si>
  <si>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</si>
  <si>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</si>
  <si>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</si>
  <si>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</si>
  <si>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</si>
  <si>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</si>
  <si>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</si>
  <si>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</si>
  <si>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</si>
  <si>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</si>
  <si>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</si>
  <si>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</si>
  <si>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</si>
  <si>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</si>
  <si>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</si>
  <si>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</si>
  <si>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</si>
  <si>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</si>
  <si>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</si>
  <si>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</si>
  <si>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</si>
  <si>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</si>
  <si>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</si>
  <si>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</si>
  <si>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</si>
  <si>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</si>
  <si>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</si>
  <si>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</si>
  <si>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</si>
  <si>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</si>
  <si>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</si>
  <si>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</si>
  <si>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</si>
  <si>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</si>
  <si>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</si>
  <si>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</si>
  <si>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</si>
  <si>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</si>
  <si>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</si>
  <si>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</si>
  <si>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</si>
  <si>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</si>
  <si>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</si>
  <si>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</si>
  <si>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</si>
  <si>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</si>
  <si>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</si>
  <si>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</si>
  <si>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</si>
  <si>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</si>
  <si>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</si>
  <si>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</si>
  <si>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</si>
  <si>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</si>
  <si>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</si>
  <si>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</si>
  <si>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</si>
  <si>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</si>
  <si>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</si>
  <si>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</si>
  <si>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</si>
  <si>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</si>
  <si>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</si>
  <si>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</si>
  <si>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</si>
  <si>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</si>
  <si>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</si>
  <si>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</si>
  <si>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</si>
  <si>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</si>
  <si>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</si>
  <si>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</si>
  <si>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</si>
  <si>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</si>
  <si>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</si>
  <si>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</si>
  <si>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</si>
  <si>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</si>
  <si>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</si>
  <si>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</si>
  <si>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</si>
  <si>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</si>
  <si>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</si>
  <si>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</si>
  <si>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</si>
  <si>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</si>
  <si>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</si>
  <si>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</si>
  <si>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</si>
  <si>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</si>
  <si>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</si>
  <si>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</si>
  <si>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</si>
  <si>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</si>
  <si>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</si>
  <si>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</si>
  <si>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</si>
  <si>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</si>
  <si>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</si>
  <si>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</si>
  <si>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</si>
  <si>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</si>
  <si>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</si>
  <si>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</si>
  <si>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</si>
  <si>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</si>
  <si>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</si>
  <si>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</si>
  <si>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</si>
  <si>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</si>
  <si>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</si>
  <si>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</si>
  <si>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</si>
  <si>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</si>
  <si>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</si>
  <si>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</si>
  <si>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</si>
  <si>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</si>
  <si>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</si>
  <si>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</si>
  <si>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</si>
  <si>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</si>
  <si>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</si>
  <si>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</si>
  <si>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</si>
  <si>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</si>
  <si>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</si>
  <si>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</si>
  <si>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</si>
  <si>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</si>
  <si>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</si>
  <si>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</si>
  <si>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</si>
  <si>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</si>
  <si>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</si>
  <si>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</si>
  <si>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</si>
  <si>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</si>
  <si>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</si>
  <si>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</si>
  <si>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</si>
  <si>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</si>
  <si>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</si>
  <si>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</si>
  <si>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</si>
  <si>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</si>
  <si>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</si>
  <si>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</si>
  <si>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</si>
  <si>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</si>
  <si>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</si>
  <si>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</si>
  <si>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</si>
  <si>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</si>
  <si>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</si>
  <si>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</si>
  <si>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</si>
  <si>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</si>
  <si>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</si>
  <si>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</si>
  <si>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</si>
  <si>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</si>
  <si>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</si>
  <si>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</si>
  <si>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</si>
  <si>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</si>
  <si>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</si>
  <si>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</si>
  <si>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</si>
  <si>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</si>
  <si>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</si>
  <si>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</si>
  <si>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</si>
  <si>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</si>
  <si>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</si>
  <si>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</si>
  <si>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</si>
  <si>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</si>
  <si>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</si>
  <si>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</si>
  <si>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</si>
  <si>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</si>
  <si>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</si>
  <si>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</si>
  <si>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</si>
  <si>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</si>
  <si>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</si>
  <si>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</si>
  <si>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</si>
  <si>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</si>
  <si>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</si>
  <si>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</si>
  <si>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</si>
  <si>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</si>
  <si>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</si>
  <si>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</si>
  <si>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</si>
  <si>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</si>
  <si>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</si>
  <si>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</si>
  <si>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</si>
  <si>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</si>
  <si>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</si>
  <si>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</si>
  <si>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</si>
  <si>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</si>
  <si>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</si>
  <si>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</si>
  <si>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</si>
  <si>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</si>
  <si>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</si>
  <si>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</si>
  <si>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</si>
  <si>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</si>
  <si>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</si>
  <si>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</si>
  <si>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</si>
  <si>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</si>
  <si>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</si>
  <si>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</si>
  <si>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</si>
  <si>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</si>
  <si>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</si>
  <si>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</si>
  <si>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</si>
  <si>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</si>
  <si>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</si>
  <si>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</si>
  <si>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</si>
  <si>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</si>
  <si>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</si>
  <si>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</si>
  <si>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</si>
  <si>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</si>
  <si>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</si>
  <si>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</si>
  <si>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</si>
  <si>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</si>
  <si>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</si>
  <si>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</si>
  <si>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</si>
  <si>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</si>
  <si>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</si>
  <si>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</si>
  <si>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</si>
  <si>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</si>
  <si>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</si>
  <si>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</si>
  <si>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</si>
  <si>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</si>
  <si>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</si>
  <si>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</si>
  <si>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</si>
  <si>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</si>
  <si>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</si>
  <si>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</si>
  <si>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</si>
  <si>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</si>
  <si>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</si>
  <si>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</si>
  <si>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</si>
  <si>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</si>
  <si>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</si>
  <si>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</si>
  <si>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</si>
  <si>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</si>
  <si>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</si>
  <si>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</si>
  <si>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</si>
  <si>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</si>
  <si>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</si>
  <si>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</si>
  <si>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</si>
  <si>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</si>
  <si>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</si>
  <si>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</si>
  <si>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</si>
  <si>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</si>
  <si>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</si>
  <si>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</si>
  <si>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</si>
  <si>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</si>
  <si>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</si>
  <si>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</si>
  <si>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</si>
  <si>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</si>
  <si>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</si>
  <si>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</si>
  <si>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</si>
  <si>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</si>
  <si>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</si>
  <si>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</si>
  <si>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</si>
  <si>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</si>
  <si>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</si>
  <si>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</si>
  <si>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</si>
  <si>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</si>
  <si>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</si>
  <si>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</si>
  <si>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</si>
  <si>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</si>
  <si>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</si>
  <si>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</si>
  <si>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</si>
  <si>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</si>
  <si>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</si>
  <si>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</si>
  <si>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</si>
  <si>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</si>
  <si>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</si>
  <si>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</si>
  <si>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</si>
  <si>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</si>
  <si>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</si>
  <si>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</si>
  <si>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</si>
  <si>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</si>
  <si>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</si>
  <si>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</si>
  <si>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</si>
  <si>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</si>
  <si>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</si>
  <si>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</si>
  <si>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</si>
  <si>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</si>
  <si>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</si>
  <si>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</si>
  <si>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</si>
  <si>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</si>
  <si>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</si>
  <si>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</si>
  <si>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</si>
  <si>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</si>
  <si>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</si>
  <si>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</si>
  <si>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</si>
  <si>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</si>
  <si>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</si>
  <si>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</si>
  <si>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</si>
  <si>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</si>
  <si>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</si>
  <si>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</si>
  <si>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</si>
  <si>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</si>
  <si>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</si>
  <si>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</si>
  <si>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</si>
  <si>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</si>
  <si>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</si>
  <si>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</si>
  <si>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</si>
  <si>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</si>
  <si>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</si>
  <si>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</si>
  <si>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</si>
  <si>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</si>
  <si>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</si>
  <si>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</si>
  <si>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</si>
  <si>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</si>
  <si>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</si>
  <si>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</si>
  <si>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</si>
  <si>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</si>
  <si>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</si>
  <si>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</si>
  <si>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</si>
  <si>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</si>
  <si>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</si>
  <si>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</si>
  <si>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</si>
  <si>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</si>
  <si>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</si>
  <si>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</si>
  <si>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</si>
  <si>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</si>
  <si>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</si>
  <si>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</si>
  <si>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</si>
  <si>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</si>
  <si>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</si>
  <si>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</si>
  <si>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</si>
  <si>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</si>
  <si>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</si>
  <si>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</si>
  <si>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</si>
  <si>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</si>
  <si>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</si>
  <si>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</si>
  <si>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</si>
  <si>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</si>
  <si>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</si>
  <si>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</si>
  <si>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</si>
  <si>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</si>
  <si>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</si>
  <si>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</si>
  <si>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</si>
  <si>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</si>
  <si>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</si>
  <si>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</si>
  <si>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</si>
  <si>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</si>
  <si>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</si>
  <si>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</si>
  <si>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</si>
  <si>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</si>
  <si>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</si>
  <si>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</si>
  <si>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</si>
  <si>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</si>
  <si>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</si>
  <si>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</si>
  <si>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</si>
  <si>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</si>
  <si>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</si>
  <si>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</si>
  <si>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</si>
  <si>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</si>
  <si>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</si>
  <si>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</si>
  <si>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</si>
  <si>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</si>
  <si>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</si>
  <si>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</si>
  <si>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</si>
  <si>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</si>
  <si>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</si>
  <si>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</si>
  <si>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</si>
  <si>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</si>
  <si>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</si>
  <si>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</si>
  <si>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</si>
  <si>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</si>
  <si>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</si>
  <si>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</si>
  <si>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</si>
  <si>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</si>
  <si>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</si>
  <si>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</si>
  <si>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</si>
  <si>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</si>
  <si>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</si>
  <si>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</si>
  <si>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</si>
  <si>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</si>
  <si>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</si>
  <si>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</si>
  <si>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</si>
  <si>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</si>
  <si>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</si>
  <si>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</si>
  <si>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</si>
  <si>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</si>
  <si>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</si>
  <si>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</si>
  <si>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</si>
  <si>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</si>
  <si>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</si>
  <si>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</si>
  <si>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</si>
  <si>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</si>
  <si>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</si>
  <si>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</si>
  <si>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</si>
  <si>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</si>
  <si>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</si>
  <si>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</si>
  <si>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</si>
  <si>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</si>
  <si>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</si>
  <si>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</si>
  <si>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</si>
  <si>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</si>
  <si>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</si>
  <si>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</si>
  <si>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</si>
  <si>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</si>
  <si>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</si>
  <si>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</si>
  <si>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</si>
  <si>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</si>
  <si>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</si>
  <si>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</si>
  <si>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</si>
  <si>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</si>
  <si>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</si>
  <si>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</si>
  <si>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</si>
  <si>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</si>
  <si>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</si>
  <si>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</si>
  <si>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</si>
  <si>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</si>
  <si>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</si>
  <si>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</si>
  <si>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</si>
  <si>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</si>
  <si>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</si>
  <si>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</si>
  <si>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</si>
  <si>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</si>
  <si>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</si>
  <si>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</si>
  <si>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</si>
  <si>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</si>
  <si>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</si>
  <si>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</si>
  <si>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</si>
  <si>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</si>
  <si>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</si>
  <si>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</si>
  <si>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</si>
  <si>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</si>
  <si>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</si>
  <si>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</si>
  <si>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</si>
  <si>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</si>
  <si>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</si>
  <si>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</si>
  <si>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</si>
  <si>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</si>
  <si>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</si>
  <si>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</si>
  <si>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</si>
  <si>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</si>
  <si>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</si>
  <si>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</si>
  <si>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</si>
  <si>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</si>
  <si>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</si>
  <si>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</si>
  <si>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</si>
  <si>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</si>
  <si>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</si>
  <si>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</si>
  <si>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</si>
  <si>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</si>
  <si>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</si>
  <si>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</si>
  <si>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</si>
  <si>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</si>
  <si>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</si>
  <si>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</si>
  <si>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</si>
  <si>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</si>
  <si>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</si>
  <si>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</si>
  <si>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</si>
  <si>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</si>
  <si>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</si>
  <si>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</si>
  <si>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</si>
  <si>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</si>
  <si>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</si>
  <si>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</si>
  <si>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</si>
  <si>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</si>
  <si>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</si>
  <si>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</si>
  <si>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</si>
  <si>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</si>
  <si>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</si>
  <si>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</si>
  <si>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</si>
  <si>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</si>
  <si>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</si>
  <si>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</si>
  <si>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</si>
  <si>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</si>
  <si>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</si>
  <si>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</si>
  <si>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</si>
  <si>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</si>
  <si>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</si>
  <si>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</si>
  <si>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</si>
  <si>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</si>
  <si>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</si>
  <si>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</si>
  <si>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</si>
  <si>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</si>
  <si>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</si>
  <si>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</si>
  <si>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</si>
  <si>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</si>
  <si>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</si>
  <si>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</si>
  <si>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</si>
  <si>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</si>
  <si>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</si>
  <si>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</si>
  <si>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</si>
  <si>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</si>
  <si>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</si>
  <si>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</si>
  <si>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</si>
  <si>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</si>
  <si>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</si>
  <si>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</si>
  <si>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</si>
  <si>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</si>
  <si>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</si>
  <si>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</si>
  <si>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</si>
  <si>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</si>
  <si>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</si>
  <si>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</si>
  <si>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</si>
  <si>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</si>
  <si>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</si>
  <si>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</si>
  <si>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</si>
  <si>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</si>
  <si>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</si>
  <si>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</si>
  <si>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</si>
  <si>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</si>
  <si>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</si>
  <si>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</si>
  <si>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</si>
  <si>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</si>
  <si>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</si>
  <si>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</si>
  <si>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</si>
  <si>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</si>
  <si>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</si>
  <si>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</si>
  <si>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</si>
  <si>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</si>
  <si>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</si>
  <si>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</si>
  <si>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</si>
  <si>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</si>
  <si>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</si>
  <si>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</si>
  <si>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</si>
  <si>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</si>
  <si>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</si>
  <si>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</si>
  <si>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</si>
  <si>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</si>
  <si>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</si>
  <si>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</si>
  <si>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</si>
  <si>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</si>
  <si>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</si>
  <si>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</si>
  <si>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</si>
  <si>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</si>
  <si>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</si>
  <si>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</si>
  <si>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</si>
  <si>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</si>
  <si>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</si>
  <si>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</si>
  <si>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</si>
  <si>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</si>
  <si>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</si>
  <si>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</si>
  <si>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</si>
  <si>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</si>
  <si>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</si>
  <si>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</si>
  <si>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</si>
  <si>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</si>
  <si>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</si>
  <si>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</si>
  <si>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</si>
  <si>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</si>
  <si>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</si>
  <si>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</si>
  <si>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</si>
  <si>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</si>
  <si>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</si>
  <si>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</si>
  <si>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</si>
  <si>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</si>
  <si>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</si>
  <si>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</si>
  <si>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</si>
  <si>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</si>
  <si>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</si>
  <si>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</si>
  <si>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</si>
  <si>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</si>
  <si>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</si>
  <si>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</si>
  <si>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</si>
  <si>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</si>
  <si>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</si>
  <si>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</si>
  <si>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</si>
  <si>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</si>
  <si>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</si>
  <si>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</si>
  <si>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</si>
  <si>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</si>
  <si>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</si>
  <si>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</si>
  <si>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</si>
  <si>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</si>
  <si>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</si>
  <si>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</si>
  <si>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</si>
  <si>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</si>
  <si>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</si>
  <si>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</si>
  <si>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</si>
  <si>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</si>
  <si>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</si>
  <si>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</si>
  <si>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</si>
  <si>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</si>
  <si>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</si>
  <si>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</si>
  <si>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</si>
  <si>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</si>
  <si>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</si>
  <si>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</si>
  <si>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</si>
  <si>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</si>
  <si>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</si>
  <si>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</si>
  <si>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</si>
  <si>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</si>
  <si>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</si>
  <si>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</si>
  <si>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</si>
  <si>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</si>
  <si>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</si>
  <si>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</si>
  <si>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</si>
  <si>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</si>
  <si>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</si>
  <si>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</si>
  <si>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</si>
  <si>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</si>
  <si>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</si>
  <si>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</si>
  <si>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</si>
  <si>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</si>
  <si>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</si>
  <si>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</si>
  <si>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</si>
  <si>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</si>
  <si>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</si>
  <si>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</si>
  <si>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</si>
  <si>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</si>
  <si>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</si>
  <si>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</si>
  <si>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</si>
  <si>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</si>
  <si>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</si>
  <si>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</si>
  <si>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</si>
  <si>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</si>
  <si>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</si>
  <si>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</si>
  <si>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</si>
  <si>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</si>
  <si>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</si>
  <si>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</si>
  <si>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</si>
  <si>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</si>
  <si>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</si>
  <si>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</si>
  <si>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</si>
  <si>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</si>
  <si>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</si>
  <si>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</si>
  <si>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</si>
  <si>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</si>
  <si>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</si>
  <si>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</si>
  <si>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</si>
  <si>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</si>
  <si>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</si>
  <si>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</si>
  <si>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</si>
  <si>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</si>
  <si>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</si>
  <si>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</si>
  <si>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</si>
  <si>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</si>
  <si>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</si>
  <si>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</si>
  <si>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</si>
  <si>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</si>
  <si>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</si>
  <si>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</si>
  <si>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</si>
  <si>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</si>
  <si>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</si>
  <si>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</si>
  <si>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</si>
  <si>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</si>
  <si>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</si>
  <si>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</si>
  <si>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</si>
  <si>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</si>
  <si>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</si>
  <si>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</si>
  <si>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</si>
  <si>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</si>
  <si>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</si>
  <si>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</si>
  <si>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</si>
  <si>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</si>
  <si>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</si>
  <si>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</si>
  <si>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</si>
  <si>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</si>
  <si>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</si>
  <si>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</si>
  <si>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</si>
  <si>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</si>
  <si>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</si>
  <si>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</si>
  <si>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</si>
  <si>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</si>
  <si>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</si>
  <si>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</si>
  <si>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</si>
  <si>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</si>
  <si>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</si>
  <si>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</si>
  <si>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</si>
  <si>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</si>
  <si>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</si>
  <si>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</si>
  <si>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</si>
  <si>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</si>
  <si>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</si>
  <si>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</si>
  <si>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</si>
  <si>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</si>
  <si>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</si>
  <si>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</si>
  <si>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</si>
  <si>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</si>
  <si>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</si>
  <si>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</si>
  <si>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</si>
  <si>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</si>
  <si>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</si>
  <si>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</si>
  <si>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</si>
  <si>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</si>
  <si>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</si>
  <si>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</si>
  <si>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</si>
  <si>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</si>
  <si>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</si>
  <si>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</si>
  <si>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</si>
  <si>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</si>
  <si>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</si>
  <si>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</si>
  <si>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</si>
  <si>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</si>
  <si>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</si>
  <si>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</si>
  <si>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</si>
  <si>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</si>
  <si>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</si>
  <si>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</si>
  <si>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</si>
  <si>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</si>
  <si>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</si>
  <si>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</si>
  <si>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</si>
  <si>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</si>
  <si>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</si>
  <si>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</si>
  <si>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</si>
  <si>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</si>
  <si>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</si>
  <si>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</si>
  <si>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</si>
  <si>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</si>
  <si>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</si>
  <si>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</si>
  <si>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</si>
  <si>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</si>
  <si>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</si>
  <si>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</si>
  <si>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</si>
  <si>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</si>
  <si>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</si>
  <si>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</si>
  <si>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</si>
  <si>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</si>
  <si>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</si>
  <si>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</si>
  <si>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</si>
  <si>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</si>
  <si>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</si>
  <si>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</si>
  <si>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</si>
  <si>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</si>
  <si>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</si>
  <si>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</si>
  <si>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</si>
  <si>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</si>
  <si>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</si>
  <si>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</si>
  <si>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</si>
  <si>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</si>
  <si>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</si>
  <si>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</si>
  <si>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</si>
  <si>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</si>
  <si>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</si>
  <si>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</si>
  <si>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</si>
  <si>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</si>
  <si>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</si>
  <si>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</si>
  <si>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</si>
  <si>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</si>
  <si>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</si>
  <si>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</si>
  <si>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</si>
  <si>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</si>
  <si>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</si>
  <si>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</si>
  <si>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</si>
  <si>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</si>
  <si>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</si>
  <si>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</si>
  <si>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</si>
  <si>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</si>
  <si>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</si>
  <si>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</si>
  <si>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</si>
  <si>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</si>
  <si>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</si>
  <si>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</si>
  <si>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</si>
  <si>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</si>
  <si>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</si>
  <si>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</si>
  <si>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</si>
  <si>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</si>
  <si>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</si>
  <si>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</si>
  <si>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</si>
  <si>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</si>
  <si>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</si>
  <si>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</si>
  <si>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</si>
  <si>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</si>
  <si>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</si>
  <si>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</si>
  <si>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</si>
  <si>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</si>
  <si>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</si>
  <si>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</si>
  <si>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</si>
  <si>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</si>
  <si>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</si>
  <si>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</si>
  <si>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</si>
  <si>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</si>
  <si>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</si>
  <si>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</si>
  <si>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</si>
  <si>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</si>
  <si>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</si>
  <si>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</si>
  <si>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</si>
  <si>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</si>
  <si>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</si>
  <si>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</si>
  <si>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</si>
  <si>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</si>
  <si>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</si>
  <si>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</si>
  <si>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</si>
  <si>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</si>
  <si>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</si>
  <si>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</si>
  <si>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</si>
  <si>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</si>
  <si>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</si>
  <si>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</si>
  <si>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</si>
  <si>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</si>
  <si>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</si>
  <si>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</si>
  <si>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</si>
  <si>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</si>
  <si>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</si>
  <si>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</si>
  <si>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</si>
  <si>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</si>
  <si>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</si>
  <si>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</si>
  <si>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</si>
  <si>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</si>
  <si>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</si>
  <si>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</si>
  <si>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</si>
  <si>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</si>
  <si>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</si>
  <si>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</si>
  <si>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</si>
  <si>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</si>
  <si>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</si>
  <si>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</si>
  <si>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</si>
  <si>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</si>
  <si>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</si>
  <si>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</si>
  <si>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</si>
  <si>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</si>
  <si>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</si>
  <si>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</si>
  <si>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</si>
  <si>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</si>
  <si>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</si>
  <si>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</si>
  <si>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</si>
  <si>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</si>
  <si>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</si>
  <si>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</si>
  <si>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</si>
  <si>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</si>
  <si>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</si>
  <si>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</si>
  <si>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</si>
  <si>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</si>
  <si>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</si>
  <si>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</si>
  <si>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</si>
  <si>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</si>
  <si>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</si>
  <si>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</si>
  <si>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</si>
  <si>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</si>
  <si>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</si>
  <si>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</si>
  <si>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</si>
  <si>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</si>
  <si>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</si>
  <si>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</si>
  <si>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</si>
  <si>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</si>
  <si>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</si>
  <si>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</si>
  <si>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</si>
  <si>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</si>
  <si>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</si>
  <si>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</si>
  <si>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</si>
  <si>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</si>
  <si>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</si>
  <si>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</si>
  <si>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</si>
  <si>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</si>
  <si>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</si>
  <si>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</si>
  <si>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</si>
  <si>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</si>
  <si>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</si>
  <si>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</si>
  <si>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</si>
  <si>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</si>
  <si>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</si>
  <si>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</si>
  <si>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</si>
  <si>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</si>
  <si>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</si>
  <si>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</si>
  <si>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</si>
  <si>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</si>
  <si>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</si>
  <si>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</si>
  <si>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</si>
  <si>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</si>
  <si>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</si>
  <si>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</si>
  <si>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</si>
  <si>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</si>
  <si>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</si>
  <si>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</si>
  <si>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</si>
  <si>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</si>
  <si>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</si>
  <si>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</si>
  <si>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</si>
  <si>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</si>
  <si>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</si>
  <si>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</si>
  <si>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</si>
  <si>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</si>
  <si>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</si>
  <si>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</si>
  <si>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</si>
  <si>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</si>
  <si>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</si>
  <si>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</si>
  <si>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</si>
  <si>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</si>
  <si>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</si>
  <si>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</si>
  <si>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</si>
  <si>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</si>
  <si>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</si>
  <si>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</si>
  <si>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</si>
  <si>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</si>
  <si>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</si>
  <si>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</si>
  <si>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</si>
  <si>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</si>
  <si>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</si>
  <si>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</si>
  <si>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</si>
  <si>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</si>
  <si>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</si>
  <si>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</si>
  <si>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</si>
  <si>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</si>
  <si>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</si>
  <si>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</si>
  <si>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</si>
  <si>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</si>
  <si>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</si>
  <si>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</si>
  <si>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</si>
  <si>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</si>
  <si>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</si>
  <si>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</si>
  <si>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</si>
  <si>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</si>
  <si>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</si>
  <si>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</si>
  <si>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</si>
  <si>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</si>
  <si>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</si>
  <si>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</si>
  <si>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</si>
  <si>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</si>
  <si>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</si>
  <si>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</si>
  <si>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</si>
  <si>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</si>
  <si>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</si>
  <si>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</si>
  <si>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</si>
  <si>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</si>
  <si>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</si>
  <si>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</si>
  <si>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</si>
  <si>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</si>
  <si>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</si>
  <si>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</si>
  <si>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</si>
  <si>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</si>
  <si>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</si>
  <si>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</si>
  <si>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</si>
  <si>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</si>
  <si>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</si>
  <si>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</si>
  <si>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</si>
  <si>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</si>
  <si>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</si>
  <si>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</si>
  <si>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</si>
  <si>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</si>
  <si>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</si>
  <si>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</si>
  <si>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</si>
  <si>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</si>
  <si>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</si>
  <si>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</si>
  <si>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</si>
  <si>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</si>
  <si>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</si>
  <si>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</si>
  <si>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</si>
  <si>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</si>
  <si>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</si>
  <si>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</si>
  <si>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</si>
  <si>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</si>
  <si>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</si>
  <si>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</si>
  <si>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</si>
  <si>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</si>
  <si>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</si>
  <si>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</si>
  <si>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</si>
  <si>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</si>
  <si>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</si>
  <si>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</si>
  <si>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</si>
  <si>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</si>
  <si>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</si>
  <si>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</si>
  <si>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</si>
  <si>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</si>
  <si>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</si>
  <si>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</si>
  <si>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</si>
  <si>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</si>
  <si>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</si>
  <si>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</si>
  <si>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</si>
  <si>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</si>
  <si>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</si>
  <si>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</si>
  <si>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</si>
  <si>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</si>
  <si>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</si>
  <si>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</si>
  <si>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</si>
  <si>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</si>
  <si>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</si>
  <si>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</si>
  <si>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</si>
  <si>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</si>
  <si>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</si>
  <si>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</si>
  <si>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</si>
  <si>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</si>
  <si>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</si>
  <si>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</si>
  <si>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</si>
  <si>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</si>
  <si>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</si>
  <si>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</si>
  <si>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</si>
  <si>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</si>
  <si>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</si>
  <si>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</si>
  <si>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</si>
  <si>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</si>
  <si>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</si>
  <si>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</si>
  <si>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</si>
  <si>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</si>
  <si>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</si>
  <si>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</si>
  <si>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</si>
  <si>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</si>
  <si>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</si>
  <si>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</si>
  <si>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</si>
  <si>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</si>
  <si>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</si>
  <si>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</si>
  <si>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</si>
  <si>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</si>
  <si>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</si>
  <si>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</si>
  <si>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</si>
  <si>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</si>
  <si>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</si>
  <si>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</si>
  <si>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</si>
  <si>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</si>
  <si>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</si>
  <si>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</si>
  <si>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</si>
  <si>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</si>
  <si>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</si>
  <si>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</si>
  <si>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</si>
  <si>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</si>
  <si>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</si>
  <si>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</si>
  <si>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</si>
  <si>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</si>
  <si>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</si>
  <si>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</si>
  <si>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</si>
  <si>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</si>
  <si>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</si>
  <si>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</si>
  <si>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</si>
  <si>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</si>
  <si>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</si>
  <si>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</si>
  <si>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</si>
  <si>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</si>
  <si>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</si>
  <si>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</si>
  <si>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</si>
  <si>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</si>
  <si>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</si>
  <si>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</si>
  <si>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</si>
  <si>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</si>
  <si>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</si>
  <si>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</si>
  <si>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</si>
  <si>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</si>
  <si>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</si>
  <si>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</si>
  <si>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</si>
  <si>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</si>
  <si>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</si>
  <si>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</si>
  <si>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</si>
  <si>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</si>
  <si>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</si>
  <si>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</si>
  <si>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</si>
  <si>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</si>
  <si>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</si>
  <si>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</si>
  <si>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</si>
  <si>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</si>
  <si>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</si>
  <si>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</si>
  <si>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</si>
  <si>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</si>
  <si>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</si>
  <si>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</si>
  <si>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</si>
  <si>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</si>
  <si>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</si>
  <si>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</si>
  <si>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</si>
  <si>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</si>
  <si>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</si>
  <si>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</si>
  <si>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</si>
  <si>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</si>
  <si>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</si>
  <si>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</si>
  <si>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</si>
  <si>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</si>
  <si>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</si>
  <si>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</si>
  <si>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</si>
  <si>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</si>
  <si>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</si>
  <si>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</si>
  <si>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</si>
  <si>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</si>
  <si>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</si>
  <si>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</si>
  <si>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</si>
  <si>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</si>
  <si>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</si>
  <si>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</si>
  <si>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</si>
  <si>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</si>
  <si>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</si>
  <si>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</si>
  <si>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</si>
  <si>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</si>
  <si>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</si>
  <si>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</si>
  <si>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</si>
  <si>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</si>
  <si>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</si>
  <si>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</si>
  <si>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</si>
  <si>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</si>
  <si>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</si>
  <si>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</si>
  <si>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</si>
  <si>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</si>
  <si>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</si>
  <si>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</si>
  <si>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</si>
  <si>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</si>
  <si>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</si>
  <si>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</si>
  <si>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</si>
  <si>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</si>
  <si>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</si>
  <si>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</si>
  <si>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</si>
  <si>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</si>
  <si>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</si>
  <si>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</si>
  <si>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</si>
  <si>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</si>
  <si>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</si>
  <si>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</si>
  <si>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</si>
  <si>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</si>
  <si>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</si>
  <si>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</si>
  <si>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</si>
  <si>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</si>
  <si>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</si>
  <si>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</si>
  <si>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</si>
  <si>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</si>
  <si>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</si>
  <si>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</si>
  <si>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</si>
  <si>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</si>
  <si>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</si>
  <si>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</si>
  <si>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</si>
  <si>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</si>
  <si>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</si>
  <si>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</si>
  <si>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</si>
  <si>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</si>
  <si>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</si>
  <si>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</si>
  <si>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</si>
  <si>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</si>
  <si>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</si>
  <si>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</si>
  <si>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</si>
  <si>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</si>
  <si>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</si>
  <si>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</si>
  <si>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</si>
  <si>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</si>
  <si>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</si>
  <si>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</si>
  <si>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</si>
  <si>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</si>
  <si>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</si>
  <si>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</si>
  <si>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</si>
  <si>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</si>
  <si>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</si>
  <si>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</si>
  <si>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</si>
  <si>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</si>
  <si>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</si>
  <si>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</si>
  <si>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</si>
  <si>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</si>
  <si>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</si>
  <si>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</si>
  <si>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</si>
  <si>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</si>
  <si>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</si>
  <si>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</si>
  <si>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</si>
  <si>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</si>
  <si>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</si>
  <si>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</si>
  <si>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</si>
  <si>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</si>
  <si>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</si>
  <si>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</si>
  <si>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</si>
  <si>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</si>
  <si>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</si>
  <si>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</si>
  <si>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</si>
  <si>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</si>
  <si>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</si>
  <si>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</si>
  <si>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</si>
  <si>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</si>
  <si>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</si>
  <si>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</si>
  <si>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</si>
  <si>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</si>
  <si>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</si>
  <si>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</si>
  <si>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</si>
  <si>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</si>
  <si>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</si>
  <si>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</si>
  <si>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</si>
  <si>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</si>
  <si>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</si>
  <si>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</si>
  <si>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</si>
  <si>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</si>
  <si>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</si>
  <si>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</si>
  <si>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</si>
  <si>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</si>
  <si>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</si>
  <si>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</si>
  <si>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</si>
  <si>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</si>
  <si>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</si>
  <si>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</si>
  <si>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</si>
  <si>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</si>
  <si>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</si>
  <si>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</si>
  <si>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</si>
  <si>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</si>
  <si>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</si>
  <si>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</si>
  <si>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</si>
  <si>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</si>
  <si>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</si>
  <si>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</si>
  <si>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</si>
  <si>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</si>
  <si>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</si>
  <si>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</si>
  <si>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</si>
  <si>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</si>
  <si>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</si>
  <si>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</si>
  <si>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</si>
  <si>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</si>
  <si>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</si>
  <si>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</si>
  <si>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</si>
  <si>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</si>
  <si>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</si>
  <si>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</si>
  <si>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</si>
  <si>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</si>
  <si>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</si>
  <si>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</si>
  <si>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</si>
  <si>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</si>
  <si>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</si>
  <si>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</si>
  <si>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</si>
  <si>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</si>
  <si>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</si>
  <si>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</si>
  <si>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</si>
  <si>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</si>
  <si>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</si>
  <si>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</si>
  <si>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</si>
  <si>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</si>
  <si>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</si>
  <si>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</si>
  <si>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</si>
  <si>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</si>
  <si>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</si>
  <si>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</si>
  <si>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</si>
  <si>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</si>
  <si>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</si>
  <si>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</si>
  <si>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</si>
  <si>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</si>
  <si>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</si>
  <si>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</si>
  <si>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</si>
  <si>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</si>
  <si>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</si>
  <si>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</si>
  <si>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</si>
  <si>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</si>
  <si>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</si>
  <si>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</si>
  <si>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</si>
  <si>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</si>
  <si>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</si>
  <si>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</si>
  <si>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</si>
  <si>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</si>
  <si>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</si>
  <si>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</si>
  <si>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</si>
  <si>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</si>
  <si>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</si>
  <si>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</si>
  <si>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</si>
  <si>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</si>
  <si>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</si>
  <si>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</si>
  <si>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</si>
  <si>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</si>
  <si>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</si>
  <si>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</si>
  <si>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</si>
  <si>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</si>
  <si>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</si>
  <si>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</si>
  <si>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</si>
  <si>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</si>
  <si>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</si>
  <si>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</si>
  <si>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</si>
  <si>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</si>
  <si>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</si>
  <si>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</si>
  <si>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</si>
  <si>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</si>
  <si>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</si>
  <si>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</si>
  <si>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</si>
  <si>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</si>
  <si>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</si>
  <si>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</si>
  <si>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</si>
  <si>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</si>
  <si>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</si>
  <si>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</si>
  <si>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</si>
  <si>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</si>
  <si>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</si>
  <si>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</si>
  <si>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</si>
  <si>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</si>
  <si>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</si>
  <si>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</si>
  <si>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</si>
  <si>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</si>
  <si>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</si>
  <si>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</si>
  <si>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</si>
  <si>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</si>
  <si>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</si>
  <si>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</si>
  <si>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</si>
  <si>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</si>
  <si>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</si>
  <si>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</si>
  <si>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</si>
  <si>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</si>
  <si>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</si>
  <si>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</si>
  <si>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</si>
  <si>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</si>
  <si>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</si>
  <si>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</si>
  <si>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</si>
  <si>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</si>
  <si>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</si>
  <si>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</si>
  <si>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</si>
  <si>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</si>
  <si>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</si>
  <si>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</si>
  <si>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</si>
  <si>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</si>
  <si>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</si>
  <si>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</si>
  <si>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</si>
  <si>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</si>
  <si>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</si>
  <si>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</si>
  <si>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</si>
  <si>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</si>
  <si>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</si>
  <si>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</si>
  <si>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</si>
  <si>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</si>
  <si>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</si>
  <si>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</si>
  <si>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</si>
  <si>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</si>
  <si>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</si>
  <si>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</si>
  <si>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</si>
  <si>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</si>
  <si>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</si>
  <si>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</si>
  <si>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</si>
  <si>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</si>
  <si>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</si>
  <si>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</si>
  <si>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</si>
  <si>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</si>
  <si>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</si>
  <si>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</si>
  <si>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</si>
  <si>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</si>
  <si>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</si>
  <si>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</si>
  <si>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</si>
  <si>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</si>
  <si>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</si>
  <si>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</si>
  <si>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</si>
  <si>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</si>
  <si>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</si>
  <si>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</si>
  <si>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</si>
  <si>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</si>
  <si>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</si>
  <si>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</si>
  <si>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</si>
  <si>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</si>
  <si>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</si>
  <si>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</si>
  <si>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</si>
  <si>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</si>
  <si>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</si>
  <si>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</si>
  <si>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</si>
  <si>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</si>
  <si>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</si>
  <si>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</si>
  <si>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</si>
  <si>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</si>
  <si>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</si>
  <si>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</si>
  <si>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</si>
  <si>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</si>
  <si>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</si>
  <si>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</si>
  <si>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</si>
  <si>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</si>
  <si>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</si>
  <si>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</si>
  <si>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</si>
  <si>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</si>
  <si>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</si>
  <si>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</si>
  <si>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</si>
  <si>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</si>
  <si>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</si>
  <si>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</si>
  <si>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</si>
  <si>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</si>
  <si>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</si>
  <si>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</si>
  <si>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</si>
  <si>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</si>
  <si>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</si>
  <si>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</si>
  <si>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</si>
  <si>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</si>
  <si>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</si>
  <si>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</si>
  <si>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</si>
  <si>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</si>
  <si>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</si>
  <si>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</si>
  <si>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</si>
  <si>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</si>
  <si>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</si>
  <si>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</si>
  <si>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</si>
  <si>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</si>
  <si>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</si>
  <si>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</si>
  <si>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</si>
  <si>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</si>
  <si>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</si>
  <si>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</si>
  <si>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</si>
  <si>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</si>
  <si>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</si>
  <si>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</si>
  <si>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</si>
  <si>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</si>
  <si>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</si>
  <si>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</si>
  <si>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</si>
  <si>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</si>
  <si>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</si>
  <si>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</si>
  <si>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</si>
  <si>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</si>
  <si>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</si>
  <si>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</si>
  <si>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</si>
  <si>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</si>
  <si>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</si>
  <si>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</si>
  <si>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</si>
  <si>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</si>
  <si>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</si>
  <si>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</si>
  <si>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</si>
  <si>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</si>
  <si>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</si>
  <si>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</si>
  <si>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</si>
  <si>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</si>
  <si>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</si>
  <si>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</si>
  <si>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</si>
  <si>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</si>
  <si>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</si>
  <si>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</si>
  <si>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</si>
  <si>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</si>
  <si>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</si>
  <si>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</si>
  <si>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</si>
  <si>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</si>
  <si>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</si>
  <si>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</si>
  <si>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</si>
  <si>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</si>
  <si>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</si>
  <si>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</si>
  <si>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</si>
  <si>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</si>
  <si>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</si>
  <si>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</si>
  <si>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</si>
  <si>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</si>
  <si>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</si>
  <si>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</si>
  <si>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</si>
  <si>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</si>
  <si>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</si>
  <si>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</si>
  <si>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</si>
  <si>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</si>
  <si>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</si>
  <si>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</si>
  <si>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</si>
  <si>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</si>
  <si>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</si>
  <si>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</si>
  <si>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</si>
  <si>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</si>
  <si>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</si>
  <si>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</si>
  <si>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</si>
  <si>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</si>
  <si>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</si>
  <si>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</si>
  <si>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</si>
  <si>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</si>
  <si>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</si>
  <si>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</si>
  <si>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</si>
  <si>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</si>
  <si>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</si>
  <si>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</si>
  <si>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</si>
  <si>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</si>
  <si>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</si>
  <si>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</si>
  <si>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</si>
  <si>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</si>
  <si>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</si>
  <si>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</si>
  <si>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</si>
  <si>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</si>
  <si>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</si>
  <si>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</si>
  <si>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</si>
  <si>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</si>
  <si>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</si>
  <si>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</si>
  <si>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</si>
  <si>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</si>
  <si>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</si>
  <si>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</si>
  <si>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</si>
  <si>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</si>
  <si>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</si>
  <si>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</si>
  <si>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</si>
  <si>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</si>
  <si>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</si>
  <si>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</si>
  <si>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</si>
  <si>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</si>
  <si>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</si>
  <si>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</si>
  <si>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</si>
  <si>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</si>
  <si>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</si>
  <si>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</si>
  <si>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</si>
  <si>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</si>
  <si>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</si>
  <si>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</si>
  <si>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</si>
  <si>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</si>
  <si>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</si>
  <si>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</si>
  <si>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</si>
  <si>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</si>
  <si>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</si>
  <si>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</si>
  <si>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</si>
  <si>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</si>
  <si>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</si>
  <si>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</si>
  <si>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</si>
  <si>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</si>
  <si>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</si>
  <si>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</si>
  <si>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</si>
  <si>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</si>
  <si>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</si>
  <si>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</si>
  <si>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</si>
  <si>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</si>
  <si>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</si>
  <si>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</si>
  <si>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</si>
  <si>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</si>
  <si>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</si>
  <si>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</si>
  <si>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</si>
  <si>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</si>
  <si>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</si>
  <si>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</si>
  <si>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</si>
  <si>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</si>
  <si>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</si>
  <si>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</si>
  <si>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</si>
  <si>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</si>
  <si>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</si>
  <si>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</si>
  <si>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</si>
  <si>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</si>
  <si>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</si>
  <si>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</si>
  <si>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</si>
  <si>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</si>
  <si>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</si>
  <si>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</si>
  <si>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</si>
  <si>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</si>
  <si>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</si>
  <si>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</si>
  <si>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</si>
  <si>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</si>
  <si>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</si>
  <si>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</si>
  <si>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</si>
  <si>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</si>
  <si>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</si>
  <si>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</si>
  <si>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</si>
  <si>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</si>
  <si>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</si>
  <si>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</si>
  <si>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</si>
  <si>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</si>
  <si>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</si>
  <si>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</si>
  <si>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</si>
  <si>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</si>
  <si>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</si>
  <si>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</si>
  <si>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</si>
  <si>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</si>
  <si>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</si>
  <si>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</si>
  <si>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</si>
  <si>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</si>
  <si>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</si>
  <si>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</si>
  <si>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</si>
  <si>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</si>
  <si>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</si>
  <si>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</si>
  <si>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</si>
  <si>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</si>
  <si>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</si>
  <si>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</si>
  <si>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</si>
  <si>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</si>
  <si>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</si>
  <si>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</si>
  <si>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</si>
  <si>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</si>
  <si>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</si>
  <si>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</si>
  <si>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</si>
  <si>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</si>
  <si>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</si>
  <si>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</si>
  <si>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</si>
  <si>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</si>
  <si>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</si>
  <si>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</si>
  <si>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</si>
  <si>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</si>
  <si>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</si>
  <si>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</si>
  <si>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</si>
  <si>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</si>
  <si>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</si>
  <si>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</si>
  <si>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</si>
  <si>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</si>
  <si>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</si>
  <si>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</si>
  <si>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</si>
  <si>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</si>
  <si>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</si>
  <si>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</si>
  <si>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</si>
  <si>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</si>
  <si>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</si>
  <si>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</si>
  <si>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</si>
  <si>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</si>
  <si>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</si>
  <si>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</si>
  <si>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</si>
  <si>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</si>
  <si>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</si>
  <si>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</si>
  <si>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</si>
  <si>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</si>
  <si>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</si>
  <si>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</si>
  <si>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</si>
  <si>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</si>
  <si>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</si>
  <si>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</si>
  <si>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</si>
  <si>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</si>
  <si>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</si>
  <si>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</si>
  <si>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</si>
  <si>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</si>
  <si>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</si>
  <si>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</si>
  <si>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</si>
  <si>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</si>
  <si>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</si>
  <si>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</si>
  <si>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</si>
  <si>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</si>
  <si>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</si>
  <si>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</si>
  <si>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</si>
  <si>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</si>
  <si>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</si>
  <si>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</si>
  <si>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</si>
  <si>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</si>
  <si>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</si>
  <si>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</si>
  <si>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</si>
  <si>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</si>
  <si>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</si>
  <si>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</si>
  <si>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</si>
  <si>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</si>
  <si>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</si>
  <si>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</si>
  <si>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</si>
  <si>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</si>
  <si>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</si>
  <si>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</si>
  <si>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</si>
  <si>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</si>
  <si>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</si>
  <si>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</si>
  <si>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</si>
  <si>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</si>
  <si>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</si>
  <si>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</si>
  <si>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</si>
  <si>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</si>
  <si>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</si>
  <si>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</si>
  <si>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</si>
  <si>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</si>
  <si>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</si>
  <si>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</si>
  <si>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</si>
  <si>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</si>
  <si>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</si>
  <si>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</si>
  <si>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</si>
  <si>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</si>
  <si>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</si>
  <si>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</si>
  <si>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</si>
  <si>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</si>
  <si>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</si>
  <si>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</si>
  <si>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</si>
  <si>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</si>
  <si>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</si>
  <si>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</si>
  <si>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</si>
  <si>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</si>
  <si>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</si>
  <si>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</si>
  <si>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</si>
  <si>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</si>
  <si>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</si>
  <si>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</si>
  <si>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</si>
  <si>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</si>
  <si>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</si>
  <si>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</si>
  <si>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</si>
  <si>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</si>
  <si>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</si>
  <si>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</si>
  <si>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</si>
  <si>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</si>
  <si>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</si>
  <si>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</si>
  <si>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</si>
  <si>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</si>
  <si>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</si>
  <si>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</si>
  <si>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</si>
  <si>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</si>
  <si>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</si>
  <si>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</si>
  <si>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</si>
  <si>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</si>
  <si>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</si>
  <si>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</si>
  <si>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</si>
  <si>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</si>
  <si>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</si>
  <si>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</si>
  <si>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</si>
  <si>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</si>
  <si>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</si>
  <si>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</si>
  <si>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</si>
  <si>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</si>
  <si>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</si>
  <si>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</si>
  <si>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</si>
  <si>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</si>
  <si>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</si>
  <si>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</si>
  <si>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</si>
  <si>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</si>
  <si>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</si>
  <si>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</si>
  <si>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</si>
  <si>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</si>
  <si>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</si>
  <si>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</si>
  <si>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</si>
  <si>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</si>
  <si>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</si>
  <si>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</si>
  <si>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</si>
  <si>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</si>
  <si>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</si>
  <si>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</si>
  <si>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</si>
  <si>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</si>
  <si>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</si>
  <si>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</si>
  <si>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</si>
  <si>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</si>
  <si>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</si>
  <si>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</si>
  <si>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</si>
  <si>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</si>
  <si>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</si>
  <si>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</si>
  <si>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</si>
  <si>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</si>
  <si>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</si>
  <si>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</si>
  <si>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</si>
  <si>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</si>
  <si>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</si>
  <si>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</si>
  <si>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</si>
  <si>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</si>
  <si>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</si>
  <si>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</si>
  <si>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</si>
  <si>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</si>
  <si>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</si>
  <si>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</si>
  <si>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</si>
  <si>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</si>
  <si>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</si>
  <si>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</si>
  <si>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</si>
  <si>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</si>
  <si>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</si>
  <si>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</si>
  <si>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</si>
  <si>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</si>
  <si>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</si>
  <si>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</si>
  <si>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</si>
  <si>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</si>
  <si>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</si>
  <si>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</si>
  <si>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</si>
  <si>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</si>
  <si>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</si>
  <si>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</si>
  <si>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</si>
  <si>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</si>
  <si>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</si>
  <si>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</si>
  <si>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</si>
  <si>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</si>
  <si>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</si>
  <si>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</si>
  <si>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</si>
  <si>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</si>
  <si>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</si>
  <si>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</si>
  <si>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</si>
  <si>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</si>
  <si>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</si>
  <si>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</si>
  <si>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</si>
  <si>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</si>
  <si>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</si>
  <si>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</si>
  <si>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</si>
  <si>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</si>
  <si>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</si>
  <si>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</si>
  <si>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</si>
  <si>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</si>
  <si>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</si>
  <si>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</si>
  <si>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</si>
  <si>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</si>
  <si>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</si>
  <si>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</si>
  <si>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</si>
  <si>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</si>
  <si>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</si>
  <si>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</si>
  <si>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</si>
  <si>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</si>
  <si>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</si>
  <si>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</si>
  <si>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</si>
  <si>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</si>
  <si>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</si>
  <si>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</si>
  <si>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</si>
  <si>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</si>
  <si>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</si>
  <si>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</si>
  <si>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</si>
  <si>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</si>
  <si>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</si>
  <si>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</si>
  <si>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</si>
  <si>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</si>
  <si>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</si>
  <si>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</si>
  <si>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</si>
  <si>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</si>
  <si>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</si>
  <si>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</si>
  <si>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</si>
  <si>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</si>
  <si>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</si>
  <si>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</si>
  <si>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</si>
  <si>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</si>
  <si>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</si>
  <si>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</si>
  <si>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</si>
  <si>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</si>
  <si>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</si>
  <si>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</si>
  <si>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</si>
  <si>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</si>
  <si>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</si>
  <si>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</si>
  <si>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</si>
  <si>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</si>
  <si>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</si>
  <si>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</si>
  <si>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</si>
  <si>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</si>
  <si>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</si>
  <si>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</si>
  <si>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</si>
  <si>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</si>
  <si>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</si>
  <si>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</si>
  <si>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</si>
  <si>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</si>
  <si>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</si>
  <si>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</si>
  <si>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</si>
  <si>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</si>
  <si>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</si>
  <si>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</si>
  <si>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</si>
  <si>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</si>
  <si>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</si>
  <si>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</si>
  <si>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</si>
  <si>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</si>
  <si>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</si>
  <si>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</si>
  <si>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</si>
  <si>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</si>
  <si>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</si>
  <si>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</si>
  <si>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</si>
  <si>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</si>
  <si>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</si>
  <si>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</si>
  <si>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</si>
  <si>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</si>
  <si>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</si>
  <si>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</si>
  <si>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</si>
  <si>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</si>
  <si>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</si>
  <si>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</si>
  <si>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</si>
  <si>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</si>
  <si>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</si>
  <si>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</si>
  <si>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</si>
  <si>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</si>
  <si>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</si>
  <si>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</si>
  <si>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</si>
  <si>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</si>
  <si>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</si>
  <si>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</si>
  <si>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</si>
  <si>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</si>
  <si>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</si>
  <si>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</si>
  <si>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</si>
  <si>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</si>
  <si>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</si>
  <si>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</si>
  <si>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</si>
  <si>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</si>
  <si>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</si>
  <si>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</si>
  <si>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</si>
  <si>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</si>
  <si>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</si>
  <si>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</si>
  <si>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</si>
  <si>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</si>
  <si>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</si>
  <si>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</si>
  <si>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</si>
  <si>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</si>
  <si>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</si>
  <si>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</si>
  <si>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</si>
  <si>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</si>
  <si>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</si>
  <si>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</si>
  <si>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</si>
  <si>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</si>
  <si>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</si>
  <si>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</si>
  <si>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</si>
  <si>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</si>
  <si>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</si>
  <si>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</si>
  <si>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</si>
  <si>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</si>
  <si>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</si>
  <si>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</si>
  <si>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</si>
  <si>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</si>
  <si>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</si>
  <si>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</si>
  <si>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</si>
  <si>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</si>
  <si>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</si>
  <si>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</si>
  <si>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</si>
  <si>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</si>
  <si>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</si>
  <si>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</si>
  <si>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</si>
  <si>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</si>
  <si>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</si>
  <si>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</si>
  <si>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</si>
  <si>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</si>
  <si>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</si>
  <si>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</si>
  <si>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</si>
  <si>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</si>
  <si>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</si>
  <si>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</si>
  <si>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</si>
  <si>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</si>
  <si>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</si>
  <si>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</si>
  <si>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</si>
  <si>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</si>
  <si>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</si>
  <si>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</si>
  <si>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</si>
  <si>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</si>
  <si>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</si>
  <si>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</si>
  <si>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</si>
  <si>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</si>
  <si>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</si>
  <si>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</si>
  <si>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</si>
  <si>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</si>
  <si>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</si>
  <si>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</si>
  <si>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</si>
  <si>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</si>
  <si>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</si>
  <si>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</si>
  <si>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</si>
  <si>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</si>
  <si>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</si>
  <si>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</si>
  <si>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</si>
  <si>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</si>
  <si>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</si>
  <si>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</si>
  <si>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</si>
  <si>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</si>
  <si>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</si>
  <si>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</si>
  <si>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</si>
  <si>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</si>
  <si>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</si>
  <si>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</si>
  <si>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</si>
  <si>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</si>
  <si>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</si>
  <si>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</si>
  <si>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</si>
  <si>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</si>
  <si>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</si>
  <si>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</si>
  <si>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</si>
  <si>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</si>
  <si>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</si>
  <si>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</si>
  <si>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</si>
  <si>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</si>
  <si>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</si>
  <si>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</si>
  <si>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</si>
  <si>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</si>
  <si>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</si>
  <si>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</si>
  <si>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</si>
  <si>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</si>
  <si>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</si>
  <si>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</si>
  <si>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</si>
  <si>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</si>
  <si>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</si>
  <si>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</si>
  <si>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</si>
  <si>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</si>
  <si>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</si>
  <si>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</si>
  <si>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</si>
  <si>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</si>
  <si>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</si>
  <si>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</si>
  <si>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</si>
  <si>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</si>
  <si>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</si>
  <si>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</si>
  <si>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</si>
  <si>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</si>
  <si>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</si>
  <si>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</si>
  <si>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</si>
  <si>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</si>
  <si>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</si>
  <si>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</si>
  <si>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</si>
  <si>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</si>
  <si>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</si>
  <si>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</si>
  <si>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</si>
  <si>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</si>
  <si>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</si>
  <si>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</si>
  <si>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</si>
  <si>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</si>
  <si>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</si>
  <si>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</si>
  <si>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</si>
  <si>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</si>
  <si>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</si>
  <si>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</si>
  <si>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</si>
  <si>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</si>
  <si>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</si>
  <si>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</si>
  <si>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</si>
  <si>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</si>
  <si>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</si>
  <si>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</si>
  <si>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</si>
  <si>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</si>
  <si>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</si>
  <si>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</si>
  <si>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</si>
  <si>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</si>
  <si>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</si>
  <si>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</si>
  <si>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</si>
  <si>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</si>
  <si>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</si>
  <si>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</si>
  <si>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</si>
  <si>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</si>
  <si>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</si>
  <si>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</si>
  <si>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</si>
  <si>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</si>
  <si>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</si>
  <si>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</si>
  <si>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</si>
  <si>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</si>
  <si>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</si>
  <si>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</si>
  <si>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</si>
  <si>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</si>
  <si>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</si>
  <si>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</si>
  <si>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</si>
  <si>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</si>
  <si>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</si>
  <si>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</si>
  <si>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</si>
  <si>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</si>
  <si>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</si>
  <si>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</si>
  <si>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</si>
  <si>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</si>
  <si>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</si>
  <si>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</si>
  <si>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</si>
  <si>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</si>
  <si>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</si>
  <si>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</si>
  <si>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</si>
  <si>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</si>
  <si>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</si>
  <si>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</si>
  <si>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</si>
  <si>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</si>
  <si>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</si>
  <si>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</si>
  <si>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</si>
  <si>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</si>
  <si>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</si>
  <si>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</si>
  <si>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</si>
  <si>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</si>
  <si>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</si>
  <si>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</si>
  <si>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</si>
  <si>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</si>
  <si>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</si>
  <si>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</si>
  <si>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</si>
  <si>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</si>
  <si>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</si>
  <si>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</si>
  <si>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</si>
  <si>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</si>
  <si>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</si>
  <si>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</si>
  <si>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</si>
  <si>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</si>
  <si>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</si>
  <si>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</si>
  <si>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</si>
  <si>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</si>
  <si>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</si>
  <si>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</si>
  <si>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</si>
  <si>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</si>
  <si>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</si>
  <si>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</si>
  <si>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</si>
  <si>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</si>
  <si>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</si>
  <si>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</si>
  <si>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</si>
  <si>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</si>
  <si>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</si>
  <si>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</si>
  <si>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</si>
  <si>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</si>
  <si>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</si>
  <si>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</si>
  <si>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</si>
  <si>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</si>
  <si>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</si>
  <si>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</si>
  <si>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</si>
  <si>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</si>
  <si>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</si>
  <si>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</si>
  <si>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</si>
  <si>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</si>
  <si>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</si>
  <si>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</si>
  <si>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</si>
  <si>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</si>
  <si>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</si>
  <si>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</si>
  <si>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</si>
  <si>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</si>
  <si>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</si>
  <si>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</si>
  <si>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</si>
  <si>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</si>
  <si>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</si>
  <si>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</si>
  <si>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</si>
  <si>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</si>
  <si>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</si>
  <si>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</si>
  <si>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</si>
  <si>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</si>
  <si>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</si>
  <si>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</si>
  <si>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</si>
  <si>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</si>
  <si>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</si>
  <si>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</si>
  <si>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</si>
  <si>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</si>
  <si>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</si>
  <si>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</si>
  <si>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</si>
  <si>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</si>
  <si>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</si>
  <si>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</si>
  <si>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</si>
  <si>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</si>
  <si>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</si>
  <si>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</si>
  <si>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</si>
  <si>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</si>
  <si>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</si>
  <si>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</si>
  <si>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</si>
  <si>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</si>
  <si>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</si>
  <si>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</si>
  <si>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</si>
  <si>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</si>
  <si>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</si>
  <si>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</si>
  <si>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</si>
  <si>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</si>
  <si>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</si>
  <si>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</si>
  <si>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</si>
  <si>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</si>
  <si>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</si>
  <si>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</si>
  <si>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</si>
  <si>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</si>
  <si>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</si>
  <si>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</si>
  <si>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</si>
  <si>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</si>
  <si>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</si>
  <si>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</si>
  <si>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</si>
  <si>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</si>
  <si>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</si>
  <si>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</si>
  <si>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</si>
  <si>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</si>
  <si>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</si>
  <si>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</si>
  <si>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</si>
  <si>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</si>
  <si>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</si>
  <si>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</si>
  <si>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</si>
  <si>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</si>
  <si>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</si>
  <si>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</si>
  <si>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</si>
  <si>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</si>
  <si>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</si>
  <si>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</si>
  <si>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</si>
  <si>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</si>
  <si>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</si>
  <si>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</si>
  <si>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</si>
  <si>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</si>
  <si>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</si>
  <si>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</si>
  <si>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</si>
  <si>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</si>
  <si>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</si>
  <si>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</si>
  <si>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</si>
  <si>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</si>
  <si>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</si>
  <si>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</si>
  <si>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</si>
  <si>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</si>
  <si>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</si>
  <si>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</si>
  <si>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</si>
  <si>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</si>
  <si>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</si>
  <si>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</si>
  <si>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</si>
  <si>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</si>
  <si>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</si>
  <si>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</si>
  <si>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</si>
  <si>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</si>
  <si>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</si>
  <si>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</si>
  <si>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</si>
  <si>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</si>
  <si>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</si>
  <si>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</si>
  <si>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</si>
  <si>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</si>
  <si>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</si>
  <si>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</si>
  <si>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</si>
  <si>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</si>
  <si>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</si>
  <si>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</si>
  <si>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</si>
  <si>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</si>
  <si>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</si>
  <si>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</si>
  <si>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</si>
  <si>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</si>
  <si>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</si>
  <si>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</si>
  <si>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</si>
  <si>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</si>
  <si>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</si>
  <si>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</si>
  <si>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</si>
  <si>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</si>
  <si>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</si>
  <si>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</si>
  <si>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</si>
  <si>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</si>
  <si>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</si>
  <si>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</si>
  <si>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</si>
  <si>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</si>
  <si>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</si>
  <si>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</si>
  <si>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</si>
  <si>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</si>
  <si>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</si>
  <si>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</si>
  <si>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</si>
  <si>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</si>
  <si>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</si>
  <si>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</si>
  <si>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</si>
  <si>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</si>
  <si>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</si>
  <si>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</si>
  <si>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</si>
  <si>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</si>
  <si>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</si>
  <si>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</si>
  <si>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</si>
  <si>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</si>
  <si>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</si>
  <si>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</si>
  <si>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</si>
  <si>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</si>
  <si>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</si>
  <si>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</si>
  <si>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</si>
  <si>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</si>
  <si>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</si>
  <si>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</si>
  <si>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</si>
  <si>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</si>
  <si>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</si>
  <si>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</si>
  <si>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</si>
  <si>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</si>
  <si>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</si>
  <si>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</si>
  <si>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</si>
  <si>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</si>
  <si>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</si>
  <si>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</si>
  <si>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</si>
  <si>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</si>
  <si>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</si>
  <si>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</si>
  <si>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</si>
  <si>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</si>
  <si>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</si>
  <si>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</si>
  <si>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</si>
  <si>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</si>
  <si>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</si>
  <si>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</si>
  <si>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</si>
  <si>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</si>
  <si>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</si>
  <si>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</si>
  <si>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</si>
  <si>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</si>
  <si>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</si>
  <si>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</si>
  <si>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</si>
  <si>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</si>
  <si>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</si>
  <si>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</si>
  <si>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</si>
  <si>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</si>
  <si>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</si>
  <si>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</si>
  <si>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</si>
  <si>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</si>
  <si>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</si>
  <si>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</si>
  <si>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</si>
  <si>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</si>
  <si>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</si>
  <si>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</si>
  <si>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</si>
  <si>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</si>
  <si>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</si>
  <si>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</si>
  <si>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</si>
  <si>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</si>
  <si>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</si>
  <si>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</si>
  <si>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</si>
  <si>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</si>
  <si>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</si>
  <si>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</si>
  <si>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</si>
  <si>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</si>
  <si>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</si>
  <si>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</si>
  <si>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</si>
  <si>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</si>
  <si>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</si>
  <si>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</si>
  <si>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</si>
  <si>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</si>
  <si>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</si>
  <si>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</si>
  <si>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</si>
  <si>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</si>
  <si>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</si>
  <si>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</si>
  <si>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</si>
  <si>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</si>
  <si>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</si>
  <si>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</si>
  <si>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</si>
  <si>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</si>
  <si>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</si>
  <si>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</si>
  <si>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</si>
  <si>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</si>
  <si>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</si>
  <si>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</si>
  <si>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</si>
  <si>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</si>
  <si>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</si>
  <si>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</si>
  <si>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</si>
  <si>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</si>
  <si>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</si>
  <si>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</si>
  <si>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</si>
  <si>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</si>
  <si>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</si>
  <si>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</si>
  <si>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</si>
  <si>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</si>
  <si>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</si>
  <si>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</si>
  <si>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</si>
  <si>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</si>
  <si>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</si>
  <si>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</si>
  <si>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</si>
  <si>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</si>
  <si>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</si>
  <si>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</si>
  <si>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</si>
  <si>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</si>
  <si>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</si>
  <si>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</si>
  <si>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</si>
  <si>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</si>
  <si>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</si>
  <si>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</si>
  <si>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</si>
  <si>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</si>
  <si>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</si>
  <si>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</si>
  <si>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</si>
  <si>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</si>
  <si>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</si>
  <si>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</si>
  <si>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</si>
  <si>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</si>
  <si>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</si>
  <si>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</si>
  <si>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</si>
  <si>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</si>
  <si>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</si>
  <si>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</si>
  <si>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</si>
  <si>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</si>
  <si>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</si>
  <si>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</si>
  <si>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</si>
  <si>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</si>
  <si>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</si>
  <si>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</si>
  <si>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</si>
  <si>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</si>
  <si>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</si>
  <si>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</si>
  <si>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</si>
  <si>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</si>
  <si>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</si>
  <si>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</si>
  <si>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</si>
  <si>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</si>
  <si>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</si>
  <si>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</si>
  <si>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</si>
  <si>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</si>
  <si>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</si>
  <si>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</si>
  <si>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</si>
  <si>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</si>
  <si>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</si>
  <si>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</si>
  <si>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</si>
  <si>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</si>
  <si>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</si>
  <si>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</si>
  <si>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</si>
  <si>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</si>
  <si>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</si>
  <si>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</si>
  <si>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</si>
  <si>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</si>
  <si>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</si>
  <si>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</si>
  <si>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</si>
  <si>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</si>
  <si>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</si>
  <si>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</si>
  <si>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</si>
  <si>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</si>
  <si>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</si>
  <si>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</si>
  <si>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</si>
  <si>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</si>
  <si>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</si>
  <si>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</si>
  <si>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</si>
  <si>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</si>
  <si>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</si>
  <si>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</si>
  <si>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</si>
  <si>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</si>
  <si>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</si>
  <si>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</si>
  <si>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</si>
  <si>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</si>
  <si>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</si>
  <si>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</si>
  <si>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</si>
  <si>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</si>
  <si>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</si>
  <si>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</si>
  <si>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</si>
  <si>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</si>
  <si>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</si>
  <si>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</si>
  <si>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</si>
  <si>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</si>
  <si>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</si>
  <si>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</si>
  <si>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</si>
  <si>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</si>
  <si>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</si>
  <si>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</si>
  <si>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</si>
  <si>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</si>
  <si>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</si>
  <si>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</si>
  <si>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</si>
  <si>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</si>
  <si>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</si>
  <si>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</si>
  <si>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</si>
  <si>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</si>
  <si>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</si>
  <si>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</si>
  <si>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</si>
  <si>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</si>
  <si>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</si>
  <si>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</si>
  <si>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</si>
  <si>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</si>
  <si>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</si>
  <si>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</si>
  <si>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</si>
  <si>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</si>
  <si>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</si>
  <si>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</si>
  <si>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</si>
  <si>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</si>
  <si>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</si>
  <si>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</si>
  <si>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</si>
  <si>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</si>
  <si>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</si>
  <si>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</si>
  <si>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</si>
  <si>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</si>
  <si>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</si>
  <si>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</si>
  <si>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</si>
  <si>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</si>
  <si>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</si>
  <si>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</si>
  <si>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</si>
  <si>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</si>
  <si>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</si>
  <si>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</si>
  <si>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</si>
  <si>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</si>
  <si>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</si>
  <si>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</si>
  <si>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</si>
  <si>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</si>
  <si>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</si>
  <si>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</si>
  <si>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</si>
  <si>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</si>
  <si>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</si>
  <si>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</si>
  <si>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</si>
  <si>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</si>
  <si>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</si>
  <si>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</si>
  <si>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</si>
  <si>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</si>
  <si>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</si>
  <si>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</si>
  <si>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</si>
  <si>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</si>
  <si>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</si>
  <si>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</si>
  <si>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</si>
  <si>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</si>
  <si>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</si>
  <si>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</si>
  <si>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</si>
  <si>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</si>
  <si>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</si>
  <si>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</si>
  <si>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</si>
  <si>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</si>
  <si>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</si>
  <si>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</si>
  <si>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</si>
  <si>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</si>
  <si>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</si>
  <si>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</si>
  <si>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</si>
  <si>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</si>
  <si>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</si>
  <si>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</si>
  <si>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</si>
  <si>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</si>
  <si>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</si>
  <si>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</si>
  <si>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</si>
  <si>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</si>
  <si>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</si>
  <si>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</si>
  <si>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</si>
  <si>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</si>
  <si>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</si>
  <si>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</si>
  <si>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</si>
  <si>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</si>
  <si>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</si>
  <si>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</si>
  <si>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</si>
  <si>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</si>
  <si>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</si>
  <si>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</si>
  <si>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</si>
  <si>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</si>
  <si>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</si>
  <si>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</si>
  <si>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</si>
  <si>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</si>
  <si>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</si>
  <si>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</si>
  <si>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</si>
  <si>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</si>
  <si>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</si>
  <si>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</si>
  <si>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</si>
  <si>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</si>
  <si>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</si>
  <si>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</si>
  <si>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</si>
  <si>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</si>
  <si>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</si>
  <si>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</si>
  <si>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</si>
  <si>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</si>
  <si>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</si>
  <si>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</si>
  <si>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</si>
  <si>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</si>
  <si>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</si>
  <si>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</si>
  <si>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</si>
  <si>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</si>
  <si>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</si>
  <si>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</si>
  <si>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</si>
  <si>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</si>
  <si>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</si>
  <si>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</si>
  <si>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</si>
  <si>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</si>
  <si>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</si>
  <si>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</si>
  <si>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</si>
  <si>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</si>
  <si>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</si>
  <si>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</si>
  <si>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</si>
  <si>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</si>
  <si>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</si>
  <si>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</si>
  <si>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</si>
  <si>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</si>
  <si>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</si>
  <si>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</si>
  <si>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</si>
  <si>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</si>
  <si>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</si>
  <si>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</si>
  <si>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</si>
  <si>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</si>
  <si>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</si>
  <si>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</si>
  <si>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</si>
  <si>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</si>
  <si>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</si>
  <si>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</si>
  <si>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</si>
  <si>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</si>
  <si>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</si>
  <si>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</si>
  <si>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</si>
  <si>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</si>
  <si>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</si>
  <si>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</si>
  <si>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</si>
  <si>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</si>
  <si>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</si>
  <si>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</si>
  <si>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</si>
  <si>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</si>
  <si>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</si>
  <si>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</si>
  <si>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</si>
  <si>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</si>
  <si>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</si>
  <si>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</si>
  <si>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</si>
  <si>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</si>
  <si>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</si>
  <si>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</si>
  <si>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</si>
  <si>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</si>
  <si>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</si>
  <si>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</si>
  <si>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</si>
  <si>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</si>
  <si>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</si>
  <si>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</si>
  <si>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</si>
  <si>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</si>
  <si>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</si>
  <si>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</si>
  <si>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</si>
  <si>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</si>
  <si>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</si>
  <si>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</si>
  <si>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</si>
  <si>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</si>
  <si>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</si>
  <si>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</si>
  <si>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</si>
  <si>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</si>
  <si>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</si>
  <si>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</si>
  <si>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</si>
  <si>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</si>
  <si>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</si>
  <si>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</si>
  <si>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</si>
  <si>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</si>
  <si>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</si>
  <si>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</si>
  <si>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</si>
  <si>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</si>
  <si>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</si>
  <si>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</si>
  <si>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</si>
  <si>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</si>
  <si>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</si>
  <si>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</si>
  <si>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</si>
  <si>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</si>
  <si>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</si>
  <si>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</si>
  <si>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</si>
  <si>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</si>
  <si>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</si>
  <si>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</si>
  <si>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</si>
  <si>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</si>
  <si>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</si>
  <si>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</si>
  <si>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</si>
  <si>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</si>
  <si>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</si>
  <si>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</si>
  <si>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</si>
  <si>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</si>
  <si>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</si>
  <si>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</si>
  <si>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</si>
  <si>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</si>
  <si>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</si>
  <si>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</si>
  <si>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</si>
  <si>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</si>
  <si>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</si>
  <si>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</si>
  <si>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</si>
  <si>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</si>
  <si>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</si>
  <si>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</si>
  <si>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</si>
  <si>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</si>
  <si>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</si>
  <si>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</si>
  <si>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</si>
  <si>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</si>
  <si>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</si>
  <si>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</si>
  <si>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</si>
  <si>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</si>
  <si>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</si>
  <si>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</si>
  <si>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</si>
  <si>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</si>
  <si>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</si>
  <si>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</si>
  <si>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</si>
  <si>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</si>
  <si>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</si>
  <si>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</si>
  <si>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</si>
  <si>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</si>
  <si>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</si>
  <si>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</si>
  <si>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</si>
  <si>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</si>
  <si>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</si>
  <si>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</si>
  <si>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</si>
  <si>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</si>
  <si>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</si>
  <si>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</si>
  <si>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</si>
  <si>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</si>
  <si>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</si>
  <si>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</si>
  <si>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</si>
  <si>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</si>
  <si>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</si>
  <si>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</si>
  <si>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</si>
  <si>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</si>
  <si>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</si>
  <si>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</si>
  <si>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</si>
  <si>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</si>
  <si>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</si>
  <si>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</si>
  <si>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</si>
  <si>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</si>
  <si>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</si>
  <si>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</si>
  <si>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</si>
  <si>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</si>
  <si>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</si>
  <si>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</si>
  <si>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</si>
  <si>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</si>
  <si>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</si>
  <si>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</si>
  <si>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</si>
  <si>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</si>
  <si>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</si>
  <si>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</si>
  <si>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</si>
  <si>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</si>
  <si>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</si>
  <si>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</si>
  <si>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</si>
  <si>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</si>
  <si>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</si>
  <si>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</si>
  <si>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</si>
  <si>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</si>
  <si>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</si>
  <si>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</si>
  <si>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</si>
  <si>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</si>
  <si>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</si>
  <si>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</si>
  <si>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</si>
  <si>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</si>
  <si>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</si>
  <si>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</si>
  <si>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</si>
  <si>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</si>
  <si>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</si>
  <si>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</si>
  <si>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</si>
  <si>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</si>
  <si>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</si>
  <si>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</si>
  <si>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</si>
  <si>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</si>
  <si>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</si>
  <si>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</si>
  <si>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</si>
  <si>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</si>
  <si>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</si>
  <si>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</si>
  <si>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</si>
  <si>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</si>
  <si>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</si>
  <si>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</si>
  <si>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</si>
  <si>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</si>
  <si>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</si>
  <si>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</si>
  <si>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</si>
  <si>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</si>
  <si>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</si>
  <si>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</si>
  <si>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</si>
  <si>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</si>
  <si>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</si>
  <si>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</si>
  <si>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</si>
  <si>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</si>
  <si>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</si>
  <si>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</si>
  <si>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</si>
  <si>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</si>
  <si>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</si>
  <si>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</si>
  <si>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</si>
  <si>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</si>
  <si>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</si>
  <si>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</si>
  <si>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</si>
  <si>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</si>
  <si>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</si>
  <si>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</si>
  <si>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</si>
  <si>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</si>
  <si>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</si>
  <si>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</si>
  <si>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</si>
  <si>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</si>
  <si>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</si>
  <si>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</si>
  <si>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</si>
  <si>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</si>
  <si>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</si>
  <si>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</si>
  <si>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</si>
  <si>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</si>
  <si>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</si>
  <si>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</si>
  <si>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</si>
  <si>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</si>
  <si>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</si>
  <si>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</si>
  <si>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</si>
  <si>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</si>
  <si>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</si>
  <si>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</si>
  <si>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</si>
  <si>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</si>
  <si>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</si>
  <si>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</si>
  <si>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</si>
  <si>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</si>
  <si>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</si>
  <si>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</si>
  <si>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</si>
  <si>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</si>
  <si>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</si>
  <si>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</si>
  <si>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</si>
  <si>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</si>
  <si>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</si>
  <si>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</si>
  <si>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</si>
  <si>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</si>
  <si>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</si>
  <si>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</si>
  <si>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</si>
  <si>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</si>
  <si>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</si>
  <si>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</si>
  <si>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</si>
  <si>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</si>
  <si>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</si>
  <si>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</si>
  <si>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</si>
  <si>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</si>
  <si>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</si>
  <si>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</si>
  <si>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</si>
  <si>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</si>
  <si>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</si>
  <si>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</si>
  <si>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</si>
  <si>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</si>
  <si>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</si>
  <si>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</si>
  <si>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</si>
  <si>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</si>
  <si>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</si>
  <si>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</si>
  <si>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</si>
  <si>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</si>
  <si>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</si>
  <si>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</si>
  <si>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</si>
  <si>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</si>
  <si>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</si>
  <si>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</si>
  <si>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</si>
  <si>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</si>
  <si>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</si>
  <si>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</si>
  <si>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</si>
  <si>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</si>
  <si>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</si>
  <si>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</si>
  <si>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</si>
  <si>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</si>
  <si>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</si>
  <si>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</si>
  <si>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</si>
  <si>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</si>
  <si>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</si>
  <si>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</si>
  <si>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</si>
  <si>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</si>
  <si>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</si>
  <si>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</si>
  <si>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</si>
  <si>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</si>
  <si>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</si>
  <si>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</si>
  <si>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</si>
  <si>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</si>
  <si>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</si>
  <si>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</si>
  <si>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</si>
  <si>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</si>
  <si>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</si>
  <si>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</si>
  <si>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</si>
  <si>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</si>
  <si>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</si>
  <si>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</si>
  <si>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</si>
  <si>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</si>
  <si>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</si>
  <si>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</si>
  <si>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</si>
  <si>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</si>
  <si>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</si>
  <si>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</si>
  <si>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</si>
  <si>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</si>
  <si>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</si>
  <si>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</si>
  <si>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</si>
  <si>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</si>
  <si>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</si>
  <si>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</si>
  <si>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</si>
  <si>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</si>
  <si>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</si>
  <si>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</si>
  <si>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</si>
  <si>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</si>
  <si>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</si>
  <si>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</si>
  <si>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</si>
  <si>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</si>
  <si>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</si>
  <si>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</si>
  <si>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</si>
  <si>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</si>
  <si>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</si>
  <si>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</si>
  <si>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</si>
  <si>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</si>
  <si>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</si>
  <si>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</si>
  <si>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</si>
  <si>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</si>
  <si>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</si>
  <si>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</si>
  <si>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</si>
  <si>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</si>
  <si>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</si>
  <si>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</si>
  <si>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</si>
  <si>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</si>
  <si>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</si>
  <si>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</si>
  <si>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</si>
  <si>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</si>
  <si>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</si>
  <si>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</si>
  <si>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</si>
  <si>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</si>
  <si>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</si>
  <si>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</si>
  <si>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</si>
  <si>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</si>
  <si>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</si>
  <si>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</si>
  <si>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</si>
  <si>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</si>
  <si>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</si>
  <si>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</si>
  <si>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</si>
  <si>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</si>
  <si>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</si>
  <si>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</si>
  <si>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</si>
  <si>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</si>
  <si>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</si>
  <si>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</si>
  <si>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</si>
  <si>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</si>
  <si>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</si>
  <si>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</si>
  <si>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</si>
  <si>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</si>
  <si>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</si>
  <si>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</si>
  <si>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</si>
  <si>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</si>
  <si>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</si>
  <si>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</si>
  <si>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</si>
  <si>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</si>
  <si>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</si>
  <si>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</si>
  <si>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</si>
  <si>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</si>
  <si>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</si>
  <si>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</si>
  <si>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</si>
  <si>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</si>
  <si>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</si>
  <si>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</si>
  <si>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</si>
  <si>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</si>
  <si>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</si>
  <si>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</si>
  <si>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</si>
  <si>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</si>
  <si>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</si>
  <si>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</si>
  <si>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</si>
  <si>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</si>
  <si>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</si>
  <si>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</si>
  <si>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</si>
  <si>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</si>
  <si>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</si>
  <si>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</si>
  <si>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</si>
  <si>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</si>
  <si>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</si>
  <si>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</si>
  <si>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</si>
  <si>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</si>
  <si>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</si>
  <si>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</si>
  <si>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</si>
  <si>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</si>
  <si>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</si>
  <si>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</si>
  <si>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</si>
  <si>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</si>
  <si>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</si>
  <si>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</si>
  <si>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</si>
  <si>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</si>
  <si>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</si>
  <si>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</si>
  <si>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</si>
  <si>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</si>
  <si>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</si>
  <si>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</si>
  <si>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</si>
  <si>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</si>
  <si>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</si>
  <si>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</si>
  <si>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</si>
  <si>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</si>
  <si>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</si>
  <si>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</si>
  <si>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</si>
  <si>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</si>
  <si>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</si>
  <si>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</si>
  <si>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</si>
  <si>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</si>
  <si>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</si>
  <si>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</si>
  <si>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</si>
  <si>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</si>
  <si>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</si>
  <si>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</si>
  <si>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</si>
  <si>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</si>
  <si>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</si>
  <si>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</si>
  <si>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</si>
  <si>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</si>
  <si>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</si>
  <si>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</si>
  <si>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</si>
  <si>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</si>
  <si>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</si>
  <si>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</si>
  <si>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</si>
  <si>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</si>
  <si>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</si>
  <si>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</si>
  <si>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</si>
  <si>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</si>
  <si>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</si>
  <si>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</si>
  <si>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</si>
  <si>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</si>
  <si>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</si>
  <si>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</si>
  <si>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</si>
  <si>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</si>
  <si>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</si>
  <si>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</si>
  <si>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</si>
  <si>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</si>
  <si>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</si>
  <si>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</si>
  <si>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</si>
  <si>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</si>
  <si>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</si>
  <si>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</si>
  <si>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</si>
  <si>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</si>
  <si>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</si>
  <si>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</si>
  <si>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</si>
  <si>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</si>
  <si>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</si>
  <si>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</si>
  <si>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</si>
  <si>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</si>
  <si>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</si>
  <si>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</si>
  <si>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</si>
  <si>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</si>
  <si>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</si>
  <si>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</si>
  <si>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</si>
  <si>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</si>
  <si>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</si>
  <si>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</si>
  <si>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</si>
  <si>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</si>
  <si>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</si>
  <si>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</si>
  <si>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</si>
  <si>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</si>
  <si>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</si>
  <si>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</si>
  <si>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</si>
  <si>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</si>
  <si>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</si>
  <si>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</si>
  <si>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</si>
  <si>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</si>
  <si>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</si>
  <si>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</si>
  <si>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</si>
  <si>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</si>
  <si>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</si>
  <si>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</si>
  <si>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</si>
  <si>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</si>
  <si>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</si>
  <si>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</si>
  <si>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</si>
  <si>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</si>
  <si>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</si>
  <si>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</si>
  <si>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</si>
  <si>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</si>
  <si>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</si>
  <si>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</si>
  <si>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</si>
  <si>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</si>
  <si>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</si>
  <si>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</si>
  <si>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</si>
  <si>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</si>
  <si>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</si>
  <si>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</si>
  <si>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</si>
  <si>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</si>
  <si>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</si>
  <si>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</si>
  <si>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</si>
  <si>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</si>
  <si>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</si>
  <si>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</si>
  <si>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</si>
  <si>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</si>
  <si>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</si>
  <si>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</si>
  <si>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</si>
  <si>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</si>
  <si>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</si>
  <si>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</si>
  <si>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</si>
  <si>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</si>
  <si>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</si>
  <si>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</si>
  <si>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</si>
  <si>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</si>
  <si>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</si>
  <si>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</si>
  <si>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</si>
  <si>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</si>
  <si>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</si>
  <si>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</si>
  <si>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</si>
  <si>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</si>
  <si>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</si>
  <si>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</si>
  <si>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</si>
  <si>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</si>
  <si>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</si>
  <si>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</si>
  <si>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</si>
  <si>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</si>
  <si>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</si>
  <si>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</si>
  <si>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</si>
  <si>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</si>
  <si>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</si>
  <si>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</si>
  <si>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</si>
  <si>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</si>
  <si>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</si>
  <si>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</si>
  <si>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</si>
  <si>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</si>
  <si>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</si>
  <si>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</si>
  <si>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</si>
  <si>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</si>
  <si>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</si>
  <si>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</si>
  <si>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</si>
  <si>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</si>
  <si>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</si>
  <si>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</si>
  <si>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</si>
  <si>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</si>
  <si>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</si>
  <si>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</si>
  <si>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</si>
  <si>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</si>
  <si>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</si>
  <si>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</si>
  <si>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</si>
  <si>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</si>
  <si>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</si>
  <si>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</si>
  <si>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</si>
  <si>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</si>
  <si>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</si>
  <si>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</si>
  <si>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</si>
  <si>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</si>
  <si>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</si>
  <si>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</si>
  <si>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</si>
  <si>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</si>
  <si>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</si>
  <si>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</si>
  <si>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</si>
  <si>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</si>
  <si>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</si>
  <si>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</si>
  <si>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</si>
  <si>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</si>
  <si>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</si>
  <si>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</si>
  <si>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</si>
  <si>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</si>
  <si>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</si>
  <si>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</si>
  <si>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</si>
  <si>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</si>
  <si>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</si>
  <si>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</si>
  <si>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</si>
  <si>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</si>
  <si>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</si>
  <si>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</si>
  <si>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</si>
  <si>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</si>
  <si>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</si>
  <si>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</si>
  <si>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</si>
  <si>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</si>
  <si>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</si>
  <si>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</si>
  <si>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</si>
  <si>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</si>
  <si>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</si>
  <si>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</si>
  <si>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</si>
  <si>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</si>
  <si>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</si>
  <si>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</si>
  <si>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</si>
  <si>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</si>
  <si>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</si>
  <si>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</si>
  <si>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</si>
  <si>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</si>
  <si>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</si>
  <si>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</si>
  <si>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</si>
  <si>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</si>
  <si>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</si>
  <si>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</si>
  <si>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</si>
  <si>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</si>
  <si>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</si>
  <si>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</si>
  <si>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</si>
  <si>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</si>
  <si>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</si>
  <si>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</si>
  <si>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</si>
  <si>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</si>
  <si>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</si>
  <si>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</si>
  <si>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</si>
  <si>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</si>
  <si>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</si>
  <si>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</si>
  <si>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</si>
  <si>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</si>
  <si>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</si>
  <si>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</si>
  <si>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</si>
  <si>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</si>
  <si>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</si>
  <si>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</si>
  <si>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</si>
  <si>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</si>
  <si>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</si>
  <si>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</si>
  <si>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</si>
  <si>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</si>
  <si>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</si>
  <si>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</si>
  <si>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</si>
  <si>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</si>
  <si>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</si>
  <si>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</si>
  <si>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</si>
  <si>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</si>
  <si>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</si>
  <si>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</si>
  <si>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</si>
  <si>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</si>
  <si>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</si>
  <si>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</si>
  <si>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</si>
  <si>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</si>
  <si>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</si>
  <si>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</si>
  <si>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</si>
  <si>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</si>
  <si>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</si>
  <si>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</si>
  <si>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</si>
  <si>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</si>
  <si>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</si>
  <si>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</si>
  <si>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</si>
  <si>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</si>
  <si>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</si>
  <si>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</si>
  <si>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</si>
  <si>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</si>
  <si>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</si>
  <si>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</si>
  <si>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</si>
  <si>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</si>
  <si>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</si>
  <si>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</si>
  <si>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</si>
  <si>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</si>
  <si>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</si>
  <si>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</si>
  <si>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</si>
  <si>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</si>
  <si>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</si>
  <si>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</si>
  <si>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</si>
  <si>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</si>
  <si>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</si>
  <si>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</si>
  <si>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</si>
  <si>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</si>
  <si>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</si>
  <si>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</si>
  <si>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</si>
  <si>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</si>
  <si>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</si>
  <si>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</si>
  <si>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</si>
  <si>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</si>
  <si>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</si>
  <si>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</si>
  <si>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</si>
  <si>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</si>
  <si>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</si>
  <si>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</si>
  <si>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</si>
  <si>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</si>
  <si>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</si>
  <si>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</si>
  <si>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</si>
  <si>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</si>
  <si>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</si>
  <si>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</si>
  <si>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</si>
  <si>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</si>
  <si>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</si>
  <si>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</si>
  <si>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</si>
  <si>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</si>
  <si>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</si>
  <si>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</si>
  <si>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</si>
  <si>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</si>
  <si>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</si>
  <si>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</si>
  <si>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</si>
  <si>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</si>
  <si>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</si>
  <si>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</si>
  <si>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</si>
  <si>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</si>
  <si>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</si>
  <si>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</si>
  <si>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</si>
  <si>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</si>
  <si>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</si>
  <si>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</si>
  <si>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</si>
  <si>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</si>
  <si>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</si>
  <si>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</si>
  <si>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</si>
  <si>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</si>
  <si>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</si>
  <si>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</si>
  <si>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</si>
  <si>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</si>
  <si>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</si>
  <si>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</si>
  <si>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</si>
  <si>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</si>
  <si>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</si>
  <si>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</si>
  <si>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</si>
  <si>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</si>
  <si>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</si>
  <si>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</si>
  <si>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</si>
  <si>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</si>
  <si>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</si>
  <si>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</si>
  <si>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</si>
  <si>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</si>
  <si>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</si>
  <si>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</si>
  <si>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</si>
  <si>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</si>
  <si>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</si>
  <si>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</si>
  <si>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</si>
  <si>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</si>
  <si>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</si>
  <si>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</si>
  <si>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</si>
  <si>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</si>
  <si>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</si>
  <si>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</si>
  <si>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</si>
  <si>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</si>
  <si>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</si>
  <si>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</si>
  <si>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</si>
  <si>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</si>
  <si>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</si>
  <si>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</si>
  <si>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</si>
  <si>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</si>
  <si>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</si>
  <si>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</si>
  <si>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</si>
  <si>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</si>
  <si>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</si>
  <si>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</si>
  <si>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</si>
  <si>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</si>
  <si>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</si>
  <si>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</si>
  <si>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</si>
  <si>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</si>
  <si>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</si>
  <si>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</si>
  <si>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</si>
  <si>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</si>
  <si>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</si>
  <si>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</si>
  <si>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</si>
  <si>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</si>
  <si>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</si>
  <si>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</si>
  <si>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</si>
  <si>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</si>
  <si>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</si>
  <si>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</si>
  <si>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</si>
  <si>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</si>
  <si>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</si>
  <si>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</si>
  <si>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</si>
  <si>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</si>
  <si>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</si>
  <si>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</si>
  <si>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</si>
  <si>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</si>
  <si>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</si>
  <si>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</si>
  <si>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</si>
  <si>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</si>
  <si>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</si>
  <si>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</si>
  <si>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</si>
  <si>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</si>
  <si>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</si>
  <si>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</si>
  <si>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</si>
  <si>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</si>
  <si>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</si>
  <si>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</si>
  <si>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</si>
  <si>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</si>
  <si>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</si>
  <si>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</si>
  <si>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</si>
  <si>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</si>
  <si>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</si>
  <si>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</si>
  <si>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</si>
  <si>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</si>
  <si>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</si>
  <si>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</si>
  <si>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</si>
  <si>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</si>
  <si>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</si>
  <si>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</si>
  <si>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</si>
  <si>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</si>
  <si>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</si>
  <si>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</si>
  <si>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</si>
  <si>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</si>
  <si>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</si>
  <si>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</si>
  <si>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</si>
  <si>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</si>
  <si>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</si>
  <si>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</si>
  <si>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</si>
  <si>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</si>
  <si>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</si>
  <si>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</si>
  <si>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</si>
  <si>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</si>
  <si>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</si>
  <si>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</si>
  <si>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</si>
  <si>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</si>
  <si>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</si>
  <si>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</si>
  <si>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</si>
  <si>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</si>
  <si>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</si>
  <si>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</si>
  <si>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</si>
  <si>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</si>
  <si>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</si>
  <si>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</si>
  <si>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</si>
  <si>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</si>
  <si>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</si>
  <si>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</si>
  <si>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</si>
  <si>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</si>
  <si>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</si>
  <si>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</si>
  <si>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</si>
  <si>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</si>
  <si>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</si>
  <si>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</si>
  <si>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</si>
  <si>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</si>
  <si>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</si>
  <si>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</si>
  <si>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</si>
  <si>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</si>
  <si>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</si>
  <si>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</si>
  <si>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</si>
  <si>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</si>
  <si>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</si>
  <si>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</si>
  <si>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</si>
  <si>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</si>
  <si>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</si>
  <si>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</si>
  <si>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</si>
  <si>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</si>
  <si>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</si>
  <si>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</si>
  <si>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</si>
  <si>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</si>
  <si>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</si>
  <si>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</si>
  <si>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</si>
  <si>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</si>
  <si>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</si>
  <si>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</si>
  <si>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</si>
  <si>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</si>
  <si>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</si>
  <si>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</si>
  <si>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</si>
  <si>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</si>
  <si>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</si>
  <si>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</si>
  <si>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</si>
  <si>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</si>
  <si>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</si>
  <si>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</si>
  <si>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</si>
  <si>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</si>
  <si>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</si>
  <si>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</si>
  <si>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</si>
  <si>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</si>
  <si>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</si>
  <si>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</si>
  <si>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</si>
  <si>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</si>
  <si>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</si>
  <si>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</si>
  <si>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</si>
  <si>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</si>
  <si>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</si>
  <si>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</si>
  <si>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</si>
  <si>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</si>
  <si>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</si>
  <si>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</si>
  <si>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</si>
  <si>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</si>
  <si>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</si>
  <si>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</si>
  <si>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</si>
  <si>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</si>
  <si>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</si>
  <si>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</si>
  <si>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</si>
  <si>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</si>
  <si>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</si>
  <si>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</si>
  <si>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</si>
  <si>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</si>
  <si>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</si>
  <si>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</si>
  <si>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</si>
  <si>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</si>
  <si>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</si>
  <si>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</si>
  <si>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</si>
  <si>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</si>
  <si>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</si>
  <si>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</si>
  <si>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</si>
  <si>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</si>
  <si>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</si>
  <si>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</si>
  <si>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</si>
  <si>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</si>
  <si>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</si>
  <si>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</si>
  <si>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</si>
  <si>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</si>
  <si>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</si>
  <si>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</si>
  <si>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</si>
  <si>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</si>
  <si>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</si>
  <si>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</si>
  <si>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</si>
  <si>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</si>
  <si>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</si>
  <si>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</si>
  <si>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</si>
  <si>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</si>
  <si>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</si>
  <si>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</si>
  <si>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</si>
  <si>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</si>
  <si>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</si>
  <si>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</si>
  <si>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</si>
  <si>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</si>
  <si>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</si>
  <si>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</si>
  <si>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</si>
  <si>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</si>
  <si>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</si>
  <si>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</si>
  <si>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</si>
  <si>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</si>
  <si>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</si>
  <si>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</si>
  <si>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</si>
  <si>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</si>
  <si>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</si>
  <si>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</si>
  <si>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</si>
  <si>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</si>
  <si>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</si>
  <si>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</si>
  <si>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</si>
  <si>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</si>
  <si>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</si>
  <si>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</si>
  <si>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</si>
  <si>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</si>
  <si>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</si>
  <si>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</si>
  <si>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</si>
  <si>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</si>
  <si>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</si>
  <si>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</si>
  <si>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</si>
  <si>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</si>
  <si>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</si>
  <si>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</si>
  <si>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</si>
  <si>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</si>
  <si>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</si>
  <si>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</si>
  <si>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</si>
  <si>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</si>
  <si>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</si>
  <si>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</si>
  <si>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</si>
  <si>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</si>
  <si>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</si>
  <si>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</si>
  <si>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</si>
  <si>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</si>
  <si>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</si>
  <si>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</si>
  <si>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</si>
  <si>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</si>
  <si>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</si>
  <si>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</si>
  <si>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</si>
  <si>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</si>
  <si>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</si>
  <si>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</si>
  <si>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</si>
  <si>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</si>
  <si>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</si>
  <si>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</si>
  <si>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</si>
  <si>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</si>
  <si>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</si>
  <si>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</si>
  <si>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</si>
  <si>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</si>
  <si>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</si>
  <si>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</si>
  <si>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</si>
  <si>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</si>
  <si>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</si>
  <si>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</si>
  <si>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</si>
  <si>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</si>
  <si>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</si>
  <si>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</si>
  <si>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</si>
  <si>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</si>
  <si>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</si>
  <si>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</si>
  <si>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</si>
  <si>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</si>
  <si>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</si>
  <si>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</si>
  <si>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</si>
  <si>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</si>
  <si>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</si>
  <si>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</si>
  <si>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</si>
  <si>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</si>
  <si>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</si>
  <si>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</si>
  <si>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</si>
  <si>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</si>
  <si>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</si>
  <si>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</si>
  <si>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</si>
  <si>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</si>
  <si>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</si>
  <si>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</si>
  <si>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</si>
  <si>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</si>
  <si>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</si>
  <si>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</si>
  <si>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</si>
  <si>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</si>
  <si>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</si>
  <si>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</si>
  <si>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</si>
  <si>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</si>
  <si>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</si>
  <si>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</si>
  <si>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</si>
  <si>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</si>
  <si>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</si>
  <si>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</si>
  <si>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</si>
  <si>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</si>
  <si>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</si>
  <si>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</si>
  <si>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</si>
  <si>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</si>
  <si>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</si>
  <si>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</si>
  <si>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</si>
  <si>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</si>
  <si>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</si>
  <si>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</si>
  <si>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</si>
  <si>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</si>
  <si>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</si>
  <si>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</si>
  <si>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</si>
  <si>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</si>
  <si>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</si>
  <si>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</si>
  <si>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</si>
  <si>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</si>
  <si>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</si>
  <si>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</si>
  <si>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</si>
  <si>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</si>
  <si>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</si>
  <si>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</si>
  <si>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</si>
  <si>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</si>
  <si>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</si>
  <si>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</si>
  <si>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</si>
  <si>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</si>
  <si>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</si>
  <si>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</si>
  <si>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</si>
  <si>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</si>
  <si>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</si>
  <si>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</si>
  <si>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</si>
  <si>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</si>
  <si>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</si>
  <si>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</si>
  <si>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</si>
  <si>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</si>
  <si>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</si>
  <si>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</si>
  <si>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</si>
  <si>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</si>
  <si>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</si>
  <si>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</si>
  <si>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</si>
  <si>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</si>
  <si>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</si>
  <si>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</si>
  <si>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</si>
  <si>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</si>
  <si>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</si>
  <si>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</si>
  <si>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</si>
  <si>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</si>
  <si>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</si>
  <si>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</si>
  <si>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</si>
  <si>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</si>
  <si>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</si>
  <si>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</si>
  <si>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</si>
  <si>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</si>
  <si>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</si>
  <si>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</si>
  <si>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</si>
  <si>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</si>
  <si>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</si>
  <si>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</si>
  <si>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</si>
  <si>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</si>
  <si>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</si>
  <si>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</si>
  <si>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</si>
  <si>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</si>
  <si>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</si>
  <si>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</si>
  <si>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</si>
  <si>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</si>
  <si>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</si>
  <si>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</si>
  <si>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</si>
  <si>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</si>
  <si>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</si>
  <si>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</si>
  <si>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</si>
  <si>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</si>
  <si>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</si>
  <si>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</si>
  <si>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</si>
  <si>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</si>
  <si>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</si>
  <si>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</si>
  <si>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</si>
  <si>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</si>
  <si>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</si>
  <si>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</si>
  <si>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</si>
  <si>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</si>
  <si>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</si>
  <si>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</si>
  <si>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</si>
  <si>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</si>
  <si>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</si>
  <si>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</si>
  <si>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</si>
  <si>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</si>
  <si>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</si>
  <si>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</si>
  <si>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</si>
  <si>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</si>
  <si>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</si>
  <si>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</si>
  <si>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</si>
  <si>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</si>
  <si>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</si>
  <si>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</si>
  <si>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</si>
  <si>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</si>
  <si>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</si>
  <si>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</si>
  <si>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</si>
  <si>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</si>
  <si>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</si>
  <si>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</si>
  <si>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</si>
  <si>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</si>
  <si>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</si>
  <si>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</si>
  <si>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</si>
  <si>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</si>
  <si>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</si>
  <si>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</si>
  <si>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</si>
  <si>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</si>
  <si>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</si>
  <si>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</si>
  <si>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</si>
  <si>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</si>
  <si>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</si>
  <si>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</si>
  <si>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</si>
  <si>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</si>
  <si>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</si>
  <si>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</si>
  <si>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</si>
  <si>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</si>
  <si>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</si>
  <si>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</si>
  <si>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</si>
  <si>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</si>
  <si>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</si>
  <si>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</si>
  <si>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</si>
  <si>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</si>
  <si>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</si>
  <si>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</si>
  <si>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</si>
  <si>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</si>
  <si>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</si>
  <si>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</si>
  <si>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</si>
  <si>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</si>
  <si>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</si>
  <si>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</si>
  <si>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</si>
  <si>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</si>
  <si>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</si>
  <si>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</si>
  <si>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</si>
  <si>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</si>
  <si>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</si>
  <si>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</si>
  <si>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</si>
  <si>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</si>
  <si>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</si>
  <si>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</si>
  <si>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</si>
  <si>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</si>
  <si>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</si>
  <si>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</si>
  <si>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</si>
  <si>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</si>
  <si>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</si>
  <si>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</si>
  <si>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</si>
  <si>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</si>
  <si>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</si>
  <si>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</si>
  <si>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</si>
  <si>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</si>
  <si>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</si>
  <si>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</si>
  <si>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</si>
  <si>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</si>
  <si>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</si>
  <si>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</si>
  <si>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</si>
  <si>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</si>
  <si>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</si>
  <si>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</si>
  <si>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</si>
  <si>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</si>
  <si>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</si>
  <si>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</si>
  <si>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</si>
  <si>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</si>
  <si>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</si>
  <si>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</si>
  <si>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</si>
  <si>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</si>
  <si>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</si>
  <si>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</si>
  <si>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</si>
  <si>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</si>
  <si>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</si>
  <si>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</si>
  <si>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</si>
  <si>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</si>
  <si>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</si>
  <si>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</si>
  <si>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</si>
  <si>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</si>
  <si>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</si>
  <si>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</si>
  <si>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</si>
  <si>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</si>
  <si>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</si>
  <si>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</si>
  <si>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</si>
  <si>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</si>
  <si>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</si>
  <si>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</si>
  <si>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</si>
  <si>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</si>
  <si>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</si>
  <si>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</si>
  <si>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</si>
  <si>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</si>
  <si>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</si>
  <si>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</si>
  <si>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</si>
  <si>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</si>
  <si>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</si>
  <si>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</si>
  <si>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</si>
  <si>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</si>
  <si>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</si>
  <si>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</si>
  <si>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</si>
  <si>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</si>
  <si>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</si>
  <si>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</si>
  <si>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</si>
  <si>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</si>
  <si>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</si>
  <si>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</si>
  <si>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</si>
  <si>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</si>
  <si>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</si>
  <si>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</si>
  <si>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</si>
  <si>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</si>
  <si>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</si>
  <si>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</si>
  <si>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</si>
  <si>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</si>
  <si>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</si>
  <si>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</si>
  <si>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</si>
  <si>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</si>
  <si>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</si>
  <si>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</si>
  <si>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</si>
  <si>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</si>
  <si>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</si>
  <si>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</si>
  <si>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</si>
  <si>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</si>
  <si>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</si>
  <si>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</si>
  <si>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</si>
  <si>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</si>
  <si>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</si>
  <si>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</si>
  <si>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</si>
  <si>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</si>
  <si>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</si>
  <si>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</si>
  <si>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</si>
  <si>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</si>
  <si>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</si>
  <si>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</si>
  <si>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</si>
  <si>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</si>
  <si>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</si>
  <si>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</si>
  <si>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</si>
  <si>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</si>
  <si>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</si>
  <si>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</si>
  <si>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</si>
  <si>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</si>
  <si>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</si>
  <si>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</si>
  <si>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</si>
  <si>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</si>
  <si>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</si>
  <si>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</si>
  <si>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</si>
  <si>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</si>
  <si>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</si>
  <si>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</si>
  <si>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</si>
  <si>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</si>
  <si>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</si>
  <si>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</si>
  <si>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</si>
  <si>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</si>
  <si>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</si>
  <si>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</si>
  <si>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</si>
  <si>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</si>
  <si>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</si>
  <si>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</si>
  <si>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</si>
  <si>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</si>
  <si>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</si>
  <si>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</si>
  <si>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</si>
  <si>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</si>
  <si>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</si>
  <si>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</si>
  <si>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</si>
  <si>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</si>
  <si>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</si>
  <si>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</si>
  <si>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</si>
  <si>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</si>
  <si>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</si>
  <si>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</si>
  <si>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</si>
  <si>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</si>
  <si>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</si>
  <si>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</si>
  <si>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</si>
  <si>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</si>
  <si>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</si>
  <si>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</si>
  <si>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</si>
  <si>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</si>
  <si>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</si>
  <si>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</si>
  <si>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</si>
  <si>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</si>
  <si>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</si>
  <si>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</si>
  <si>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</si>
  <si>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</si>
  <si>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</si>
  <si>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</si>
  <si>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</si>
  <si>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</si>
  <si>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</si>
  <si>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</si>
  <si>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</si>
  <si>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</si>
  <si>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</si>
  <si>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</si>
  <si>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</si>
  <si>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</si>
  <si>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</si>
  <si>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</si>
  <si>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</si>
  <si>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</si>
  <si>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</si>
  <si>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</si>
  <si>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</si>
  <si>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</si>
  <si>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</si>
  <si>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</si>
  <si>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</si>
  <si>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</si>
  <si>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</si>
  <si>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</si>
  <si>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</si>
  <si>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</si>
  <si>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</si>
  <si>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</si>
  <si>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</si>
  <si>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</si>
  <si>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</si>
  <si>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</si>
  <si>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</si>
  <si>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</si>
  <si>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</si>
  <si>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</si>
  <si>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</si>
  <si>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</si>
  <si>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</si>
  <si>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</si>
  <si>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</si>
  <si>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</si>
  <si>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</si>
  <si>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</si>
  <si>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</si>
  <si>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</si>
  <si>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</si>
  <si>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</si>
  <si>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</si>
  <si>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</si>
  <si>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</si>
  <si>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</si>
  <si>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</si>
  <si>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</si>
  <si>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</si>
  <si>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</si>
  <si>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</si>
  <si>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</si>
  <si>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</si>
  <si>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</si>
  <si>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</si>
  <si>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</si>
  <si>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</si>
  <si>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</si>
  <si>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</si>
  <si>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</si>
  <si>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</si>
  <si>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</si>
  <si>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</si>
  <si>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</si>
  <si>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</si>
  <si>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</si>
  <si>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</si>
  <si>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</si>
  <si>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</si>
  <si>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</si>
  <si>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</si>
  <si>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</si>
  <si>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</si>
  <si>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</si>
  <si>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</si>
  <si>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</si>
  <si>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</si>
  <si>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</si>
  <si>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</si>
  <si>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</si>
  <si>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</si>
  <si>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</si>
  <si>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</si>
  <si>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</si>
  <si>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</si>
  <si>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</si>
  <si>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</si>
  <si>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</si>
  <si>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</si>
  <si>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</si>
  <si>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</si>
  <si>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</si>
  <si>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</si>
  <si>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</si>
  <si>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</si>
  <si>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</si>
  <si>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</si>
  <si>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</si>
  <si>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</si>
  <si>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</si>
  <si>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</si>
  <si>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</si>
  <si>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</si>
  <si>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</si>
  <si>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</si>
  <si>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</si>
  <si>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</si>
  <si>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</si>
  <si>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</si>
  <si>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</si>
  <si>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</si>
  <si>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</si>
  <si>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</si>
  <si>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</si>
  <si>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</si>
  <si>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</si>
  <si>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</si>
  <si>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</si>
  <si>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</si>
  <si>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</si>
  <si>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</si>
  <si>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</si>
  <si>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</si>
  <si>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</si>
  <si>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</si>
  <si>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</si>
  <si>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</si>
  <si>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</si>
  <si>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</si>
  <si>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</si>
  <si>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</si>
  <si>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</si>
  <si>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</si>
  <si>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</si>
  <si>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</si>
  <si>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</si>
  <si>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</si>
  <si>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</si>
  <si>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</si>
  <si>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</si>
  <si>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</si>
  <si>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</si>
  <si>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</si>
  <si>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</si>
  <si>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</si>
  <si>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</si>
  <si>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</si>
  <si>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</si>
  <si>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</si>
  <si>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</si>
  <si>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</si>
  <si>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</si>
  <si>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</si>
  <si>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</si>
  <si>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</si>
  <si>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</si>
  <si>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</si>
  <si>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</si>
  <si>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</si>
  <si>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</si>
  <si>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</si>
  <si>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</si>
  <si>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</si>
  <si>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</si>
  <si>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</si>
  <si>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</si>
  <si>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</si>
  <si>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</si>
  <si>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</si>
  <si>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</si>
  <si>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</si>
  <si>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</si>
  <si>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</si>
  <si>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</si>
  <si>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</si>
  <si>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</si>
  <si>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</si>
  <si>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</si>
  <si>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</si>
  <si>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</si>
  <si>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</si>
  <si>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</si>
  <si>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</si>
  <si>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</si>
  <si>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</si>
  <si>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</si>
  <si>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</si>
  <si>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</si>
  <si>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</si>
  <si>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</si>
  <si>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</si>
  <si>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</si>
  <si>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</si>
  <si>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</si>
  <si>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</si>
  <si>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</si>
  <si>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</si>
  <si>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</si>
  <si>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</si>
  <si>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</si>
  <si>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</si>
  <si>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</si>
  <si>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</si>
  <si>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</si>
  <si>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</si>
  <si>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</si>
  <si>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</si>
  <si>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</si>
  <si>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</si>
  <si>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</si>
  <si>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</si>
  <si>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</si>
  <si>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</si>
  <si>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</si>
  <si>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</si>
  <si>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</si>
  <si>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</si>
  <si>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</si>
  <si>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</si>
  <si>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</si>
  <si>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</si>
  <si>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</si>
  <si>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</si>
  <si>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</si>
  <si>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</si>
  <si>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</si>
  <si>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</si>
  <si>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</si>
  <si>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</si>
  <si>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</si>
  <si>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</si>
  <si>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</si>
  <si>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</si>
  <si>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</si>
  <si>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</si>
  <si>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</si>
  <si>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</si>
  <si>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</si>
  <si>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</si>
  <si>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</si>
  <si>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</si>
  <si>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</si>
  <si>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</si>
  <si>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</si>
  <si>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</si>
  <si>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</si>
  <si>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</si>
  <si>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</si>
  <si>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</si>
  <si>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</si>
  <si>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</si>
  <si>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</si>
  <si>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</si>
  <si>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</si>
  <si>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</si>
  <si>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</si>
  <si>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</si>
  <si>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</si>
  <si>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</si>
  <si>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</si>
  <si>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</si>
  <si>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</si>
  <si>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</si>
  <si>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</si>
  <si>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</si>
  <si>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</si>
  <si>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</si>
  <si>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</si>
  <si>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</si>
  <si>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</si>
  <si>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</si>
  <si>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</si>
  <si>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</si>
  <si>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</si>
  <si>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</si>
  <si>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</si>
  <si>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</si>
  <si>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</si>
  <si>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</si>
  <si>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</si>
  <si>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</si>
  <si>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</si>
  <si>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</si>
  <si>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</si>
  <si>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</si>
  <si>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</si>
  <si>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</si>
  <si>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</si>
  <si>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</si>
  <si>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</si>
  <si>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</si>
  <si>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</si>
  <si>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</si>
  <si>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</si>
  <si>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</si>
  <si>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</si>
  <si>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</si>
  <si>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</si>
  <si>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</si>
  <si>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</si>
  <si>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</si>
  <si>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</si>
  <si>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</si>
  <si>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</si>
  <si>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</si>
  <si>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</si>
  <si>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</si>
  <si>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</si>
  <si>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</si>
  <si>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</si>
  <si>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</si>
  <si>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</si>
  <si>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</si>
  <si>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</si>
  <si>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</si>
  <si>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</si>
  <si>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</si>
  <si>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</si>
  <si>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</si>
  <si>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</si>
  <si>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</si>
  <si>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</si>
  <si>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</si>
  <si>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</si>
  <si>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</si>
  <si>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</si>
  <si>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</si>
  <si>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</si>
  <si>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</si>
  <si>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</si>
  <si>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</si>
  <si>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</si>
  <si>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</si>
  <si>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</si>
  <si>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</si>
  <si>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</si>
  <si>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</si>
  <si>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</si>
  <si>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</si>
  <si>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</si>
  <si>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</si>
  <si>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</si>
  <si>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</si>
  <si>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</si>
  <si>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</si>
  <si>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</si>
  <si>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</si>
  <si>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</si>
  <si>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</si>
  <si>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</si>
  <si>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</si>
  <si>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</si>
  <si>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</si>
  <si>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</si>
  <si>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</si>
  <si>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</si>
  <si>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</si>
  <si>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</si>
  <si>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</si>
  <si>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</si>
  <si>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</si>
  <si>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</si>
  <si>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</si>
  <si>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</si>
  <si>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</si>
  <si>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</si>
  <si>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</si>
  <si>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</si>
  <si>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</si>
  <si>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</si>
  <si>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</si>
  <si>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</si>
  <si>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</si>
  <si>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</si>
  <si>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</si>
  <si>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</si>
  <si>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</si>
  <si>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</si>
  <si>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</si>
  <si>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</si>
  <si>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</si>
  <si>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</si>
  <si>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</si>
  <si>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</si>
  <si>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</si>
  <si>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</si>
  <si>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</si>
  <si>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</si>
  <si>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</si>
  <si>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</si>
  <si>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</si>
  <si>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</si>
  <si>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</si>
  <si>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</si>
  <si>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</si>
  <si>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</si>
  <si>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</si>
  <si>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</si>
  <si>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</si>
  <si>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</si>
  <si>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</si>
  <si>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</si>
  <si>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</si>
  <si>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</si>
  <si>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</si>
  <si>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</si>
  <si>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</si>
  <si>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</si>
  <si>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</si>
  <si>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</si>
  <si>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</si>
  <si>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</si>
  <si>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</si>
  <si>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</si>
  <si>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</si>
  <si>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</si>
  <si>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</si>
  <si>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</si>
  <si>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</si>
  <si>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</si>
  <si>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</si>
  <si>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</si>
  <si>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</si>
  <si>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</si>
  <si>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</si>
  <si>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</si>
  <si>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</si>
  <si>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</si>
  <si>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</si>
  <si>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</si>
  <si>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</si>
  <si>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</si>
  <si>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</si>
  <si>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</si>
  <si>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</si>
  <si>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</si>
  <si>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</si>
  <si>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</si>
  <si>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</si>
  <si>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</si>
  <si>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</si>
  <si>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</si>
  <si>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</si>
  <si>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</si>
  <si>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</si>
  <si>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</si>
  <si>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</si>
  <si>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</si>
  <si>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</si>
  <si>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</si>
  <si>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</si>
  <si>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</si>
  <si>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</si>
  <si>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</si>
  <si>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</si>
  <si>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</si>
  <si>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</si>
  <si>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</si>
  <si>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</si>
  <si>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</si>
  <si>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</si>
  <si>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</si>
  <si>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</si>
  <si>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</si>
  <si>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</si>
  <si>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</si>
  <si>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</si>
  <si>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</si>
  <si>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</si>
  <si>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</si>
  <si>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</si>
  <si>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</si>
  <si>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</si>
  <si>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</si>
  <si>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</si>
  <si>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</si>
  <si>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</si>
  <si>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</si>
  <si>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</si>
  <si>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</si>
  <si>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</si>
  <si>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</si>
  <si>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</si>
  <si>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</si>
  <si>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</si>
  <si>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</si>
  <si>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</si>
  <si>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</si>
  <si>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</si>
  <si>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</si>
  <si>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</si>
  <si>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</si>
  <si>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</si>
  <si>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</si>
  <si>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</si>
  <si>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</si>
  <si>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</si>
  <si>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</si>
  <si>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</si>
  <si>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</si>
  <si>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</si>
  <si>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</si>
  <si>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</si>
  <si>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</si>
  <si>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</si>
  <si>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</si>
  <si>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</si>
  <si>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</si>
  <si>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</si>
  <si>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</si>
  <si>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</si>
  <si>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</si>
  <si>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</si>
  <si>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</si>
  <si>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</si>
  <si>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</si>
  <si>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</si>
  <si>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</si>
  <si>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</si>
  <si>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</si>
  <si>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</si>
  <si>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</si>
  <si>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</si>
  <si>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</si>
  <si>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</si>
  <si>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</si>
  <si>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</si>
  <si>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</si>
  <si>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</si>
  <si>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</si>
  <si>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</si>
  <si>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</si>
  <si>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</si>
  <si>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</si>
  <si>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</si>
  <si>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</si>
  <si>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</si>
  <si>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</si>
  <si>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</si>
  <si>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</si>
  <si>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</si>
  <si>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</si>
  <si>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</si>
  <si>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</si>
  <si>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</si>
  <si>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</si>
  <si>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</si>
  <si>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</si>
  <si>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</si>
  <si>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</si>
  <si>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</si>
  <si>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</si>
  <si>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</si>
  <si>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</si>
  <si>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</si>
  <si>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</si>
  <si>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</si>
  <si>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</si>
  <si>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</si>
  <si>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</si>
  <si>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</si>
  <si>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</si>
  <si>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</si>
  <si>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</si>
  <si>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</si>
  <si>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</si>
  <si>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</si>
  <si>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</si>
  <si>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</si>
  <si>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</si>
  <si>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</si>
  <si>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</si>
  <si>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</si>
  <si>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</si>
  <si>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</si>
  <si>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</si>
  <si>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</si>
  <si>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</si>
  <si>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</si>
  <si>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</si>
  <si>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</si>
  <si>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</si>
  <si>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</si>
  <si>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</si>
  <si>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</si>
  <si>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</si>
  <si>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</si>
  <si>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</si>
  <si>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</si>
  <si>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</si>
  <si>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</si>
  <si>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</si>
  <si>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</si>
  <si>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</si>
  <si>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</si>
  <si>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</si>
  <si>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</si>
  <si>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</si>
  <si>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</si>
  <si>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</si>
  <si>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</si>
  <si>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</si>
  <si>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</si>
  <si>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</si>
  <si>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</si>
  <si>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</si>
  <si>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</si>
  <si>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</si>
  <si>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</si>
  <si>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</si>
  <si>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</si>
  <si>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</si>
  <si>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</si>
  <si>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</si>
  <si>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</si>
  <si>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</si>
  <si>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</si>
  <si>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</si>
  <si>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</si>
  <si>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</si>
  <si>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</si>
  <si>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</si>
  <si>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</si>
  <si>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</si>
  <si>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</si>
  <si>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</si>
  <si>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</si>
  <si>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</si>
  <si>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</si>
  <si>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</si>
  <si>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</si>
  <si>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</si>
  <si>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</si>
  <si>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</si>
  <si>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</si>
  <si>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</si>
  <si>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</si>
  <si>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</si>
  <si>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</si>
  <si>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</si>
  <si>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</si>
  <si>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</si>
  <si>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</si>
  <si>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</si>
  <si>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</si>
  <si>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</si>
  <si>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</si>
  <si>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</si>
  <si>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</si>
  <si>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</si>
  <si>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</si>
  <si>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</si>
  <si>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</si>
  <si>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</si>
  <si>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</si>
  <si>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</si>
  <si>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</si>
  <si>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</si>
  <si>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</si>
  <si>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</si>
  <si>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</si>
  <si>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</si>
  <si>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</si>
  <si>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</si>
  <si>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</si>
  <si>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</si>
  <si>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</si>
  <si>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</si>
  <si>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</si>
  <si>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</si>
  <si>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</si>
  <si>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</si>
  <si>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</si>
  <si>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</si>
  <si>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</si>
  <si>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</si>
  <si>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</si>
  <si>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</si>
  <si>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</si>
  <si>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</si>
  <si>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</si>
  <si>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</si>
  <si>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</si>
  <si>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</si>
  <si>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</si>
  <si>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</si>
  <si>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</si>
  <si>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</si>
  <si>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</si>
  <si>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</si>
  <si>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</si>
  <si>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</si>
  <si>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</si>
  <si>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</si>
  <si>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</si>
  <si>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</si>
  <si>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</si>
  <si>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</si>
  <si>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</si>
  <si>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</si>
  <si>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</si>
  <si>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</si>
  <si>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</si>
  <si>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</si>
  <si>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</si>
  <si>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</si>
  <si>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</si>
  <si>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</si>
  <si>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</si>
  <si>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</si>
  <si>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</si>
  <si>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</si>
  <si>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</si>
  <si>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</si>
  <si>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</si>
  <si>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</si>
  <si>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</si>
  <si>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</si>
  <si>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</si>
  <si>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</si>
  <si>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</si>
  <si>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</si>
  <si>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</si>
  <si>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</si>
  <si>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</si>
  <si>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</si>
  <si>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</si>
  <si>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</si>
  <si>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</si>
  <si>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</si>
  <si>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</si>
  <si>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</si>
  <si>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</si>
  <si>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</si>
  <si>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</si>
  <si>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</si>
  <si>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</si>
  <si>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</si>
  <si>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</si>
  <si>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</si>
  <si>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</si>
  <si>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</si>
  <si>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</si>
  <si>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</si>
  <si>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</si>
  <si>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</si>
  <si>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</si>
  <si>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</si>
  <si>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</si>
  <si>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</si>
  <si>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</si>
  <si>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</si>
  <si>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</si>
  <si>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</si>
  <si>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</si>
  <si>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</si>
  <si>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</si>
  <si>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</si>
  <si>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</si>
  <si>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</si>
  <si>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</si>
  <si>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</si>
  <si>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</si>
  <si>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</si>
  <si>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</si>
  <si>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</si>
  <si>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</si>
  <si>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</si>
  <si>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</si>
  <si>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</si>
  <si>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</si>
  <si>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</si>
  <si>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</si>
  <si>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</si>
  <si>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</si>
  <si>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</si>
  <si>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</si>
  <si>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</si>
  <si>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</si>
  <si>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</si>
  <si>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</si>
  <si>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</si>
  <si>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</si>
  <si>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</si>
  <si>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</si>
  <si>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</si>
  <si>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</si>
  <si>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</si>
  <si>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</si>
  <si>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</si>
  <si>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</si>
  <si>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</si>
  <si>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</si>
  <si>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</si>
  <si>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</si>
  <si>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</si>
  <si>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</si>
  <si>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</si>
  <si>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</si>
  <si>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</si>
  <si>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</si>
  <si>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</si>
  <si>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</si>
  <si>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</si>
  <si>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</si>
  <si>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</si>
  <si>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</si>
  <si>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</si>
  <si>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</si>
  <si>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</si>
  <si>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</si>
  <si>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</si>
  <si>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</si>
  <si>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</si>
  <si>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</si>
  <si>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</si>
  <si>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</si>
  <si>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</si>
  <si>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</si>
  <si>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</si>
  <si>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</si>
  <si>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</si>
  <si>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</si>
  <si>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</si>
  <si>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</si>
  <si>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</si>
  <si>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</si>
  <si>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</si>
  <si>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</si>
  <si>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</si>
  <si>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</si>
  <si>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</si>
  <si>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</si>
  <si>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</si>
  <si>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</si>
  <si>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</si>
  <si>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</si>
  <si>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</si>
  <si>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</si>
  <si>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</si>
  <si>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</si>
  <si>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</si>
  <si>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</si>
  <si>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</si>
  <si>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</si>
  <si>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</si>
  <si>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</si>
  <si>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</si>
  <si>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</si>
  <si>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</si>
  <si>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</si>
  <si>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</si>
  <si>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</si>
  <si>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</si>
  <si>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</si>
  <si>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</si>
  <si>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</si>
  <si>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</si>
  <si>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</si>
  <si>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</si>
  <si>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</si>
  <si>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</si>
  <si>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</si>
  <si>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</si>
  <si>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</si>
  <si>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</si>
  <si>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</si>
  <si>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</si>
  <si>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</si>
  <si>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</si>
  <si>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</si>
  <si>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</si>
  <si>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</si>
  <si>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</si>
  <si>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</si>
  <si>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</si>
  <si>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</si>
  <si>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</si>
  <si>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</si>
  <si>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</si>
  <si>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</si>
  <si>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</si>
  <si>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</si>
  <si>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</si>
  <si>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</si>
  <si>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</si>
  <si>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</si>
  <si>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</si>
  <si>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</si>
  <si>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</si>
  <si>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</si>
  <si>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</si>
  <si>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</si>
  <si>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</si>
  <si>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</si>
  <si>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</si>
  <si>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</si>
  <si>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</si>
  <si>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</si>
  <si>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</si>
  <si>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</si>
  <si>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</si>
  <si>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</si>
  <si>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</si>
  <si>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</si>
  <si>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</si>
  <si>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</si>
  <si>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</si>
  <si>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</si>
  <si>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</si>
  <si>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</si>
  <si>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</si>
  <si>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</si>
  <si>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</si>
  <si>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</si>
  <si>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</si>
  <si>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</si>
  <si>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</si>
  <si>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</si>
  <si>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</si>
  <si>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</si>
  <si>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</si>
  <si>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</si>
  <si>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</si>
  <si>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</si>
  <si>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</si>
  <si>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</si>
  <si>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</si>
  <si>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</si>
  <si>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</si>
  <si>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</si>
  <si>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</si>
  <si>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</si>
  <si>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</si>
  <si>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</si>
  <si>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</si>
  <si>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</si>
  <si>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</si>
  <si>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</si>
  <si>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</si>
  <si>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</si>
  <si>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</si>
  <si>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</si>
  <si>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</si>
  <si>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</si>
  <si>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</si>
  <si>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</si>
  <si>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</si>
  <si>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</si>
  <si>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</si>
  <si>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</si>
  <si>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</si>
  <si>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</si>
  <si>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</si>
  <si>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</si>
  <si>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</si>
  <si>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</si>
  <si>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</si>
  <si>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</si>
  <si>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</si>
  <si>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</si>
  <si>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</si>
  <si>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</si>
  <si>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</si>
  <si>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</si>
  <si>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</si>
  <si>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</si>
  <si>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</si>
  <si>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</si>
  <si>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</si>
  <si>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</si>
  <si>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</si>
  <si>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</si>
  <si>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</si>
  <si>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</si>
  <si>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</si>
  <si>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</si>
  <si>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</si>
  <si>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</si>
  <si>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</si>
  <si>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</si>
  <si>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</si>
  <si>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</si>
  <si>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</si>
  <si>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</si>
  <si>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</si>
  <si>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</si>
  <si>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</si>
  <si>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</si>
  <si>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</si>
  <si>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</si>
  <si>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</si>
  <si>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</si>
  <si>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</si>
  <si>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</si>
  <si>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</si>
  <si>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</si>
  <si>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</si>
  <si>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</si>
  <si>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</si>
  <si>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</si>
  <si>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</si>
  <si>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</si>
  <si>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</si>
  <si>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</si>
  <si>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</si>
  <si>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</si>
  <si>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</si>
  <si>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</si>
  <si>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</si>
  <si>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</si>
  <si>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</si>
  <si>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</si>
  <si>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</si>
  <si>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</si>
  <si>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</si>
  <si>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</si>
  <si>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</si>
  <si>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</si>
  <si>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</si>
  <si>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</si>
  <si>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</si>
  <si>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</si>
  <si>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</si>
  <si>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</si>
  <si>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</si>
  <si>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</si>
  <si>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</si>
  <si>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</si>
  <si>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</si>
  <si>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</si>
  <si>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</si>
  <si>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</si>
  <si>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</si>
  <si>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</si>
  <si>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</si>
  <si>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</si>
  <si>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</si>
  <si>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</si>
  <si>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</si>
  <si>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</si>
  <si>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</si>
  <si>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</si>
  <si>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</si>
  <si>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</si>
  <si>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</si>
  <si>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</si>
  <si>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</si>
  <si>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</si>
  <si>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</si>
  <si>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</si>
  <si>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</si>
  <si>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</si>
  <si>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</si>
  <si>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</si>
  <si>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</si>
  <si>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</si>
  <si>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</si>
  <si>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</si>
  <si>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</si>
  <si>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</si>
  <si>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</si>
  <si>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</si>
  <si>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</si>
  <si>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</si>
  <si>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</si>
  <si>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</si>
  <si>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</si>
  <si>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</si>
  <si>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</si>
  <si>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</si>
  <si>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</si>
  <si>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</si>
  <si>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</si>
  <si>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</si>
  <si>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</si>
  <si>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</si>
  <si>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</si>
  <si>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</si>
  <si>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</si>
  <si>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</si>
  <si>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</si>
  <si>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</si>
  <si>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</si>
  <si>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</si>
  <si>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</si>
  <si>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</si>
  <si>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</si>
  <si>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</si>
  <si>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</si>
  <si>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</si>
  <si>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</si>
  <si>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</si>
  <si>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</si>
  <si>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</si>
  <si>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</si>
  <si>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</si>
  <si>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</si>
  <si>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</si>
  <si>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</si>
  <si>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</si>
  <si>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</si>
  <si>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</si>
  <si>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</si>
  <si>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</si>
  <si>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</si>
  <si>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</si>
  <si>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</si>
  <si>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</si>
  <si>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</si>
  <si>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</si>
  <si>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</si>
  <si>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</si>
  <si>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</si>
  <si>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</si>
  <si>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</si>
  <si>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</si>
  <si>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</si>
  <si>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</si>
  <si>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</si>
  <si>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</si>
  <si>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</si>
  <si>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</si>
  <si>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</si>
  <si>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</si>
  <si>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</si>
  <si>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</si>
  <si>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</si>
  <si>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</si>
  <si>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</si>
  <si>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</si>
  <si>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</si>
  <si>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</si>
  <si>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</si>
  <si>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</si>
  <si>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</si>
  <si>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</si>
  <si>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</si>
  <si>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</si>
  <si>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</si>
  <si>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</si>
  <si>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</si>
  <si>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</si>
  <si>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</si>
  <si>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</si>
  <si>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</si>
  <si>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</si>
  <si>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</si>
  <si>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</si>
  <si>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</si>
  <si>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</si>
  <si>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</si>
  <si>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</si>
  <si>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</si>
  <si>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</si>
  <si>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</si>
  <si>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</si>
  <si>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</si>
  <si>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</si>
  <si>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</si>
  <si>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</si>
  <si>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</si>
  <si>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</si>
  <si>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</si>
  <si>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</si>
  <si>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</si>
  <si>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</si>
  <si>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</si>
  <si>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</si>
  <si>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</si>
  <si>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</si>
  <si>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</si>
  <si>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</si>
  <si>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</si>
  <si>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</si>
  <si>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</si>
  <si>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</si>
  <si>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</si>
  <si>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</si>
  <si>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</si>
  <si>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</si>
  <si>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</si>
  <si>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</si>
  <si>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</si>
  <si>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</si>
  <si>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</si>
  <si>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</si>
  <si>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</si>
  <si>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</si>
  <si>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</si>
  <si>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</si>
  <si>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</si>
  <si>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</si>
  <si>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</si>
  <si>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</si>
  <si>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</si>
  <si>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</si>
  <si>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</si>
  <si>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</si>
  <si>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</si>
  <si>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</si>
  <si>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</si>
  <si>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</si>
  <si>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</si>
  <si>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</si>
  <si>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</si>
  <si>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</si>
  <si>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</si>
  <si>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</si>
  <si>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</si>
  <si>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</si>
  <si>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</si>
  <si>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</si>
  <si>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</si>
  <si>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</si>
  <si>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</si>
  <si>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</si>
  <si>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</si>
  <si>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</si>
  <si>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</si>
  <si>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</si>
  <si>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</si>
  <si>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</si>
  <si>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</si>
  <si>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</si>
  <si>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</si>
  <si>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</si>
  <si>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</si>
  <si>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</si>
  <si>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</si>
  <si>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</si>
  <si>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</si>
  <si>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</si>
  <si>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</si>
  <si>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</si>
  <si>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</si>
  <si>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</si>
  <si>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</si>
  <si>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</si>
  <si>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</si>
  <si>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</si>
  <si>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</si>
  <si>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</si>
  <si>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</si>
  <si>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</si>
  <si>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</si>
  <si>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</si>
  <si>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</si>
  <si>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</si>
  <si>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</si>
  <si>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</si>
  <si>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</si>
  <si>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</si>
  <si>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</si>
  <si>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</si>
  <si>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</si>
  <si>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</si>
  <si>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</si>
  <si>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</si>
  <si>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</si>
  <si>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</si>
  <si>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</si>
  <si>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</si>
  <si>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</si>
  <si>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</si>
  <si>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</si>
  <si>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</si>
  <si>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</si>
  <si>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</si>
  <si>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</si>
  <si>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</si>
  <si>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</si>
  <si>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</si>
  <si>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</si>
  <si>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</si>
  <si>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</si>
  <si>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</si>
  <si>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</si>
  <si>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</si>
  <si>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</si>
  <si>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</si>
  <si>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</si>
  <si>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</si>
  <si>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</si>
  <si>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</si>
  <si>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</si>
  <si>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</si>
  <si>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</si>
  <si>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</si>
  <si>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</si>
  <si>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</si>
  <si>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</si>
  <si>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</si>
  <si>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</si>
  <si>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</si>
  <si>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</si>
  <si>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</si>
  <si>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</si>
  <si>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</si>
  <si>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</si>
  <si>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</si>
  <si>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</si>
  <si>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</si>
  <si>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</si>
  <si>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</si>
  <si>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</si>
  <si>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</si>
  <si>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</si>
  <si>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</si>
  <si>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</si>
  <si>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</si>
  <si>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</si>
  <si>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</si>
  <si>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</si>
  <si>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</si>
  <si>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</si>
  <si>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</si>
  <si>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</si>
  <si>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</si>
  <si>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</si>
  <si>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</si>
  <si>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</si>
  <si>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</si>
  <si>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</si>
  <si>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</si>
  <si>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</si>
  <si>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</si>
  <si>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</si>
  <si>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</si>
  <si>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</si>
  <si>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</si>
  <si>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</si>
  <si>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</si>
  <si>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</si>
  <si>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</si>
  <si>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</si>
  <si>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</si>
  <si>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</si>
  <si>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</si>
  <si>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</si>
  <si>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</si>
  <si>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</si>
  <si>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</si>
  <si>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</si>
  <si>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</si>
  <si>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</si>
  <si>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</si>
  <si>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</si>
  <si>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</si>
  <si>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</si>
  <si>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</si>
  <si>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</si>
  <si>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</si>
  <si>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</si>
  <si>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</si>
  <si>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</si>
  <si>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</si>
  <si>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</si>
  <si>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</si>
  <si>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</si>
  <si>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</si>
  <si>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</si>
  <si>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</si>
  <si>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</si>
  <si>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</si>
  <si>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</si>
  <si>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</si>
  <si>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</si>
  <si>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</si>
  <si>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</si>
  <si>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</si>
  <si>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</si>
  <si>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</si>
  <si>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</si>
  <si>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</si>
  <si>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</si>
  <si>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</si>
  <si>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</si>
  <si>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</si>
  <si>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</si>
  <si>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</si>
  <si>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</si>
  <si>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</si>
  <si>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</si>
  <si>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</si>
  <si>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</si>
  <si>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</si>
  <si>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</si>
  <si>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</si>
  <si>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</si>
  <si>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</si>
  <si>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</si>
  <si>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</si>
  <si>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</si>
  <si>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</si>
  <si>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</si>
  <si>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</si>
  <si>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</si>
  <si>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</si>
  <si>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</si>
  <si>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</si>
  <si>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</si>
  <si>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</si>
  <si>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</si>
  <si>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</si>
  <si>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</si>
  <si>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</si>
  <si>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</si>
  <si>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</si>
  <si>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</si>
  <si>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</si>
  <si>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</si>
  <si>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</si>
  <si>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</si>
  <si>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</si>
  <si>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</si>
  <si>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</si>
  <si>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</si>
  <si>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</si>
  <si>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</si>
  <si>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</si>
  <si>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</si>
  <si>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</si>
  <si>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</si>
  <si>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</si>
  <si>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</si>
  <si>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</si>
  <si>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</si>
  <si>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</si>
  <si>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</si>
  <si>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</si>
  <si>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</si>
  <si>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</si>
  <si>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</si>
  <si>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</si>
  <si>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</si>
  <si>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</si>
  <si>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</si>
  <si>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</si>
  <si>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</si>
  <si>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</si>
  <si>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</si>
  <si>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</si>
  <si>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</si>
  <si>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</si>
  <si>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</si>
  <si>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</si>
  <si>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</si>
  <si>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</si>
  <si>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</si>
  <si>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</si>
  <si>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</si>
  <si>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</si>
  <si>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</si>
  <si>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</si>
  <si>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</si>
  <si>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</si>
  <si>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</si>
  <si>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</si>
  <si>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</si>
  <si>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</si>
  <si>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</si>
  <si>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</si>
  <si>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</si>
  <si>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</si>
  <si>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</si>
  <si>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</si>
  <si>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</si>
  <si>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</si>
  <si>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</si>
  <si>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</si>
  <si>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</si>
  <si>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</si>
  <si>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</si>
  <si>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</si>
  <si>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</si>
  <si>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</si>
  <si>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</si>
  <si>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</si>
  <si>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</si>
  <si>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</si>
  <si>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</si>
  <si>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</si>
  <si>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</si>
  <si>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</si>
  <si>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</si>
  <si>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</si>
  <si>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</si>
  <si>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</si>
  <si>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</si>
  <si>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</si>
  <si>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</si>
  <si>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</si>
  <si>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</si>
  <si>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</si>
  <si>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</si>
  <si>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</si>
  <si>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</si>
  <si>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</si>
  <si>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</si>
  <si>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</si>
  <si>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</si>
  <si>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</si>
  <si>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</si>
  <si>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</si>
  <si>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</si>
  <si>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</si>
  <si>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</si>
  <si>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</si>
  <si>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</si>
  <si>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</si>
  <si>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</si>
  <si>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</si>
  <si>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</si>
  <si>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</si>
  <si>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</si>
  <si>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</si>
  <si>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</si>
  <si>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</si>
  <si>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</si>
  <si>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</si>
  <si>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</si>
  <si>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</si>
  <si>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</si>
  <si>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</si>
  <si>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</si>
  <si>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</si>
  <si>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</si>
  <si>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</si>
  <si>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</si>
  <si>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</si>
  <si>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</si>
  <si>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</si>
  <si>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</si>
  <si>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</si>
  <si>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</si>
  <si>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</si>
  <si>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</si>
  <si>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</si>
  <si>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</si>
  <si>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</si>
  <si>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</si>
  <si>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</si>
  <si>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</si>
  <si>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</si>
  <si>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</si>
  <si>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</si>
  <si>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</si>
  <si>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</si>
  <si>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</si>
  <si>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</si>
  <si>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</si>
  <si>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</si>
  <si>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</si>
  <si>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</si>
  <si>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</si>
  <si>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</si>
  <si>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</si>
  <si>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</si>
  <si>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</si>
  <si>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</si>
  <si>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</si>
  <si>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</si>
  <si>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</si>
  <si>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</si>
  <si>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</si>
  <si>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</si>
  <si>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</si>
  <si>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</si>
  <si>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</si>
  <si>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</si>
  <si>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</si>
  <si>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</si>
  <si>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</si>
  <si>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</si>
  <si>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</si>
  <si>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</si>
  <si>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</si>
  <si>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</si>
  <si>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</si>
  <si>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</si>
  <si>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</si>
  <si>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</si>
  <si>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</si>
  <si>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</si>
  <si>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</si>
  <si>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</si>
  <si>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</si>
  <si>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</si>
  <si>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</si>
  <si>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</si>
  <si>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</si>
  <si>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</si>
  <si>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</si>
  <si>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</si>
  <si>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</si>
  <si>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</si>
  <si>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</si>
  <si>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</si>
  <si>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</si>
  <si>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</si>
  <si>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</si>
  <si>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</si>
  <si>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</si>
  <si>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</si>
  <si>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</si>
  <si>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</si>
  <si>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</si>
  <si>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</si>
  <si>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</si>
  <si>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</si>
  <si>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</si>
  <si>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</si>
  <si>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</si>
  <si>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</si>
  <si>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</si>
  <si>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</si>
  <si>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</si>
  <si>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</si>
  <si>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</si>
  <si>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</si>
  <si>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</si>
  <si>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</si>
  <si>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</si>
  <si>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</si>
  <si>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</si>
  <si>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</si>
  <si>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</si>
  <si>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</si>
  <si>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</si>
  <si>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</si>
  <si>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</si>
  <si>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</si>
  <si>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</si>
  <si>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</si>
  <si>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</si>
  <si>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</si>
  <si>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</si>
  <si>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</si>
  <si>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</si>
  <si>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</si>
  <si>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</si>
  <si>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</si>
  <si>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</si>
  <si>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</si>
  <si>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</si>
  <si>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</si>
  <si>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</si>
  <si>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</si>
  <si>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</si>
  <si>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</si>
  <si>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</si>
  <si>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</si>
  <si>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</si>
  <si>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</si>
  <si>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</si>
  <si>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</si>
  <si>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</si>
  <si>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</si>
  <si>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</si>
  <si>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</si>
  <si>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</si>
  <si>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</si>
  <si>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</si>
  <si>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</si>
  <si>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</si>
  <si>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</si>
  <si>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</si>
  <si>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</si>
  <si>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</si>
  <si>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</si>
  <si>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</si>
  <si>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</si>
  <si>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</si>
  <si>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</si>
  <si>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</si>
  <si>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</si>
  <si>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</si>
  <si>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</si>
  <si>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</si>
  <si>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</si>
  <si>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</si>
  <si>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</si>
  <si>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</si>
  <si>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</si>
  <si>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</si>
  <si>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</si>
  <si>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</si>
  <si>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</si>
  <si>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</si>
  <si>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</si>
  <si>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</si>
  <si>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</si>
  <si>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</si>
  <si>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</si>
  <si>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</si>
  <si>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</si>
  <si>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</si>
  <si>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</si>
  <si>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</si>
  <si>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</si>
  <si>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</si>
  <si>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</si>
  <si>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</si>
  <si>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</si>
  <si>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</si>
  <si>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</si>
  <si>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</si>
  <si>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</si>
  <si>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</si>
  <si>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</si>
  <si>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</si>
  <si>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</si>
  <si>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</si>
  <si>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</si>
  <si>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</si>
  <si>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</si>
  <si>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</si>
  <si>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</si>
  <si>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</si>
  <si>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</si>
  <si>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</si>
  <si>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</si>
  <si>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</si>
  <si>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</si>
  <si>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</si>
  <si>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</si>
  <si>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</si>
  <si>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</si>
  <si>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</si>
  <si>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</si>
  <si>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</si>
  <si>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</si>
  <si>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</si>
  <si>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</si>
  <si>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</si>
  <si>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</si>
  <si>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</si>
  <si>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</si>
  <si>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</si>
  <si>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</si>
  <si>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</si>
  <si>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</si>
  <si>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</si>
  <si>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</si>
  <si>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</si>
  <si>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</si>
  <si>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</si>
  <si>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</si>
  <si>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</si>
  <si>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</si>
  <si>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</si>
  <si>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</si>
  <si>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</si>
  <si>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</si>
  <si>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</si>
  <si>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</si>
  <si>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</si>
  <si>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</si>
  <si>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</si>
  <si>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</si>
  <si>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</si>
  <si>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</si>
  <si>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</si>
  <si>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</si>
  <si>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</si>
  <si>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</si>
  <si>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</si>
  <si>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</si>
  <si>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</si>
  <si>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</si>
  <si>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</si>
  <si>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</si>
  <si>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</si>
  <si>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</si>
  <si>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</si>
  <si>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</si>
  <si>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</si>
  <si>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</si>
  <si>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</si>
  <si>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</si>
  <si>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</si>
  <si>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</si>
  <si>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</si>
  <si>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</si>
  <si>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</si>
  <si>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</si>
  <si>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</si>
  <si>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</si>
  <si>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</si>
  <si>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</si>
  <si>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</si>
  <si>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</si>
  <si>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</si>
  <si>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</si>
  <si>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</si>
  <si>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</si>
  <si>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</si>
  <si>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</si>
  <si>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</si>
  <si>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</si>
  <si>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</si>
  <si>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</si>
  <si>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</si>
  <si>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</si>
  <si>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</si>
  <si>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</si>
  <si>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</si>
  <si>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</si>
  <si>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</si>
  <si>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</si>
  <si>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</si>
  <si>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</si>
  <si>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</si>
  <si>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</si>
  <si>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</si>
  <si>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</si>
  <si>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</si>
  <si>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</si>
  <si>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</si>
  <si>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</si>
  <si>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</si>
  <si>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</si>
  <si>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</si>
  <si>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</si>
  <si>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</si>
  <si>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</si>
  <si>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</si>
  <si>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</si>
  <si>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</si>
  <si>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</si>
  <si>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</si>
  <si>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</si>
  <si>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</si>
  <si>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</si>
  <si>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</si>
  <si>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</si>
  <si>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</si>
  <si>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</si>
  <si>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</si>
  <si>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</si>
  <si>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</si>
  <si>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</si>
  <si>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</si>
  <si>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</si>
  <si>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</si>
  <si>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</si>
  <si>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</si>
  <si>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</si>
  <si>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</si>
  <si>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</si>
  <si>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</si>
  <si>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</si>
  <si>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</si>
  <si>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</si>
  <si>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</si>
  <si>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</si>
  <si>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</si>
  <si>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</si>
  <si>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</si>
  <si>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</si>
  <si>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</si>
  <si>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</si>
  <si>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</si>
  <si>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</si>
  <si>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</si>
  <si>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</si>
  <si>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</si>
  <si>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</si>
  <si>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</si>
  <si>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</si>
  <si>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</si>
  <si>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</si>
  <si>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</si>
  <si>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</si>
  <si>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</si>
  <si>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</si>
  <si>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</si>
  <si>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</si>
  <si>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</si>
  <si>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</si>
  <si>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</si>
  <si>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</si>
  <si>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</si>
  <si>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</si>
  <si>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</si>
  <si>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</si>
  <si>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</si>
  <si>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</si>
  <si>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</si>
  <si>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</si>
  <si>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</si>
  <si>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</si>
  <si>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</si>
  <si>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</si>
  <si>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</si>
  <si>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</si>
  <si>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</si>
  <si>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</si>
  <si>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</si>
  <si>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</si>
  <si>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</si>
  <si>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</si>
  <si>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</si>
  <si>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</si>
  <si>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</si>
  <si>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</si>
  <si>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</si>
  <si>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</si>
  <si>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</si>
  <si>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</si>
  <si>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</si>
  <si>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</si>
  <si>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</si>
  <si>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</si>
  <si>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</si>
  <si>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</si>
  <si>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</si>
  <si>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</si>
  <si>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</si>
  <si>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</si>
  <si>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</si>
  <si>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</si>
  <si>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</si>
  <si>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</si>
  <si>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</si>
  <si>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</si>
  <si>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</si>
  <si>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</si>
  <si>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</si>
  <si>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</si>
  <si>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</si>
  <si>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</si>
  <si>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</si>
  <si>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</si>
  <si>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</si>
  <si>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</si>
  <si>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</si>
  <si>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</si>
  <si>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</si>
  <si>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</si>
  <si>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</si>
  <si>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</si>
  <si>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</si>
  <si>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</si>
  <si>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</si>
  <si>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</si>
  <si>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</si>
  <si>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</si>
  <si>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</si>
  <si>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</si>
  <si>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</si>
  <si>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</si>
  <si>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</si>
  <si>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</si>
  <si>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</si>
  <si>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</si>
  <si>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</si>
  <si>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</si>
  <si>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</si>
  <si>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</si>
  <si>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</si>
  <si>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</si>
  <si>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</si>
  <si>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</si>
  <si>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</si>
  <si>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</si>
  <si>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</si>
  <si>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</si>
  <si>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</si>
  <si>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</si>
  <si>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</si>
  <si>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</si>
  <si>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</si>
  <si>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</si>
  <si>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</si>
  <si>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</si>
  <si>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</si>
  <si>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</si>
  <si>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</si>
  <si>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</si>
  <si>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</si>
  <si>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</si>
  <si>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</si>
  <si>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</si>
  <si>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</si>
  <si>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</si>
  <si>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</si>
  <si>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</si>
  <si>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</si>
  <si>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</si>
  <si>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</si>
  <si>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</si>
  <si>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</si>
  <si>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</si>
  <si>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</si>
  <si>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</si>
  <si>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</si>
  <si>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</si>
  <si>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</si>
  <si>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</si>
  <si>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</si>
  <si>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</si>
  <si>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</si>
  <si>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</si>
  <si>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</si>
  <si>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</si>
  <si>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</si>
  <si>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</si>
  <si>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</si>
  <si>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</si>
  <si>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</si>
  <si>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</si>
  <si>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</si>
  <si>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</si>
  <si>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</si>
  <si>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</si>
  <si>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</si>
  <si>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</si>
  <si>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</si>
  <si>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</si>
  <si>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</si>
  <si>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</si>
  <si>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</si>
  <si>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</si>
  <si>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</si>
  <si>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</si>
  <si>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</si>
  <si>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</si>
  <si>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</si>
  <si>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</si>
  <si>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</si>
  <si>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</si>
  <si>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</si>
  <si>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</si>
  <si>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</si>
  <si>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</si>
  <si>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</si>
  <si>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</si>
  <si>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</si>
  <si>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</si>
  <si>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</si>
  <si>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</si>
  <si>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</si>
  <si>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</si>
  <si>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</si>
  <si>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</si>
  <si>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</si>
  <si>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</si>
  <si>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</si>
  <si>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</si>
  <si>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</si>
  <si>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</si>
  <si>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</si>
  <si>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</si>
  <si>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</si>
  <si>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</si>
  <si>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</si>
  <si>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</si>
  <si>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</si>
  <si>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</si>
  <si>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</si>
  <si>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</si>
  <si>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</si>
  <si>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</si>
  <si>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</si>
  <si>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</si>
  <si>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</si>
  <si>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</si>
  <si>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</si>
  <si>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</si>
  <si>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</si>
  <si>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</si>
  <si>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</si>
  <si>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</si>
  <si>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</si>
  <si>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</si>
  <si>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</si>
  <si>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</si>
  <si>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</si>
  <si>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</si>
  <si>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</si>
  <si>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</si>
  <si>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</si>
  <si>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</si>
  <si>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</si>
  <si>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</si>
  <si>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</si>
  <si>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</si>
  <si>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</si>
  <si>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</si>
  <si>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</si>
  <si>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</si>
  <si>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</si>
  <si>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</si>
  <si>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</si>
  <si>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</si>
  <si>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</si>
  <si>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</si>
  <si>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</si>
  <si>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</si>
  <si>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</si>
  <si>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</si>
  <si>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</si>
  <si>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</si>
  <si>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</si>
  <si>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</si>
  <si>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</si>
  <si>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</si>
  <si>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</si>
  <si>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</si>
  <si>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</si>
  <si>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</si>
  <si>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</si>
  <si>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</si>
  <si>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</si>
  <si>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</si>
  <si>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</si>
  <si>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</si>
  <si>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</si>
  <si>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</si>
  <si>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</si>
  <si>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</si>
  <si>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</si>
  <si>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</si>
  <si>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</si>
  <si>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</si>
  <si>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</si>
  <si>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</si>
  <si>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</si>
  <si>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</si>
  <si>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</si>
  <si>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</si>
  <si>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</si>
  <si>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</si>
  <si>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</si>
  <si>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</si>
  <si>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</si>
  <si>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</si>
  <si>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</si>
  <si>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</si>
  <si>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</si>
  <si>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</si>
  <si>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</si>
  <si>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</si>
  <si>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</si>
  <si>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</si>
  <si>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</si>
  <si>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</si>
  <si>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</si>
  <si>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</si>
  <si>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</si>
  <si>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</si>
  <si>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</si>
  <si>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</si>
  <si>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</si>
  <si>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</si>
  <si>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</si>
  <si>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</si>
  <si>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</si>
  <si>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</si>
  <si>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</si>
  <si>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</si>
  <si>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</si>
  <si>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</si>
  <si>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</si>
  <si>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</si>
  <si>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</si>
  <si>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</si>
  <si>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</si>
  <si>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</si>
  <si>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</si>
  <si>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</si>
  <si>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</si>
  <si>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</si>
  <si>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</si>
  <si>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</si>
  <si>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</si>
  <si>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</si>
  <si>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</si>
  <si>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</si>
  <si>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</si>
  <si>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</si>
  <si>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</si>
  <si>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</si>
  <si>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</si>
  <si>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</si>
  <si>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</si>
  <si>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</si>
  <si>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</si>
  <si>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</si>
  <si>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</si>
  <si>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</si>
  <si>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</si>
  <si>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</si>
  <si>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</si>
  <si>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</si>
  <si>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</si>
  <si>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</si>
  <si>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</si>
  <si>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</si>
  <si>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</si>
  <si>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</si>
  <si>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</si>
  <si>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</si>
  <si>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</si>
  <si>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</si>
  <si>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</si>
  <si>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</si>
  <si>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</si>
  <si>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</si>
  <si>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</si>
  <si>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</si>
  <si>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</si>
  <si>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</si>
  <si>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</si>
  <si>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</si>
  <si>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</si>
  <si>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</si>
  <si>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</si>
  <si>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</si>
  <si>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</si>
  <si>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</si>
  <si>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</si>
  <si>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</si>
  <si>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</si>
  <si>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</si>
  <si>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</si>
  <si>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</si>
  <si>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</si>
  <si>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</si>
  <si>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</si>
  <si>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</si>
  <si>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</si>
  <si>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</si>
  <si>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</si>
  <si>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</si>
  <si>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</si>
  <si>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</si>
  <si>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</si>
  <si>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</si>
  <si>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</si>
  <si>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</si>
  <si>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</si>
  <si>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</si>
  <si>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</si>
  <si>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</si>
  <si>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</si>
  <si>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</si>
  <si>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</si>
  <si>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</si>
  <si>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</si>
  <si>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</si>
  <si>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</si>
  <si>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</si>
  <si>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</si>
  <si>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</si>
  <si>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</si>
  <si>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</si>
  <si>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</si>
  <si>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</si>
  <si>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</si>
  <si>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</si>
  <si>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</si>
  <si>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</si>
  <si>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</si>
  <si>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</si>
  <si>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</si>
  <si>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</si>
  <si>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</si>
  <si>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</si>
  <si>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</si>
  <si>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</si>
  <si>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</si>
  <si>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</si>
  <si>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</si>
  <si>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</si>
  <si>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</si>
  <si>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</si>
  <si>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</si>
  <si>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</si>
  <si>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</si>
  <si>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</si>
  <si>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</si>
  <si>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</si>
  <si>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</si>
  <si>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</si>
  <si>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</si>
  <si>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</si>
  <si>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</si>
  <si>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</si>
  <si>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</si>
  <si>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</si>
  <si>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</si>
  <si>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</si>
  <si>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</si>
  <si>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</si>
  <si>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</si>
  <si>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</si>
  <si>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</si>
  <si>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</si>
  <si>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</si>
  <si>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</si>
  <si>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</si>
  <si>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</si>
  <si>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</si>
  <si>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</si>
  <si>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</si>
  <si>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</si>
  <si>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</si>
  <si>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</si>
  <si>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</si>
  <si>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</si>
  <si>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</si>
  <si>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</si>
  <si>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</si>
  <si>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</si>
  <si>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</si>
  <si>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</si>
  <si>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</si>
  <si>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</si>
  <si>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</si>
  <si>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</si>
  <si>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</si>
  <si>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</si>
  <si>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</si>
  <si>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</si>
  <si>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</si>
  <si>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</si>
  <si>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</si>
  <si>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</si>
  <si>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</si>
  <si>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</si>
  <si>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</si>
  <si>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</si>
  <si>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</si>
  <si>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</si>
  <si>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</si>
  <si>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</si>
  <si>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</si>
  <si>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</si>
  <si>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</si>
  <si>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</si>
  <si>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</si>
  <si>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</si>
  <si>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</si>
  <si>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</si>
  <si>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</si>
  <si>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</si>
  <si>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</si>
  <si>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</si>
  <si>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</si>
  <si>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</si>
  <si>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</si>
  <si>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</si>
  <si>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</si>
  <si>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</si>
  <si>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</si>
  <si>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</si>
  <si>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</si>
  <si>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</si>
  <si>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</si>
  <si>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</si>
  <si>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</si>
  <si>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</si>
  <si>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</si>
  <si>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</si>
  <si>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</si>
  <si>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</si>
  <si>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</si>
  <si>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</si>
  <si>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</si>
  <si>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</si>
  <si>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</si>
  <si>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</si>
  <si>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</si>
  <si>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</si>
  <si>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</si>
  <si>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</si>
  <si>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</si>
  <si>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</si>
  <si>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</si>
  <si>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</si>
  <si>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</si>
  <si>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</si>
  <si>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</si>
  <si>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</si>
  <si>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</si>
  <si>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</si>
  <si>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</si>
  <si>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</si>
  <si>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</si>
  <si>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</si>
  <si>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</si>
  <si>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</si>
  <si>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</si>
  <si>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</si>
  <si>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</si>
  <si>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</si>
  <si>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</si>
  <si>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</si>
  <si>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</si>
  <si>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</si>
  <si>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</si>
  <si>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</si>
  <si>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</si>
  <si>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</si>
  <si>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</si>
  <si>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</si>
  <si>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</si>
  <si>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</si>
  <si>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</si>
  <si>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</si>
  <si>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</si>
  <si>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</si>
  <si>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</si>
  <si>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</si>
  <si>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</si>
  <si>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</si>
  <si>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</si>
  <si>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</si>
  <si>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</si>
  <si>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</si>
  <si>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</si>
  <si>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</si>
  <si>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</si>
  <si>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</si>
  <si>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</si>
  <si>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</si>
  <si>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</si>
  <si>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</si>
  <si>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</si>
  <si>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</si>
  <si>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</si>
  <si>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</si>
  <si>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</si>
  <si>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</si>
  <si>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</si>
  <si>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</si>
  <si>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</si>
  <si>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</si>
  <si>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</si>
  <si>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</si>
  <si>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</si>
  <si>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</si>
  <si>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</si>
  <si>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</si>
  <si>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</si>
  <si>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</si>
  <si>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</si>
  <si>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</si>
  <si>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</si>
  <si>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</si>
  <si>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</si>
  <si>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</si>
  <si>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</si>
  <si>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</si>
  <si>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</si>
  <si>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</si>
  <si>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</si>
  <si>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</si>
  <si>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</si>
  <si>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</si>
  <si>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</si>
  <si>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</si>
  <si>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</si>
  <si>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</si>
  <si>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</si>
  <si>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</si>
  <si>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</si>
  <si>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</si>
  <si>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</si>
  <si>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</si>
  <si>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</si>
  <si>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</si>
  <si>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</si>
  <si>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</si>
  <si>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</si>
  <si>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</si>
  <si>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</si>
  <si>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</si>
  <si>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</si>
  <si>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</si>
  <si>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</si>
  <si>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</si>
  <si>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</si>
  <si>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</si>
  <si>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</si>
  <si>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</si>
  <si>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</si>
  <si>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</si>
  <si>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</si>
  <si>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</si>
  <si>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</si>
  <si>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</si>
  <si>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</si>
  <si>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</si>
  <si>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</si>
  <si>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</si>
  <si>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</si>
  <si>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</si>
  <si>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</si>
  <si>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</si>
  <si>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</si>
  <si>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</si>
  <si>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</si>
  <si>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</si>
  <si>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</si>
  <si>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</si>
  <si>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</si>
  <si>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</si>
  <si>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</si>
  <si>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</si>
  <si>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</si>
  <si>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</si>
  <si>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</si>
  <si>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</si>
  <si>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</si>
  <si>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</si>
  <si>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</si>
  <si>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</si>
  <si>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</si>
  <si>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</si>
  <si>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</si>
  <si>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</si>
  <si>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</si>
  <si>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</si>
  <si>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</si>
  <si>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</si>
  <si>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</si>
  <si>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</si>
  <si>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</si>
  <si>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</si>
  <si>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</si>
  <si>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</si>
  <si>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</si>
  <si>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</si>
  <si>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</si>
  <si>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</si>
  <si>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</si>
  <si>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</si>
  <si>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</si>
  <si>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</si>
  <si>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</si>
  <si>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</si>
  <si>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</si>
  <si>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</si>
  <si>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</si>
  <si>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</si>
  <si>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</si>
  <si>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</si>
  <si>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</si>
  <si>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</si>
  <si>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</si>
  <si>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</si>
  <si>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</si>
  <si>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</si>
  <si>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</si>
  <si>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</si>
  <si>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</si>
  <si>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</si>
  <si>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</si>
  <si>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</si>
  <si>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</si>
  <si>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</si>
  <si>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</si>
  <si>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</si>
  <si>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</si>
  <si>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</si>
  <si>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</si>
  <si>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</si>
  <si>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</si>
  <si>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</si>
  <si>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</si>
  <si>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</si>
  <si>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</si>
  <si>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</si>
  <si>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</si>
  <si>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</si>
  <si>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</si>
  <si>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</si>
  <si>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</si>
  <si>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</si>
  <si>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</si>
  <si>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</si>
  <si>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</si>
  <si>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</si>
  <si>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</si>
  <si>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</si>
  <si>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</si>
  <si>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</si>
  <si>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</si>
  <si>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</si>
  <si>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</si>
  <si>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</si>
  <si>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</si>
  <si>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</si>
  <si>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</si>
  <si>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</si>
  <si>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</si>
  <si>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</si>
  <si>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</si>
  <si>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</si>
  <si>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</si>
  <si>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</si>
  <si>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</si>
  <si>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</si>
  <si>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</si>
  <si>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</si>
  <si>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</si>
  <si>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</si>
  <si>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</si>
  <si>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</si>
  <si>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</si>
  <si>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</si>
  <si>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</si>
  <si>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</si>
  <si>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</si>
  <si>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</si>
  <si>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</si>
  <si>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</si>
  <si>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</si>
  <si>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</si>
  <si>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</si>
  <si>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</si>
  <si>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</si>
  <si>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</si>
  <si>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</si>
  <si>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</si>
  <si>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</si>
  <si>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</si>
  <si>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</si>
  <si>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</si>
  <si>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</si>
  <si>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</si>
  <si>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</si>
  <si>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</si>
  <si>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</si>
  <si>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</si>
  <si>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</si>
  <si>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</si>
  <si>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</si>
  <si>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</si>
  <si>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</si>
  <si>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</si>
  <si>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</si>
  <si>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</si>
  <si>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</si>
  <si>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</si>
  <si>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</si>
  <si>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</si>
  <si>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</si>
  <si>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</si>
  <si>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</si>
  <si>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</si>
  <si>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</si>
  <si>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</si>
  <si>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</si>
  <si>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</si>
  <si>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</si>
  <si>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</si>
  <si>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</si>
  <si>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</si>
  <si>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</si>
  <si>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</si>
  <si>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</si>
  <si>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</si>
  <si>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</si>
  <si>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</si>
  <si>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</si>
  <si>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</si>
  <si>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</si>
  <si>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</si>
  <si>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</si>
  <si>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</si>
  <si>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</si>
  <si>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</si>
  <si>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</si>
  <si>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</si>
  <si>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</si>
  <si>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</si>
  <si>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</si>
  <si>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</si>
  <si>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</si>
  <si>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</si>
  <si>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</si>
  <si>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</si>
  <si>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</si>
  <si>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</si>
  <si>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</si>
  <si>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</si>
  <si>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</si>
  <si>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</si>
  <si>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</si>
  <si>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</si>
  <si>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</si>
  <si>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</si>
  <si>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</si>
  <si>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</si>
  <si>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</si>
  <si>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</si>
  <si>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</si>
  <si>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</si>
  <si>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</si>
  <si>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</si>
  <si>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</si>
  <si>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</si>
  <si>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</si>
  <si>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</si>
  <si>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</si>
  <si>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</si>
  <si>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</si>
  <si>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</si>
  <si>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</si>
  <si>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</si>
  <si>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</si>
  <si>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</si>
  <si>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</si>
  <si>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</si>
  <si>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</si>
  <si>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</si>
  <si>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</si>
  <si>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</si>
  <si>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</si>
  <si>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</si>
  <si>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</si>
  <si>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</si>
  <si>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</si>
  <si>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</si>
  <si>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</si>
  <si>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</si>
  <si>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</si>
  <si>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</si>
  <si>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</si>
  <si>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</si>
  <si>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</si>
  <si>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</si>
  <si>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</si>
  <si>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</si>
  <si>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</si>
  <si>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</si>
  <si>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</si>
  <si>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</si>
  <si>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</si>
  <si>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</si>
  <si>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</si>
  <si>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</si>
  <si>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</si>
  <si>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</si>
  <si>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</si>
  <si>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</si>
  <si>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</si>
  <si>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</si>
  <si>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</si>
  <si>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</si>
  <si>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</si>
  <si>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</si>
  <si>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</si>
  <si>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</si>
  <si>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</si>
  <si>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</si>
  <si>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</si>
  <si>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</si>
  <si>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</si>
  <si>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</si>
  <si>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</si>
  <si>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</si>
  <si>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</si>
  <si>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</si>
  <si>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</si>
  <si>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</si>
  <si>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</si>
  <si>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</si>
  <si>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</si>
  <si>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</si>
  <si>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</si>
  <si>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</si>
  <si>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</si>
  <si>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</si>
  <si>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</si>
  <si>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</si>
  <si>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</si>
  <si>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</si>
  <si>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</si>
  <si>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</si>
  <si>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</si>
  <si>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</si>
  <si>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</si>
  <si>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</si>
  <si>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</si>
  <si>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</si>
  <si>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</si>
  <si>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</si>
  <si>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</si>
  <si>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</si>
  <si>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</si>
  <si>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</si>
  <si>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</si>
  <si>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</si>
  <si>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</si>
  <si>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</si>
  <si>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</si>
  <si>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</si>
  <si>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</si>
  <si>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</si>
  <si>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</si>
  <si>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</si>
  <si>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</si>
  <si>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</si>
  <si>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</si>
  <si>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</si>
  <si>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</si>
  <si>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</si>
  <si>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</si>
  <si>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</si>
  <si>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</si>
  <si>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</si>
  <si>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</si>
  <si>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</si>
  <si>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</si>
  <si>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</si>
  <si>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</si>
  <si>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</si>
  <si>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</si>
  <si>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</si>
  <si>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</si>
  <si>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</si>
  <si>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</si>
  <si>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</si>
  <si>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</si>
  <si>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</si>
  <si>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</si>
  <si>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</si>
  <si>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</si>
  <si>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</si>
  <si>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</si>
  <si>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</si>
  <si>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</si>
  <si>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</si>
  <si>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</si>
  <si>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</si>
  <si>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</si>
  <si>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</si>
  <si>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</si>
  <si>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</si>
  <si>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</si>
  <si>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</si>
  <si>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</si>
  <si>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</si>
  <si>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</si>
  <si>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</si>
  <si>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</si>
  <si>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</si>
  <si>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</si>
  <si>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</si>
  <si>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</si>
  <si>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</si>
  <si>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</si>
  <si>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</si>
  <si>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</si>
  <si>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</si>
  <si>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</si>
  <si>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</si>
  <si>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</si>
  <si>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</si>
  <si>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</si>
  <si>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</si>
  <si>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</si>
  <si>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</si>
  <si>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</si>
  <si>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</si>
  <si>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</si>
  <si>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</si>
  <si>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</si>
  <si>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</si>
  <si>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</si>
  <si>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</si>
  <si>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</si>
  <si>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</si>
  <si>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</si>
  <si>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</si>
  <si>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</si>
  <si>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</si>
  <si>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</si>
  <si>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</si>
  <si>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</si>
  <si>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</si>
  <si>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</si>
  <si>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</si>
  <si>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</si>
  <si>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</si>
  <si>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</si>
  <si>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</si>
  <si>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</si>
  <si>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</si>
  <si>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</si>
  <si>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</si>
  <si>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</si>
  <si>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</si>
  <si>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</si>
  <si>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</si>
  <si>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</si>
  <si>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</si>
  <si>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</si>
  <si>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</si>
  <si>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</si>
  <si>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</si>
  <si>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</si>
  <si>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</si>
  <si>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</si>
  <si>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</si>
  <si>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</si>
  <si>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</si>
  <si>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</si>
  <si>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</si>
  <si>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</si>
  <si>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</si>
  <si>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</si>
  <si>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</si>
  <si>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</si>
  <si>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</si>
  <si>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</si>
  <si>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</si>
  <si>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</si>
  <si>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</si>
  <si>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</si>
  <si>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</si>
  <si>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</si>
  <si>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</si>
  <si>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</si>
  <si>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</si>
  <si>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</si>
  <si>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</si>
  <si>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</si>
  <si>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</si>
  <si>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</si>
  <si>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</si>
  <si>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</si>
  <si>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</si>
  <si>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</si>
  <si>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</si>
  <si>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</si>
  <si>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</si>
  <si>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</si>
  <si>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</si>
  <si>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</si>
  <si>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</si>
  <si>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</si>
  <si>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</si>
  <si>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</si>
  <si>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</si>
  <si>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</si>
  <si>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</si>
  <si>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</si>
  <si>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</si>
  <si>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</si>
  <si>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</si>
  <si>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</si>
  <si>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</si>
  <si>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</si>
  <si>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</si>
  <si>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</si>
  <si>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</si>
  <si>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</si>
  <si>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</si>
  <si>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</si>
  <si>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</si>
  <si>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</si>
  <si>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</si>
  <si>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</si>
  <si>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</si>
  <si>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</si>
  <si>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</si>
  <si>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</si>
  <si>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</si>
  <si>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</si>
  <si>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</si>
  <si>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</si>
  <si>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</si>
  <si>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</si>
  <si>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</si>
  <si>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</si>
  <si>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</si>
  <si>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</si>
  <si>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</si>
  <si>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</si>
  <si>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</si>
  <si>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</si>
  <si>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</si>
  <si>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</si>
  <si>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</si>
  <si>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</si>
  <si>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</si>
  <si>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</si>
  <si>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</si>
  <si>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</si>
  <si>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</si>
  <si>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</si>
  <si>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</si>
  <si>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</si>
  <si>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</si>
  <si>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</si>
  <si>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</si>
  <si>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</si>
  <si>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</si>
  <si>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</si>
  <si>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</si>
  <si>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</si>
  <si>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</si>
  <si>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</si>
  <si>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</si>
  <si>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</si>
  <si>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</si>
  <si>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</si>
  <si>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</si>
  <si>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</si>
  <si>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</si>
  <si>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</si>
  <si>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</si>
  <si>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</si>
  <si>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</si>
  <si>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</si>
  <si>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</si>
  <si>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</si>
  <si>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</si>
  <si>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</si>
  <si>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</si>
  <si>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</si>
  <si>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</si>
  <si>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</si>
  <si>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</si>
  <si>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</si>
  <si>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</si>
  <si>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</si>
  <si>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</si>
  <si>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</si>
  <si>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</si>
  <si>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</si>
  <si>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</si>
  <si>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</si>
  <si>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</si>
  <si>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</si>
  <si>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</si>
  <si>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</si>
  <si>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</si>
  <si>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</si>
  <si>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</si>
  <si>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</si>
  <si>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</si>
  <si>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</si>
  <si>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</si>
  <si>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</si>
  <si>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</si>
  <si>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</si>
  <si>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</si>
  <si>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</si>
  <si>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</si>
  <si>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</si>
  <si>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</si>
  <si>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</si>
  <si>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</si>
  <si>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</si>
  <si>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</si>
  <si>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</si>
  <si>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</si>
  <si>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</si>
  <si>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</si>
  <si>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</si>
  <si>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</si>
  <si>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</si>
  <si>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</si>
  <si>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</si>
  <si>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</si>
  <si>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</si>
  <si>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</si>
  <si>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</si>
  <si>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</si>
  <si>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</si>
  <si>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</si>
  <si>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</si>
  <si>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</si>
  <si>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</si>
  <si>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</si>
  <si>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</si>
  <si>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</si>
  <si>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</si>
  <si>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</si>
  <si>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</si>
  <si>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</si>
  <si>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</si>
  <si>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</si>
  <si>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</si>
  <si>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</si>
  <si>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</si>
  <si>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</si>
  <si>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</si>
  <si>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</si>
  <si>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</si>
  <si>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</si>
  <si>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</si>
  <si>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</si>
  <si>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</si>
  <si>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</si>
  <si>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</si>
  <si>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</si>
  <si>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</si>
  <si>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</si>
  <si>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</si>
  <si>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</si>
  <si>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</si>
  <si>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</si>
  <si>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</si>
  <si>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</si>
  <si>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</si>
  <si>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</si>
  <si>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</si>
  <si>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</si>
  <si>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</si>
  <si>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</si>
  <si>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</si>
  <si>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</si>
  <si>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</si>
  <si>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</si>
  <si>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</si>
  <si>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</si>
  <si>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</si>
  <si>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</si>
  <si>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</si>
  <si>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</si>
  <si>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</si>
  <si>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</si>
  <si>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</si>
  <si>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</si>
  <si>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</si>
  <si>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</si>
  <si>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</si>
  <si>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</si>
  <si>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</si>
  <si>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</si>
  <si>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</si>
  <si>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</si>
  <si>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</si>
  <si>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</si>
  <si>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</si>
  <si>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</si>
  <si>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</si>
  <si>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</si>
  <si>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</si>
  <si>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</si>
  <si>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</si>
  <si>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</si>
  <si>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</si>
  <si>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</si>
  <si>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</si>
  <si>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</si>
  <si>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</si>
  <si>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</si>
  <si>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</si>
  <si>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</si>
  <si>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</si>
  <si>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</si>
  <si>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</si>
  <si>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</si>
  <si>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</si>
  <si>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</si>
  <si>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</si>
  <si>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</si>
  <si>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</si>
  <si>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</si>
  <si>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</si>
  <si>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</si>
  <si>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</si>
  <si>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</si>
  <si>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</si>
  <si>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</si>
  <si>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</si>
  <si>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</si>
  <si>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</si>
  <si>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</si>
  <si>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</si>
  <si>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</si>
  <si>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</si>
  <si>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</si>
  <si>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</si>
  <si>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</si>
  <si>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</si>
  <si>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</si>
  <si>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</si>
  <si>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</si>
  <si>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</si>
  <si>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</si>
  <si>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</si>
  <si>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</si>
  <si>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</si>
  <si>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</si>
  <si>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</si>
  <si>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</si>
  <si>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</si>
  <si>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</si>
  <si>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</si>
  <si>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</si>
  <si>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</si>
  <si>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</si>
  <si>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</si>
  <si>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</si>
  <si>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</si>
  <si>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</si>
  <si>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</si>
  <si>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</si>
  <si>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</si>
  <si>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</si>
  <si>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</si>
  <si>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</si>
  <si>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</si>
  <si>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</si>
  <si>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</si>
  <si>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</si>
  <si>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</si>
  <si>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</si>
  <si>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</si>
  <si>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</si>
  <si>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</si>
  <si>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</si>
  <si>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</si>
  <si>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</si>
  <si>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</si>
  <si>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</si>
  <si>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</si>
  <si>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</si>
  <si>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</si>
  <si>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</si>
  <si>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</si>
  <si>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</si>
  <si>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</si>
  <si>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</si>
  <si>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</si>
  <si>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</si>
  <si>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</si>
  <si>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</si>
  <si>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</si>
  <si>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</si>
  <si>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</si>
  <si>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</si>
  <si>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</si>
  <si>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</si>
  <si>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</si>
  <si>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</si>
  <si>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</si>
  <si>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</si>
  <si>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</si>
  <si>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</si>
  <si>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</si>
  <si>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</si>
  <si>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</si>
  <si>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</si>
  <si>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</si>
  <si>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</si>
  <si>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</si>
  <si>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</si>
  <si>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</si>
  <si>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</si>
  <si>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</si>
  <si>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</si>
  <si>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</si>
  <si>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</si>
  <si>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</si>
  <si>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</si>
  <si>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</si>
  <si>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</si>
  <si>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</si>
  <si>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</si>
  <si>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</si>
  <si>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</si>
  <si>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</si>
  <si>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</si>
  <si>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</si>
  <si>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</si>
  <si>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</si>
  <si>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</si>
  <si>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</si>
  <si>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</si>
  <si>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</si>
  <si>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</si>
  <si>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</si>
  <si>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</si>
  <si>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</si>
  <si>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</si>
  <si>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</si>
  <si>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</si>
  <si>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</si>
  <si>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</si>
  <si>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</si>
  <si>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</si>
  <si>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</si>
  <si>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</si>
  <si>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</si>
  <si>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</si>
  <si>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</si>
  <si>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</si>
  <si>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</si>
  <si>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</si>
  <si>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</si>
  <si>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</si>
  <si>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</si>
  <si>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</si>
  <si>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</si>
  <si>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</si>
  <si>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</si>
  <si>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</si>
  <si>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</si>
  <si>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</si>
  <si>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</si>
  <si>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</si>
  <si>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</si>
  <si>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</si>
  <si>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</si>
  <si>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</si>
  <si>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</si>
  <si>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</si>
  <si>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</si>
  <si>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</si>
  <si>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</si>
  <si>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</si>
  <si>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</si>
  <si>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</si>
  <si>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</si>
  <si>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</si>
  <si>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</si>
  <si>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</si>
  <si>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</si>
  <si>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</si>
  <si>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</si>
  <si>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</si>
  <si>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</si>
  <si>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</si>
  <si>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</si>
  <si>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</si>
  <si>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</si>
  <si>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</si>
  <si>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</si>
  <si>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</si>
  <si>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</si>
  <si>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</si>
  <si>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</si>
  <si>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</si>
  <si>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</si>
  <si>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</si>
  <si>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</si>
  <si>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</si>
  <si>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</si>
  <si>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</si>
  <si>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</si>
  <si>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</si>
  <si>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</si>
  <si>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</si>
  <si>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</si>
  <si>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</si>
  <si>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</si>
  <si>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</si>
  <si>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</si>
  <si>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</si>
  <si>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</si>
  <si>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</si>
  <si>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</si>
  <si>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</si>
  <si>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</si>
  <si>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</si>
  <si>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</si>
  <si>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</si>
  <si>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</si>
  <si>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</si>
  <si>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</si>
  <si>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</si>
  <si>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</si>
  <si>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</si>
  <si>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</si>
  <si>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</si>
  <si>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</si>
  <si>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</si>
  <si>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</si>
  <si>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</si>
  <si>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</si>
  <si>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</si>
  <si>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</si>
  <si>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</si>
  <si>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</si>
  <si>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</si>
  <si>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</si>
  <si>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</si>
  <si>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</si>
  <si>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</si>
  <si>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</si>
  <si>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</si>
  <si>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</si>
  <si>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</si>
  <si>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</si>
  <si>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</si>
  <si>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</si>
  <si>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</si>
  <si>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</si>
  <si>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</si>
  <si>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</si>
  <si>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</si>
  <si>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</si>
  <si>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</si>
  <si>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</si>
  <si>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</si>
  <si>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</si>
  <si>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</si>
  <si>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</si>
  <si>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</si>
  <si>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</si>
  <si>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</si>
  <si>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</si>
  <si>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</si>
  <si>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</si>
  <si>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</si>
  <si>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</si>
  <si>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</si>
  <si>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</si>
  <si>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</si>
  <si>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</si>
  <si>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</si>
  <si>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</si>
  <si>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</si>
  <si>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</si>
  <si>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</si>
  <si>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</si>
  <si>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</si>
  <si>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</si>
  <si>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</si>
  <si>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</si>
  <si>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</si>
  <si>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</si>
  <si>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</si>
  <si>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</si>
  <si>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</si>
  <si>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</si>
  <si>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</si>
  <si>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</si>
  <si>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</si>
  <si>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</si>
  <si>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</si>
  <si>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</si>
  <si>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</si>
  <si>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</si>
  <si>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</si>
  <si>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</si>
  <si>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</si>
  <si>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</si>
  <si>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</si>
  <si>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</si>
  <si>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</si>
  <si>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</si>
  <si>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</si>
  <si>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</si>
  <si>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</si>
  <si>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</si>
  <si>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</si>
  <si>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</si>
  <si>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</si>
  <si>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</si>
  <si>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</si>
  <si>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</si>
  <si>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</si>
  <si>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</si>
  <si>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</si>
  <si>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</si>
  <si>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</si>
  <si>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</si>
  <si>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</si>
  <si>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</si>
  <si>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</si>
  <si>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</si>
  <si>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</si>
  <si>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</si>
  <si>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</si>
  <si>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</si>
  <si>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</si>
  <si>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</si>
  <si>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</si>
  <si>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</si>
  <si>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</si>
  <si>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</si>
  <si>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</si>
  <si>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</si>
  <si>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</si>
  <si>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</si>
  <si>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</si>
  <si>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</si>
  <si>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</si>
  <si>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</si>
  <si>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</si>
  <si>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</si>
  <si>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</si>
  <si>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</si>
  <si>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</si>
  <si>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</si>
  <si>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</si>
  <si>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</si>
  <si>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</si>
  <si>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</si>
  <si>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</si>
  <si>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</si>
  <si>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</si>
  <si>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</si>
  <si>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</si>
  <si>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</si>
  <si>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</si>
  <si>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</si>
  <si>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</si>
  <si>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</si>
  <si>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</si>
  <si>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</si>
  <si>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</si>
  <si>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</si>
  <si>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</si>
  <si>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</si>
  <si>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</si>
  <si>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</si>
  <si>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</si>
  <si>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</si>
  <si>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</si>
  <si>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</si>
  <si>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</si>
  <si>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</si>
  <si>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</si>
  <si>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</si>
  <si>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</si>
  <si>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</si>
  <si>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</si>
  <si>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</si>
  <si>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</si>
  <si>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</si>
  <si>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</si>
  <si>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</si>
  <si>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</si>
  <si>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</si>
  <si>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</si>
  <si>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</si>
  <si>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</si>
  <si>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</si>
  <si>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</si>
  <si>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</si>
  <si>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</si>
  <si>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</si>
  <si>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</si>
  <si>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</si>
  <si>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</si>
  <si>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</si>
  <si>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</si>
  <si>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</si>
  <si>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</si>
  <si>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</si>
  <si>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</si>
  <si>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</si>
  <si>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</si>
  <si>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</si>
  <si>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</si>
  <si>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</si>
  <si>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</si>
  <si>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</si>
  <si>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</si>
  <si>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</si>
  <si>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</si>
  <si>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</si>
  <si>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</si>
  <si>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</si>
  <si>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</si>
  <si>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</si>
  <si>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</si>
  <si>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</si>
  <si>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</si>
  <si>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</si>
  <si>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</si>
  <si>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</si>
  <si>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</si>
  <si>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</si>
  <si>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</si>
  <si>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</si>
  <si>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</si>
  <si>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</si>
  <si>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</si>
  <si>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</si>
  <si>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</si>
  <si>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</si>
  <si>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</si>
  <si>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</si>
  <si>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</si>
  <si>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</si>
  <si>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</si>
  <si>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</si>
  <si>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</si>
  <si>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</si>
  <si>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</si>
  <si>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</si>
  <si>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</si>
  <si>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</si>
  <si>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</si>
  <si>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</si>
  <si>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</si>
  <si>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</si>
  <si>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</si>
  <si>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</si>
  <si>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</si>
  <si>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</si>
  <si>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</si>
  <si>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</si>
  <si>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</si>
  <si>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</si>
  <si>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</si>
  <si>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</si>
  <si>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</si>
  <si>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</si>
  <si>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</si>
  <si>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</si>
  <si>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</si>
  <si>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</si>
  <si>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</si>
  <si>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</si>
  <si>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</si>
  <si>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</si>
  <si>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</si>
  <si>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</si>
  <si>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</si>
  <si>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</si>
  <si>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</si>
  <si>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</si>
  <si>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</si>
  <si>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</si>
  <si>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</si>
  <si>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</si>
  <si>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</si>
  <si>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</si>
  <si>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</si>
  <si>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</si>
  <si>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</si>
  <si>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</si>
  <si>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</si>
  <si>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</si>
  <si>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</si>
  <si>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</si>
  <si>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</si>
  <si>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</si>
  <si>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</si>
  <si>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</si>
  <si>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</si>
  <si>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</si>
  <si>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</si>
  <si>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</si>
  <si>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</si>
  <si>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</si>
  <si>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</si>
  <si>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</si>
  <si>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</si>
  <si>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</si>
  <si>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</si>
  <si>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</si>
  <si>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</si>
  <si>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</si>
  <si>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</si>
  <si>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</si>
  <si>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</si>
  <si>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</si>
  <si>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</si>
  <si>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</si>
  <si>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</si>
  <si>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</si>
  <si>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</si>
  <si>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</si>
  <si>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</si>
  <si>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</si>
  <si>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</si>
  <si>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</si>
  <si>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</si>
  <si>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</si>
  <si>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</si>
  <si>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</si>
  <si>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</si>
  <si>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</si>
  <si>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</si>
  <si>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</si>
  <si>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</si>
  <si>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</si>
  <si>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</si>
  <si>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</si>
  <si>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</si>
  <si>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</si>
  <si>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</si>
  <si>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</si>
  <si>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</si>
  <si>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</si>
  <si>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</si>
  <si>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</si>
  <si>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</si>
  <si>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</si>
  <si>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</si>
  <si>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</si>
  <si>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</si>
  <si>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</si>
  <si>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</si>
  <si>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</si>
  <si>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</si>
  <si>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</si>
  <si>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</si>
  <si>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</si>
  <si>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</si>
  <si>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</si>
  <si>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</si>
  <si>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</si>
  <si>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</si>
  <si>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</si>
  <si>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</si>
  <si>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</si>
  <si>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</si>
  <si>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</si>
  <si>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</si>
  <si>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</si>
  <si>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</si>
  <si>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</si>
  <si>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</si>
  <si>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</si>
  <si>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</si>
  <si>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</si>
  <si>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</si>
  <si>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</si>
  <si>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</si>
  <si>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</si>
  <si>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</si>
  <si>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</si>
  <si>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</si>
  <si>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</si>
  <si>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</si>
  <si>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</si>
  <si>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</si>
  <si>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</si>
  <si>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</si>
  <si>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</si>
  <si>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</si>
  <si>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</si>
  <si>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</si>
  <si>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</si>
  <si>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</si>
  <si>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</si>
  <si>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</si>
  <si>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</si>
  <si>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</si>
  <si>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</si>
  <si>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</si>
  <si>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</si>
  <si>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</si>
  <si>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</si>
  <si>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</si>
  <si>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</si>
  <si>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</si>
  <si>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</si>
  <si>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</si>
  <si>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</si>
  <si>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</si>
  <si>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</si>
  <si>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</si>
  <si>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</si>
  <si>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</si>
  <si>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</si>
  <si>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</si>
  <si>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</si>
  <si>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</si>
  <si>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</si>
  <si>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</si>
  <si>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</si>
  <si>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</si>
  <si>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</si>
  <si>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</si>
  <si>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</si>
  <si>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</si>
  <si>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</si>
  <si>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</si>
  <si>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</si>
  <si>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</si>
  <si>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</si>
  <si>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</si>
  <si>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</si>
  <si>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</si>
  <si>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</si>
  <si>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</si>
  <si>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</si>
  <si>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</si>
  <si>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</si>
  <si>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</si>
  <si>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</si>
  <si>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</si>
  <si>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</si>
  <si>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</si>
  <si>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</si>
  <si>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</si>
  <si>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</si>
  <si>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</si>
  <si>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</si>
  <si>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</si>
  <si>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</si>
  <si>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</si>
  <si>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</si>
  <si>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</si>
  <si>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</si>
  <si>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</si>
  <si>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</si>
  <si>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</si>
  <si>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</si>
  <si>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</si>
  <si>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</si>
  <si>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</si>
  <si>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</si>
  <si>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</si>
  <si>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</si>
  <si>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</si>
  <si>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</si>
  <si>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</si>
  <si>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</si>
  <si>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</si>
  <si>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</si>
  <si>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</si>
  <si>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</si>
  <si>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</si>
  <si>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</si>
  <si>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</si>
  <si>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</si>
  <si>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</si>
  <si>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</si>
  <si>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</si>
  <si>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</si>
  <si>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</si>
  <si>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</si>
  <si>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</si>
  <si>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</si>
  <si>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</si>
  <si>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</si>
  <si>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</si>
  <si>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</si>
  <si>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</si>
  <si>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</si>
  <si>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</si>
  <si>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</si>
  <si>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</si>
  <si>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</si>
  <si>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</si>
  <si>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</si>
  <si>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</si>
  <si>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</si>
  <si>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</si>
  <si>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</si>
  <si>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</si>
  <si>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</si>
  <si>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</si>
  <si>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</si>
  <si>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</si>
  <si>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</si>
  <si>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</si>
  <si>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</si>
  <si>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</si>
  <si>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</si>
  <si>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</si>
  <si>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</si>
  <si>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</si>
  <si>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</si>
  <si>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</si>
  <si>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</si>
  <si>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</si>
  <si>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</si>
  <si>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</si>
  <si>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</si>
  <si>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</si>
  <si>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</si>
  <si>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</si>
  <si>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</si>
  <si>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</si>
  <si>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</si>
  <si>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</si>
  <si>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</si>
  <si>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</si>
  <si>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</si>
  <si>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</si>
  <si>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</si>
  <si>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</si>
  <si>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</si>
  <si>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</si>
  <si>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</si>
  <si>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</si>
  <si>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</si>
  <si>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</si>
  <si>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</si>
  <si>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</si>
  <si>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</si>
  <si>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</si>
  <si>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</si>
  <si>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</si>
  <si>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</si>
  <si>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</si>
  <si>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</si>
  <si>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</si>
  <si>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</si>
  <si>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</si>
  <si>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</si>
  <si>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</si>
  <si>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</si>
  <si>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</si>
  <si>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</si>
  <si>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</si>
  <si>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</si>
  <si>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</si>
  <si>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</si>
  <si>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</si>
  <si>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</si>
  <si>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</si>
  <si>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</si>
  <si>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</si>
  <si>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</si>
  <si>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</si>
  <si>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</si>
  <si>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</si>
  <si>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</si>
  <si>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</si>
  <si>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</si>
  <si>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</si>
  <si>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</si>
  <si>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</si>
  <si>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</si>
  <si>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</si>
  <si>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</si>
  <si>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</si>
  <si>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</si>
  <si>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</si>
  <si>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</si>
  <si>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</si>
  <si>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</si>
  <si>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</si>
  <si>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</si>
  <si>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</si>
  <si>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</si>
  <si>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</si>
  <si>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</si>
  <si>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</si>
  <si>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</si>
  <si>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</si>
  <si>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</si>
  <si>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</si>
  <si>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</si>
  <si>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</si>
  <si>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</si>
  <si>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</si>
  <si>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</si>
  <si>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</si>
  <si>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</si>
  <si>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</si>
  <si>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</si>
  <si>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</si>
  <si>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</si>
  <si>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</si>
  <si>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</si>
  <si>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</si>
  <si>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</si>
  <si>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</si>
  <si>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</si>
  <si>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</si>
  <si>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</si>
  <si>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</si>
  <si>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</si>
  <si>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</si>
  <si>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</si>
  <si>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</si>
  <si>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</si>
  <si>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</si>
  <si>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</si>
  <si>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</si>
  <si>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</si>
  <si>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</si>
  <si>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</si>
  <si>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</si>
  <si>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</si>
  <si>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</si>
  <si>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</si>
  <si>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</si>
  <si>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</si>
  <si>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</si>
  <si>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</si>
  <si>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</si>
  <si>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</si>
  <si>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</si>
  <si>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</si>
  <si>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</si>
  <si>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</si>
  <si>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</si>
  <si>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</si>
  <si>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</si>
  <si>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</si>
  <si>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</si>
  <si>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</si>
  <si>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</si>
  <si>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</si>
  <si>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</si>
  <si>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</si>
  <si>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</si>
  <si>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</si>
  <si>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</si>
  <si>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</si>
  <si>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</si>
  <si>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</si>
  <si>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</si>
  <si>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</si>
  <si>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</si>
  <si>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</si>
  <si>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</si>
  <si>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</si>
  <si>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</si>
  <si>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</si>
  <si>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</si>
  <si>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</si>
  <si>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</si>
  <si>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</si>
  <si>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</si>
  <si>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</si>
  <si>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</si>
  <si>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</si>
  <si>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</si>
  <si>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</si>
  <si>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</si>
  <si>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</si>
  <si>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</si>
  <si>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</si>
  <si>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</si>
  <si>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</si>
  <si>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</si>
  <si>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</si>
  <si>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</si>
  <si>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</si>
  <si>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</si>
  <si>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</si>
  <si>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</si>
  <si>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</si>
  <si>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</si>
  <si>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</si>
  <si>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</si>
  <si>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</si>
  <si>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</si>
  <si>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</si>
  <si>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</si>
  <si>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</si>
  <si>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</si>
  <si>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</si>
  <si>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</si>
  <si>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</si>
  <si>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</si>
  <si>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</si>
  <si>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</si>
  <si>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</si>
  <si>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</si>
  <si>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</si>
  <si>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</si>
  <si>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</si>
  <si>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</si>
  <si>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</si>
  <si>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</si>
  <si>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</si>
  <si>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</si>
  <si>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</si>
  <si>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</si>
  <si>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</si>
  <si>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</si>
  <si>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</si>
  <si>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</si>
  <si>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</si>
  <si>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</si>
  <si>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</si>
  <si>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</si>
  <si>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</si>
  <si>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</si>
  <si>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</si>
  <si>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</si>
  <si>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</si>
  <si>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</si>
  <si>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</si>
  <si>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</si>
  <si>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</si>
  <si>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</si>
  <si>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</si>
  <si>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</si>
  <si>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</si>
  <si>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</si>
  <si>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</si>
  <si>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</si>
  <si>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</si>
  <si>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</si>
  <si>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</si>
  <si>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</si>
  <si>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</si>
  <si>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</si>
  <si>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</si>
  <si>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</si>
  <si>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</si>
  <si>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</si>
  <si>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</si>
  <si>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</si>
  <si>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</si>
  <si>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</si>
  <si>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</si>
  <si>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</si>
  <si>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</si>
  <si>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</si>
  <si>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</si>
  <si>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</si>
  <si>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</si>
  <si>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</si>
  <si>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</si>
  <si>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</si>
  <si>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</si>
  <si>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</si>
  <si>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</si>
  <si>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</si>
  <si>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</si>
  <si>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</si>
  <si>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</si>
  <si>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</si>
  <si>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</si>
  <si>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</si>
  <si>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</si>
  <si>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</si>
  <si>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</si>
  <si>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</si>
  <si>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</si>
  <si>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</si>
  <si>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</si>
  <si>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</si>
  <si>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</si>
  <si>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</si>
  <si>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</si>
  <si>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</si>
  <si>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</si>
  <si>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</si>
  <si>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</si>
  <si>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</si>
  <si>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</si>
  <si>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</si>
  <si>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</si>
  <si>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</si>
  <si>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</si>
  <si>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</si>
  <si>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</si>
  <si>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</si>
  <si>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</si>
  <si>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</si>
  <si>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</si>
  <si>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</si>
  <si>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</si>
  <si>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</si>
  <si>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</si>
  <si>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</si>
  <si>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</si>
  <si>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</si>
  <si>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</si>
  <si>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</si>
  <si>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</si>
  <si>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</si>
  <si>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</si>
  <si>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</si>
  <si>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</si>
  <si>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</si>
  <si>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</si>
  <si>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</si>
  <si>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</si>
  <si>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</si>
  <si>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</si>
  <si>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</si>
  <si>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</si>
  <si>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</si>
  <si>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</si>
  <si>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</si>
  <si>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</si>
  <si>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</si>
  <si>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</si>
  <si>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</si>
  <si>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</si>
  <si>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</si>
  <si>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</si>
  <si>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</si>
  <si>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</si>
  <si>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</si>
  <si>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</si>
  <si>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</si>
  <si>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</si>
  <si>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</si>
  <si>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</si>
  <si>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</si>
  <si>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</si>
  <si>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</si>
  <si>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</si>
  <si>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</si>
  <si>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</si>
  <si>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</si>
  <si>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</si>
  <si>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</si>
  <si>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</si>
  <si>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</si>
  <si>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</si>
  <si>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</si>
  <si>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</si>
  <si>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</si>
  <si>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</si>
  <si>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</si>
  <si>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</si>
  <si>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</si>
  <si>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</si>
  <si>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</si>
  <si>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</si>
  <si>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</si>
  <si>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</si>
  <si>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</si>
  <si>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</si>
  <si>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</si>
  <si>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</si>
  <si>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</si>
  <si>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</si>
  <si>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</si>
  <si>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</si>
  <si>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</si>
  <si>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</si>
  <si>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</si>
  <si>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</si>
  <si>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</si>
  <si>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</si>
  <si>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</si>
  <si>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</si>
  <si>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</si>
  <si>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</si>
  <si>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</si>
  <si>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</si>
  <si>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</si>
  <si>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</si>
  <si>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</si>
  <si>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</si>
  <si>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</si>
  <si>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</si>
  <si>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</si>
  <si>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</si>
  <si>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</si>
  <si>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</si>
  <si>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</si>
  <si>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</si>
  <si>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</si>
  <si>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</si>
  <si>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</si>
  <si>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</si>
  <si>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</si>
  <si>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</si>
  <si>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</si>
  <si>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</si>
  <si>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</si>
  <si>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</si>
  <si>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</si>
  <si>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</si>
  <si>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</si>
  <si>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</si>
  <si>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</si>
  <si>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</si>
  <si>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</si>
  <si>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</si>
  <si>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</si>
  <si>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</si>
  <si>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</si>
  <si>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</si>
  <si>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</si>
  <si>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</si>
  <si>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</si>
  <si>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</si>
  <si>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</si>
  <si>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</si>
  <si>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</si>
  <si>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</si>
  <si>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</si>
  <si>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</si>
  <si>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</si>
  <si>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</si>
  <si>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</si>
  <si>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</si>
  <si>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</si>
  <si>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</si>
  <si>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</si>
  <si>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</si>
  <si>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</si>
  <si>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</si>
  <si>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</si>
  <si>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</si>
  <si>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</si>
  <si>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</si>
  <si>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</si>
  <si>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</si>
  <si>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</si>
  <si>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</si>
  <si>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</si>
  <si>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</si>
  <si>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</si>
  <si>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</si>
  <si>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</si>
  <si>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</si>
  <si>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</si>
  <si>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</si>
  <si>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</si>
  <si>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</si>
  <si>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</si>
  <si>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</si>
  <si>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</si>
  <si>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</si>
  <si>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</si>
  <si>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</si>
  <si>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</si>
  <si>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</si>
  <si>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</si>
  <si>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</si>
  <si>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</si>
  <si>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</si>
  <si>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</si>
  <si>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</si>
  <si>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</si>
  <si>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</si>
  <si>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</si>
  <si>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</si>
  <si>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</si>
  <si>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</si>
  <si>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</si>
  <si>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</si>
  <si>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</si>
  <si>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</si>
  <si>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</si>
  <si>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</si>
  <si>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</si>
  <si>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</si>
  <si>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</si>
  <si>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</si>
  <si>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</si>
  <si>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</si>
  <si>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</si>
  <si>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</si>
  <si>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</si>
  <si>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</si>
  <si>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</si>
  <si>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</si>
  <si>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</si>
  <si>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</si>
  <si>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</si>
  <si>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</si>
  <si>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</si>
  <si>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</si>
  <si>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</si>
  <si>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</si>
  <si>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</si>
  <si>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</si>
  <si>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</si>
  <si>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</si>
  <si>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</si>
  <si>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</si>
  <si>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</si>
  <si>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</si>
  <si>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</si>
  <si>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</si>
  <si>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</si>
  <si>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</si>
  <si>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</si>
  <si>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</si>
  <si>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</si>
  <si>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</si>
  <si>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</si>
  <si>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</si>
  <si>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</si>
  <si>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</si>
  <si>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</si>
  <si>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</si>
  <si>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</si>
  <si>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</si>
  <si>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</si>
  <si>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</si>
  <si>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</si>
  <si>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</si>
  <si>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</si>
  <si>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</si>
  <si>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</si>
  <si>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</si>
  <si>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</si>
  <si>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</si>
  <si>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</si>
  <si>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</si>
  <si>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</si>
  <si>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</si>
  <si>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</si>
  <si>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</si>
  <si>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</si>
  <si>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</si>
  <si>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</si>
  <si>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</si>
  <si>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</si>
  <si>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</si>
  <si>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</si>
  <si>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</si>
  <si>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</si>
  <si>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</si>
  <si>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</si>
  <si>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</si>
  <si>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</si>
  <si>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</si>
  <si>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</si>
  <si>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</si>
  <si>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</si>
  <si>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</si>
  <si>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</si>
  <si>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</si>
  <si>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</si>
  <si>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</si>
  <si>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</si>
  <si>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</si>
  <si>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</si>
  <si>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</si>
  <si>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</si>
  <si>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</si>
  <si>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</si>
  <si>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</si>
  <si>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</si>
  <si>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</si>
  <si>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</si>
  <si>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</si>
  <si>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</si>
  <si>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</si>
  <si>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</si>
  <si>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</si>
  <si>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</si>
  <si>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</si>
  <si>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</si>
  <si>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</si>
  <si>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</si>
  <si>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</si>
  <si>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</si>
  <si>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</si>
  <si>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</si>
  <si>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</si>
  <si>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</si>
  <si>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</si>
  <si>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</si>
  <si>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</si>
  <si>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</si>
  <si>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</si>
  <si>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</si>
  <si>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</si>
  <si>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</si>
  <si>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</si>
  <si>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</si>
  <si>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</si>
  <si>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</si>
  <si>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</si>
  <si>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</si>
  <si>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</si>
  <si>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</si>
  <si>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</si>
  <si>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</si>
  <si>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</si>
  <si>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</si>
  <si>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</si>
  <si>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</si>
  <si>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</si>
  <si>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</si>
  <si>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</si>
  <si>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</si>
  <si>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</si>
  <si>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</si>
  <si>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</si>
  <si>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</si>
  <si>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</si>
  <si>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</si>
  <si>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</si>
  <si>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</si>
  <si>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</si>
  <si>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</si>
  <si>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</si>
  <si>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</si>
  <si>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</si>
  <si>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</si>
  <si>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</si>
  <si>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</si>
  <si>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</si>
  <si>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</si>
  <si>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</si>
  <si>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</si>
  <si>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</si>
  <si>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</si>
  <si>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</si>
  <si>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</si>
  <si>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</si>
  <si>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</si>
  <si>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</si>
  <si>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</si>
  <si>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</si>
  <si>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</si>
  <si>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</si>
  <si>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</si>
  <si>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</si>
  <si>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</si>
  <si>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</si>
  <si>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</si>
  <si>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</si>
  <si>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</si>
  <si>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</si>
  <si>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</si>
  <si>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</si>
  <si>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</si>
  <si>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</si>
  <si>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</si>
  <si>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</si>
  <si>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</si>
  <si>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</si>
  <si>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</si>
  <si>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</si>
  <si>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</si>
  <si>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</si>
  <si>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</si>
  <si>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</si>
  <si>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</si>
  <si>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</si>
  <si>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</si>
  <si>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</si>
  <si>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</si>
  <si>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</si>
  <si>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</si>
  <si>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</si>
  <si>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</si>
  <si>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</si>
  <si>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</si>
  <si>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</si>
  <si>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</si>
  <si>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</si>
  <si>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</si>
  <si>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</si>
  <si>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</si>
  <si>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</si>
  <si>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</si>
  <si>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</si>
  <si>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</si>
  <si>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</si>
  <si>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</si>
  <si>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</si>
  <si>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</si>
  <si>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</si>
  <si>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</si>
  <si>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</si>
  <si>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</si>
  <si>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</si>
  <si>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</si>
  <si>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</si>
  <si>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</si>
  <si>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</si>
  <si>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</si>
  <si>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</si>
  <si>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</si>
  <si>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</si>
  <si>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</si>
  <si>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</si>
  <si>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</si>
  <si>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</si>
  <si>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</si>
  <si>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</si>
  <si>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</si>
  <si>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</si>
  <si>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</si>
  <si>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</si>
  <si>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</si>
  <si>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</si>
  <si>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</si>
  <si>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</si>
  <si>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</si>
  <si>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</si>
  <si>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</si>
  <si>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</si>
  <si>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</si>
  <si>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</si>
  <si>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</si>
  <si>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</si>
  <si>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</si>
  <si>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</si>
  <si>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</si>
  <si>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</si>
  <si>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</si>
  <si>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</si>
  <si>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</si>
  <si>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</si>
  <si>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</si>
  <si>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</si>
  <si>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</si>
  <si>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</si>
  <si>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</si>
  <si>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</si>
  <si>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</si>
  <si>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</si>
  <si>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</si>
  <si>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</si>
  <si>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</si>
  <si>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</si>
  <si>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</si>
  <si>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</si>
  <si>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</si>
  <si>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</si>
  <si>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</si>
  <si>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</si>
  <si>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</si>
  <si>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</si>
  <si>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</si>
  <si>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</si>
  <si>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</si>
  <si>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</si>
  <si>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</si>
  <si>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</si>
  <si>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</si>
  <si>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</si>
  <si>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</si>
  <si>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</si>
  <si>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</si>
  <si>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</si>
  <si>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</si>
  <si>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</si>
  <si>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</si>
  <si>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</si>
  <si>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</si>
  <si>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</si>
  <si>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</si>
  <si>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</si>
  <si>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</si>
  <si>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</si>
  <si>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</si>
  <si>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</si>
  <si>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</si>
  <si>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</si>
  <si>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</si>
  <si>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</si>
  <si>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</si>
  <si>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</si>
  <si>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</si>
  <si>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</si>
  <si>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</si>
  <si>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</si>
  <si>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</si>
  <si>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</si>
  <si>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</si>
  <si>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</si>
  <si>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</si>
  <si>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</si>
  <si>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</si>
  <si>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</si>
  <si>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</si>
  <si>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</si>
  <si>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</si>
  <si>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</si>
  <si>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</si>
  <si>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</si>
  <si>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</si>
  <si>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</si>
  <si>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</si>
  <si>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</si>
  <si>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</si>
  <si>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</si>
  <si>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</si>
  <si>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</si>
  <si>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</si>
  <si>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</si>
  <si>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</si>
  <si>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</si>
  <si>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</si>
  <si>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</si>
  <si>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</si>
  <si>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</si>
  <si>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</si>
  <si>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</si>
  <si>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</si>
  <si>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</si>
  <si>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</si>
  <si>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</si>
  <si>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</si>
  <si>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</si>
  <si>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</si>
  <si>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</si>
  <si>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</si>
  <si>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</si>
  <si>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</si>
  <si>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</si>
  <si>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</si>
  <si>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</si>
  <si>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</si>
  <si>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</si>
  <si>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</si>
  <si>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</si>
  <si>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</si>
  <si>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</si>
  <si>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</si>
  <si>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</si>
  <si>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</si>
  <si>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</si>
  <si>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</si>
  <si>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</si>
  <si>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</si>
  <si>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</si>
  <si>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</si>
  <si>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</si>
  <si>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</si>
  <si>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</si>
  <si>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</si>
  <si>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</si>
  <si>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</si>
  <si>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</si>
  <si>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</si>
  <si>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</si>
  <si>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</si>
  <si>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</si>
  <si>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</si>
  <si>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</si>
  <si>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</si>
  <si>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</si>
  <si>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</si>
  <si>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</si>
  <si>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</si>
  <si>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</si>
  <si>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</si>
  <si>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</si>
  <si>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</si>
  <si>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</si>
  <si>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</si>
  <si>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</si>
  <si>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</si>
  <si>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</si>
  <si>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</si>
  <si>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</si>
  <si>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</si>
  <si>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</si>
  <si>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</si>
  <si>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</si>
  <si>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</si>
  <si>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</si>
  <si>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</si>
  <si>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</si>
  <si>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</si>
  <si>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</si>
  <si>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</si>
  <si>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</si>
  <si>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</si>
  <si>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</si>
  <si>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</si>
  <si>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</si>
  <si>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</si>
  <si>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</si>
  <si>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</si>
  <si>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</si>
  <si>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</si>
  <si>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</si>
  <si>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</si>
  <si>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</si>
  <si>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</si>
  <si>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</si>
  <si>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</si>
  <si>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</si>
  <si>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</si>
  <si>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</si>
  <si>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</si>
  <si>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</si>
  <si>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</si>
  <si>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</si>
  <si>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</si>
  <si>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</si>
  <si>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</si>
  <si>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</si>
  <si>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</si>
  <si>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</si>
  <si>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</si>
  <si>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</si>
  <si>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</si>
  <si>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</si>
  <si>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</si>
  <si>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</si>
  <si>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</si>
  <si>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</si>
  <si>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</si>
  <si>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</si>
  <si>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</si>
  <si>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</si>
  <si>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</si>
  <si>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</si>
  <si>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</si>
  <si>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</si>
  <si>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</si>
  <si>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</si>
  <si>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</si>
  <si>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</si>
  <si>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</si>
  <si>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</si>
  <si>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</si>
  <si>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</si>
  <si>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</si>
  <si>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</si>
  <si>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</si>
  <si>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</si>
  <si>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</si>
  <si>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</si>
  <si>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</si>
  <si>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</si>
  <si>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</si>
  <si>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</si>
  <si>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</si>
  <si>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</si>
  <si>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</si>
  <si>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</si>
  <si>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</si>
  <si>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</si>
  <si>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</si>
  <si>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</si>
  <si>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</si>
  <si>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</si>
  <si>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</si>
  <si>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</si>
  <si>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</si>
  <si>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</si>
  <si>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</si>
  <si>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</si>
  <si>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</si>
  <si>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</si>
  <si>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</si>
  <si>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</si>
  <si>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</si>
  <si>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</si>
  <si>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</si>
  <si>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</si>
  <si>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</si>
  <si>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</si>
  <si>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</si>
  <si>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</si>
  <si>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</si>
  <si>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</si>
  <si>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</si>
  <si>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</si>
  <si>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</si>
  <si>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</si>
  <si>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</si>
  <si>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</si>
  <si>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</si>
  <si>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</si>
  <si>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</si>
  <si>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</si>
  <si>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</si>
  <si>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</si>
  <si>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</si>
  <si>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</si>
  <si>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</si>
  <si>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</si>
  <si>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</si>
  <si>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</si>
  <si>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</si>
  <si>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</si>
  <si>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</si>
  <si>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</si>
  <si>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</si>
  <si>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</si>
  <si>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</si>
  <si>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</si>
  <si>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</si>
  <si>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</si>
  <si>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</si>
  <si>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</si>
  <si>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</si>
  <si>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</si>
  <si>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</si>
  <si>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</si>
  <si>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</si>
  <si>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</si>
  <si>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</si>
  <si>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</si>
  <si>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</si>
  <si>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</si>
  <si>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</si>
  <si>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</si>
  <si>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</si>
  <si>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</si>
  <si>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</si>
  <si>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</si>
  <si>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</si>
  <si>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</si>
  <si>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</si>
  <si>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</si>
  <si>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</si>
  <si>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</si>
  <si>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</si>
  <si>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</si>
  <si>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</si>
  <si>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</si>
  <si>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</si>
  <si>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</si>
  <si>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</si>
  <si>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</si>
  <si>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</si>
  <si>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</si>
  <si>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</si>
  <si>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</si>
  <si>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</si>
  <si>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</si>
  <si>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</si>
  <si>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</si>
  <si>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</si>
  <si>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</si>
  <si>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</si>
  <si>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</si>
  <si>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</si>
  <si>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</si>
  <si>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</si>
  <si>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</si>
  <si>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</si>
  <si>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</si>
  <si>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</si>
  <si>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</si>
  <si>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</si>
  <si>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</si>
  <si>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</si>
  <si>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</si>
  <si>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</si>
  <si>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</si>
  <si>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</si>
  <si>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</si>
  <si>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</si>
  <si>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</si>
  <si>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</si>
  <si>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</si>
  <si>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</si>
  <si>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</si>
  <si>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</si>
  <si>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</si>
  <si>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</si>
  <si>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</si>
  <si>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</si>
  <si>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</si>
  <si>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</si>
  <si>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</si>
  <si>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</si>
  <si>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</si>
  <si>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</si>
  <si>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</si>
  <si>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</si>
  <si>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</si>
  <si>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</si>
  <si>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</si>
  <si>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</si>
  <si>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</si>
  <si>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</si>
  <si>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</si>
  <si>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</si>
  <si>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</si>
  <si>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</si>
  <si>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</si>
  <si>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</si>
  <si>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</si>
  <si>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</si>
  <si>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</si>
  <si>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</si>
  <si>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</si>
  <si>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</si>
  <si>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</si>
  <si>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</si>
  <si>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</si>
  <si>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</si>
  <si>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</si>
  <si>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</si>
  <si>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</si>
  <si>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</si>
  <si>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</si>
  <si>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</si>
  <si>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</si>
  <si>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</si>
  <si>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</si>
  <si>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</si>
  <si>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</si>
  <si>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</si>
  <si>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</si>
  <si>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</si>
  <si>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</si>
  <si>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</si>
  <si>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</si>
  <si>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</si>
  <si>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</si>
  <si>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</si>
  <si>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</si>
  <si>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</si>
  <si>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</si>
  <si>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</si>
  <si>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</si>
  <si>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</si>
  <si>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</si>
  <si>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</si>
  <si>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</si>
  <si>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</si>
  <si>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</si>
  <si>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</si>
  <si>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</si>
  <si>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</si>
  <si>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</si>
  <si>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</si>
  <si>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</si>
  <si>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</si>
  <si>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</si>
  <si>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</si>
  <si>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</si>
  <si>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</si>
  <si>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</si>
  <si>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</si>
  <si>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</si>
  <si>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</si>
  <si>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</si>
  <si>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</si>
  <si>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</si>
  <si>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</si>
  <si>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</si>
  <si>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</si>
  <si>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</si>
  <si>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</si>
  <si>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</si>
  <si>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</si>
  <si>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</si>
  <si>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</si>
  <si>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</si>
  <si>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</si>
  <si>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</si>
  <si>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</si>
  <si>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</si>
  <si>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</si>
  <si>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</si>
  <si>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</si>
  <si>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</si>
  <si>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</si>
  <si>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</si>
  <si>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</si>
  <si>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</si>
  <si>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</si>
  <si>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</si>
  <si>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</si>
  <si>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</si>
  <si>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</si>
  <si>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</si>
  <si>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</si>
  <si>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</si>
  <si>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</si>
  <si>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</si>
  <si>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</si>
  <si>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</si>
  <si>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</si>
  <si>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</si>
  <si>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</si>
  <si>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</si>
  <si>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</si>
  <si>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</si>
  <si>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</si>
  <si>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</si>
  <si>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</si>
  <si>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</si>
  <si>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</si>
  <si>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</si>
  <si>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</si>
  <si>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</si>
  <si>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</si>
  <si>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</si>
  <si>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</si>
  <si>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</si>
  <si>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</si>
  <si>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</si>
  <si>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</si>
  <si>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</si>
  <si>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</si>
  <si>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</si>
  <si>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</si>
  <si>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</si>
  <si>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</si>
  <si>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</si>
  <si>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</si>
  <si>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</si>
  <si>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</si>
  <si>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</si>
  <si>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</si>
  <si>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</si>
  <si>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</si>
  <si>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</si>
  <si>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</si>
  <si>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</si>
  <si>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</si>
  <si>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</si>
  <si>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</si>
  <si>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</si>
  <si>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</si>
  <si>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</si>
  <si>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</si>
  <si>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</si>
  <si>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</si>
  <si>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</si>
  <si>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</si>
  <si>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</si>
  <si>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</si>
  <si>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</si>
  <si>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</si>
  <si>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</si>
  <si>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</si>
  <si>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</si>
  <si>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</si>
  <si>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</si>
  <si>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</si>
  <si>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</si>
  <si>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</si>
  <si>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</si>
  <si>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</si>
  <si>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</si>
  <si>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</si>
  <si>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</si>
  <si>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</si>
  <si>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</si>
  <si>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</si>
  <si>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</si>
  <si>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</si>
  <si>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</si>
  <si>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</si>
  <si>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</si>
  <si>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</si>
  <si>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</si>
  <si>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</si>
  <si>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</si>
  <si>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</si>
  <si>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</si>
  <si>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</si>
  <si>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</si>
  <si>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</si>
  <si>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</si>
  <si>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</si>
  <si>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</si>
  <si>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</si>
  <si>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</si>
  <si>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</si>
  <si>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</si>
  <si>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</si>
  <si>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</si>
  <si>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</si>
  <si>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</si>
  <si>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</si>
  <si>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</si>
  <si>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</si>
  <si>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</si>
  <si>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</si>
  <si>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</si>
  <si>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</si>
  <si>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</si>
  <si>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</si>
  <si>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</si>
  <si>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</si>
  <si>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</si>
  <si>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</si>
  <si>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</si>
  <si>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</si>
  <si>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</si>
  <si>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</si>
  <si>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</si>
  <si>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</si>
  <si>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</si>
  <si>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</si>
  <si>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</si>
  <si>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</si>
  <si>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</si>
  <si>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</si>
  <si>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</si>
  <si>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</si>
  <si>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</si>
  <si>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</si>
  <si>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</si>
  <si>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</si>
  <si>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</si>
  <si>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</si>
  <si>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</si>
  <si>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</si>
  <si>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</si>
  <si>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</si>
  <si>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</si>
  <si>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</si>
  <si>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</si>
  <si>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</si>
  <si>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</si>
  <si>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</si>
  <si>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</si>
  <si>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</si>
  <si>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</si>
  <si>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</si>
  <si>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</si>
  <si>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</si>
  <si>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</si>
  <si>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</si>
  <si>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</si>
  <si>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</si>
  <si>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</si>
  <si>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</si>
  <si>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</si>
  <si>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</si>
  <si>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</si>
  <si>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</si>
  <si>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</si>
  <si>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</si>
  <si>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</si>
  <si>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</si>
  <si>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</si>
  <si>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</si>
  <si>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</si>
  <si>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</si>
  <si>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</si>
  <si>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</si>
  <si>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</si>
  <si>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</si>
  <si>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</si>
  <si>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</si>
  <si>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</si>
  <si>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</si>
  <si>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</si>
  <si>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</si>
  <si>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</si>
  <si>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</si>
  <si>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</si>
  <si>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</si>
  <si>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</si>
  <si>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</si>
  <si>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</si>
  <si>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</si>
  <si>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</si>
  <si>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</si>
  <si>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</si>
  <si>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</si>
  <si>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</si>
  <si>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</si>
  <si>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</si>
  <si>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</si>
  <si>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</si>
  <si>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</si>
  <si>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</si>
  <si>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</si>
  <si>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</si>
  <si>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</si>
  <si>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</si>
  <si>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</si>
  <si>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</si>
  <si>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</si>
  <si>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</si>
  <si>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</si>
  <si>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</si>
  <si>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</si>
  <si>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</si>
  <si>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</si>
  <si>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</si>
  <si>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</si>
  <si>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</si>
  <si>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</si>
  <si>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</si>
  <si>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</si>
  <si>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</si>
  <si>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</si>
  <si>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</si>
  <si>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</si>
  <si>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</si>
  <si>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</si>
  <si>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</si>
  <si>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</si>
  <si>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</si>
  <si>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</si>
  <si>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</si>
  <si>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</si>
  <si>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</si>
  <si>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</si>
  <si>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</si>
  <si>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</si>
  <si>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</si>
  <si>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</si>
  <si>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</si>
  <si>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</si>
  <si>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</si>
  <si>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</si>
  <si>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</si>
  <si>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</si>
  <si>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</si>
  <si>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</si>
  <si>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</si>
  <si>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</si>
  <si>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</si>
  <si>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</si>
  <si>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</si>
  <si>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</si>
  <si>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</si>
  <si>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</si>
  <si>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</si>
  <si>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</si>
  <si>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</si>
  <si>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</si>
  <si>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</si>
  <si>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</si>
  <si>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</si>
  <si>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</si>
  <si>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</si>
  <si>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</si>
  <si>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</si>
  <si>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</si>
  <si>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</si>
  <si>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</si>
  <si>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</si>
  <si>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</si>
  <si>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</si>
  <si>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</si>
  <si>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</si>
  <si>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</si>
  <si>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</si>
  <si>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</si>
  <si>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</si>
  <si>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</si>
  <si>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</si>
  <si>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</si>
  <si>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</si>
  <si>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</si>
  <si>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</si>
  <si>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</si>
  <si>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</si>
  <si>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</si>
  <si>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</si>
  <si>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</si>
  <si>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</si>
  <si>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</si>
  <si>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</si>
  <si>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</si>
  <si>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</si>
  <si>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</si>
  <si>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</si>
  <si>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</si>
  <si>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</si>
  <si>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</si>
  <si>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</si>
  <si>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</si>
  <si>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</si>
  <si>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</si>
  <si>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</si>
  <si>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</si>
  <si>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</si>
  <si>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</si>
  <si>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</si>
  <si>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</si>
  <si>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</si>
  <si>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</si>
  <si>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</si>
  <si>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</si>
  <si>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</si>
  <si>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</si>
  <si>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</si>
  <si>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</si>
  <si>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</si>
  <si>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</si>
  <si>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</si>
  <si>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</si>
  <si>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</si>
  <si>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</si>
  <si>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</si>
  <si>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</si>
  <si>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</si>
  <si>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</si>
  <si>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</si>
  <si>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</si>
  <si>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</si>
  <si>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</si>
  <si>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</si>
  <si>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</si>
  <si>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</si>
  <si>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</si>
  <si>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</si>
  <si>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</si>
  <si>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</si>
  <si>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</si>
  <si>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</si>
  <si>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</si>
  <si>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</si>
  <si>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</si>
  <si>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</si>
  <si>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</si>
  <si>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</si>
  <si>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</si>
  <si>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</si>
  <si>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</si>
  <si>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</si>
  <si>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</si>
  <si>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</si>
  <si>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</si>
  <si>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</si>
  <si>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</si>
  <si>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</si>
  <si>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</si>
  <si>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</si>
  <si>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</si>
  <si>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</si>
  <si>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</si>
  <si>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</si>
  <si>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</si>
  <si>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</si>
  <si>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</si>
  <si>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</si>
  <si>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</si>
  <si>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</si>
  <si>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</si>
  <si>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</si>
  <si>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</si>
  <si>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</si>
  <si>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</si>
  <si>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</si>
  <si>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</si>
  <si>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</si>
  <si>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</si>
  <si>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</si>
  <si>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</si>
  <si>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</si>
  <si>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</si>
  <si>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</si>
  <si>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</si>
  <si>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</si>
  <si>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</si>
  <si>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</si>
  <si>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</si>
  <si>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</si>
  <si>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</si>
  <si>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</si>
  <si>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</si>
  <si>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</si>
  <si>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</si>
  <si>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</si>
  <si>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</si>
  <si>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</si>
  <si>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</si>
  <si>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</si>
  <si>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</si>
  <si>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</si>
  <si>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</si>
  <si>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</si>
  <si>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</si>
  <si>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</si>
  <si>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</si>
  <si>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</si>
  <si>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</si>
  <si>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</si>
  <si>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</si>
  <si>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</si>
  <si>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</si>
  <si>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</si>
  <si>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</si>
  <si>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</si>
  <si>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</si>
  <si>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</si>
  <si>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</si>
  <si>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</si>
  <si>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</si>
  <si>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</si>
  <si>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</si>
  <si>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</si>
  <si>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</si>
  <si>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</si>
  <si>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</si>
  <si>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</si>
  <si>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</si>
  <si>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</si>
  <si>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</si>
  <si>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</si>
  <si>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</si>
  <si>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</si>
  <si>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</si>
  <si>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</si>
  <si>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</si>
  <si>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</si>
  <si>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</si>
  <si>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</si>
  <si>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</si>
  <si>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</si>
  <si>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</si>
  <si>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</si>
  <si>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</si>
  <si>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</si>
  <si>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</si>
  <si>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</si>
  <si>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</si>
  <si>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</si>
  <si>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</si>
  <si>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</si>
  <si>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</si>
  <si>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</si>
  <si>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</si>
  <si>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</si>
  <si>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</si>
  <si>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</si>
  <si>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</si>
  <si>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</si>
  <si>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</si>
  <si>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</si>
  <si>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</si>
  <si>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</si>
  <si>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</si>
  <si>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</si>
  <si>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</si>
  <si>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</si>
  <si>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</si>
  <si>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</si>
  <si>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</si>
  <si>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</si>
  <si>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</si>
  <si>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</si>
  <si>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</si>
  <si>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</si>
  <si>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</si>
  <si>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</si>
  <si>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</si>
  <si>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</si>
  <si>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</si>
  <si>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</si>
  <si>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</si>
  <si>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</si>
  <si>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</si>
  <si>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</si>
  <si>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</si>
  <si>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</si>
  <si>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</si>
  <si>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</si>
  <si>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</si>
  <si>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</si>
  <si>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</si>
  <si>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</si>
  <si>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</si>
  <si>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</si>
  <si>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</si>
  <si>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</si>
  <si>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</si>
  <si>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</si>
  <si>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</si>
  <si>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</si>
  <si>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</si>
  <si>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</si>
  <si>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</si>
  <si>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</si>
  <si>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</si>
  <si>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</si>
  <si>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</si>
  <si>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</si>
  <si>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</si>
  <si>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</si>
  <si>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</si>
  <si>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</si>
  <si>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</si>
  <si>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</si>
  <si>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</si>
  <si>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</si>
  <si>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</si>
  <si>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</si>
  <si>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</si>
  <si>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</si>
  <si>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</si>
  <si>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</si>
  <si>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</si>
  <si>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</si>
  <si>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</si>
  <si>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</si>
  <si>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</si>
  <si>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</si>
  <si>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</si>
  <si>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</si>
  <si>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</si>
  <si>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</si>
  <si>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</si>
  <si>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</si>
  <si>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</si>
  <si>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</si>
  <si>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</si>
  <si>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</si>
  <si>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</si>
  <si>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</si>
  <si>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</si>
  <si>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</si>
  <si>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</si>
  <si>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</si>
  <si>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</si>
  <si>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</si>
  <si>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</si>
  <si>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</si>
  <si>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</si>
  <si>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</si>
  <si>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</si>
  <si>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</si>
  <si>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</si>
  <si>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</si>
  <si>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</si>
  <si>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</si>
  <si>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</si>
  <si>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</si>
  <si>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</si>
  <si>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</si>
  <si>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</si>
  <si>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</si>
  <si>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</si>
  <si>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</si>
  <si>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</si>
  <si>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</si>
  <si>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</si>
  <si>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</si>
  <si>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</si>
  <si>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</si>
  <si>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</si>
  <si>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</si>
  <si>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</si>
  <si>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</si>
  <si>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</si>
  <si>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</si>
  <si>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</si>
  <si>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</si>
  <si>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</si>
  <si>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</si>
  <si>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</si>
  <si>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</si>
  <si>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</si>
  <si>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</si>
  <si>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</si>
  <si>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</si>
  <si>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</si>
  <si>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</si>
  <si>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</si>
  <si>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</si>
  <si>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</si>
  <si>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</si>
  <si>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</si>
  <si>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</si>
  <si>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</si>
  <si>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</si>
  <si>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</si>
  <si>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</si>
  <si>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</si>
  <si>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</si>
  <si>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</si>
  <si>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</si>
  <si>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</si>
  <si>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</si>
  <si>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</si>
  <si>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</si>
  <si>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</si>
  <si>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</si>
  <si>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</si>
  <si>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</si>
  <si>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</si>
  <si>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</si>
  <si>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</si>
  <si>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</si>
  <si>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</si>
  <si>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</si>
  <si>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</si>
  <si>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</si>
  <si>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</si>
  <si>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</si>
  <si>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</si>
  <si>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</si>
  <si>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</si>
  <si>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</si>
  <si>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</si>
  <si>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</si>
  <si>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</si>
  <si>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</si>
  <si>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</si>
  <si>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</si>
  <si>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</si>
  <si>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</si>
  <si>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</si>
  <si>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</si>
  <si>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</si>
  <si>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</si>
  <si>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</si>
  <si>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</si>
  <si>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</si>
  <si>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</si>
  <si>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</si>
  <si>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</si>
  <si>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</si>
  <si>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</si>
  <si>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</si>
  <si>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</si>
  <si>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</si>
  <si>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</si>
  <si>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</si>
  <si>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</si>
  <si>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</si>
  <si>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</si>
  <si>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</si>
  <si>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</si>
  <si>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</si>
  <si>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</si>
  <si>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</si>
  <si>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</si>
  <si>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</si>
  <si>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</si>
  <si>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</si>
  <si>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</si>
  <si>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</si>
  <si>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</si>
  <si>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</si>
  <si>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</si>
  <si>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</si>
  <si>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</si>
  <si>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</si>
  <si>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</si>
  <si>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</si>
  <si>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</si>
  <si>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</si>
  <si>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</si>
  <si>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</si>
  <si>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</si>
  <si>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</si>
  <si>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</si>
  <si>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</si>
  <si>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</si>
  <si>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</si>
  <si>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</si>
  <si>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</si>
  <si>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</si>
  <si>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</si>
  <si>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</si>
  <si>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</si>
  <si>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</si>
  <si>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</si>
  <si>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</si>
  <si>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</si>
  <si>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</si>
  <si>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</si>
  <si>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</si>
  <si>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</si>
  <si>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</si>
  <si>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</si>
  <si>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</si>
  <si>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</si>
  <si>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</si>
  <si>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</si>
  <si>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</si>
  <si>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</si>
  <si>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</si>
  <si>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</si>
  <si>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</si>
  <si>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</si>
  <si>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</si>
  <si>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</si>
  <si>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</si>
  <si>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</si>
  <si>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</si>
  <si>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</si>
  <si>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</si>
  <si>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</si>
  <si>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</si>
  <si>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</si>
  <si>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</si>
  <si>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</si>
  <si>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</si>
  <si>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</si>
  <si>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</si>
  <si>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</si>
  <si>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</si>
  <si>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</si>
  <si>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</si>
  <si>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</si>
  <si>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</si>
  <si>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</si>
  <si>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</si>
  <si>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</si>
  <si>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</si>
  <si>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</si>
  <si>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</si>
  <si>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</si>
  <si>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</si>
  <si>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</si>
  <si>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</si>
  <si>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</si>
  <si>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</si>
  <si>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</si>
  <si>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</si>
  <si>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</si>
  <si>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</si>
  <si>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</si>
  <si>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</si>
  <si>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</si>
  <si>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</si>
  <si>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</si>
  <si>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</si>
  <si>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</si>
  <si>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</si>
  <si>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</si>
  <si>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</si>
  <si>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</si>
  <si>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</si>
  <si>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</si>
  <si>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</si>
  <si>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</si>
  <si>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</si>
  <si>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</si>
  <si>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</si>
  <si>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</si>
  <si>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</si>
  <si>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</si>
  <si>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</si>
  <si>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</si>
  <si>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</si>
  <si>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</si>
  <si>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</si>
  <si>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</si>
  <si>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</si>
  <si>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</si>
  <si>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</si>
  <si>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</si>
  <si>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</si>
  <si>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</si>
  <si>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</si>
  <si>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</si>
  <si>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</si>
  <si>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</si>
  <si>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</si>
  <si>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</si>
  <si>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</si>
  <si>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</si>
  <si>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</si>
  <si>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</si>
  <si>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</si>
  <si>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</si>
  <si>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</si>
  <si>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</si>
  <si>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</si>
  <si>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</si>
  <si>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</si>
  <si>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</si>
  <si>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</si>
  <si>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</si>
  <si>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</si>
  <si>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</si>
  <si>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</si>
  <si>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</si>
  <si>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</si>
  <si>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</si>
  <si>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</si>
  <si>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</si>
  <si>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</si>
  <si>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</si>
  <si>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</si>
  <si>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</si>
  <si>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</si>
  <si>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</si>
  <si>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</si>
  <si>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</si>
  <si>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</si>
  <si>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</si>
  <si>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</si>
  <si>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</si>
  <si>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</si>
  <si>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</si>
  <si>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</si>
  <si>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</si>
  <si>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</si>
  <si>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</si>
  <si>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</si>
  <si>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</si>
  <si>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</si>
  <si>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</si>
  <si>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</si>
  <si>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</si>
  <si>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</si>
  <si>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</si>
  <si>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</si>
  <si>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</si>
  <si>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</si>
  <si>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</si>
  <si>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</si>
  <si>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</si>
  <si>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</si>
  <si>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</si>
  <si>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</si>
  <si>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</si>
  <si>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</si>
  <si>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</si>
  <si>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</si>
  <si>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</si>
  <si>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</si>
  <si>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</si>
  <si>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</si>
  <si>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</si>
  <si>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</si>
  <si>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</si>
  <si>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</si>
  <si>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</si>
  <si>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</si>
  <si>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</si>
  <si>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</si>
  <si>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</si>
  <si>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</si>
  <si>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</si>
  <si>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</si>
  <si>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</si>
  <si>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</si>
  <si>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</si>
  <si>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</si>
  <si>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</si>
  <si>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</si>
  <si>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</si>
  <si>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</si>
  <si>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</si>
  <si>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</si>
  <si>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</si>
  <si>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</si>
  <si>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</si>
  <si>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</si>
  <si>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</si>
  <si>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</si>
  <si>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</si>
  <si>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</si>
  <si>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</si>
  <si>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</si>
  <si>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</si>
  <si>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</si>
  <si>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</si>
  <si>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</si>
  <si>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</si>
  <si>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</si>
  <si>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</si>
  <si>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</si>
  <si>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</si>
  <si>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</si>
  <si>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</si>
  <si>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</si>
  <si>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</si>
  <si>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</si>
  <si>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</si>
  <si>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</si>
  <si>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</si>
  <si>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</si>
  <si>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</si>
  <si>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</si>
  <si>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</si>
  <si>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</si>
  <si>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</si>
  <si>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</si>
  <si>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</si>
  <si>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</si>
  <si>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</si>
  <si>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</si>
  <si>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</si>
  <si>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</si>
  <si>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</si>
  <si>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</si>
  <si>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</si>
  <si>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</si>
  <si>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</si>
  <si>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</si>
  <si>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</si>
  <si>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</si>
  <si>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</si>
  <si>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</si>
  <si>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</si>
  <si>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</si>
  <si>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</si>
  <si>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</si>
  <si>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</si>
  <si>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</si>
  <si>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</si>
  <si>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</si>
  <si>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</si>
  <si>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</si>
  <si>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</si>
  <si>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</si>
  <si>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</si>
  <si>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</si>
  <si>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</si>
  <si>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</si>
  <si>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</si>
  <si>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</si>
  <si>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</si>
  <si>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</si>
  <si>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</si>
  <si>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</si>
  <si>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</si>
  <si>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</si>
  <si>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</si>
  <si>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</si>
  <si>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</si>
  <si>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</si>
  <si>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</si>
  <si>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</si>
  <si>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</si>
  <si>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</si>
  <si>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</si>
  <si>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</si>
  <si>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</si>
  <si>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</si>
  <si>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</si>
  <si>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</si>
  <si>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</si>
  <si>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</si>
  <si>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</si>
  <si>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</si>
  <si>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</si>
  <si>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</si>
  <si>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</si>
  <si>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</si>
  <si>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</si>
  <si>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</si>
  <si>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</si>
  <si>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</si>
  <si>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</si>
  <si>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</si>
  <si>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</si>
  <si>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</si>
  <si>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</si>
  <si>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</si>
  <si>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</si>
  <si>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</si>
  <si>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</si>
  <si>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</si>
  <si>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</si>
  <si>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</si>
  <si>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</si>
  <si>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</si>
  <si>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</si>
  <si>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</si>
  <si>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</si>
  <si>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</si>
  <si>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</si>
  <si>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</si>
  <si>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</si>
  <si>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</si>
  <si>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</si>
  <si>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</si>
  <si>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</si>
  <si>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</si>
  <si>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</si>
  <si>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</si>
  <si>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</si>
  <si>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</si>
  <si>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</si>
  <si>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</si>
  <si>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</si>
  <si>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</si>
  <si>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</si>
  <si>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</si>
  <si>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</si>
  <si>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</si>
  <si>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</si>
  <si>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</si>
  <si>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</si>
  <si>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</si>
  <si>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</si>
  <si>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</si>
  <si>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</si>
  <si>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</si>
  <si>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</si>
  <si>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</si>
  <si>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</si>
  <si>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</si>
  <si>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</si>
  <si>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</si>
  <si>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</si>
  <si>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</si>
  <si>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</si>
  <si>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</si>
  <si>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</si>
  <si>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</si>
  <si>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</si>
  <si>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</si>
  <si>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</si>
  <si>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</si>
  <si>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</si>
  <si>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</si>
  <si>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</si>
  <si>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</si>
  <si>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</si>
  <si>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</si>
  <si>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</si>
  <si>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</si>
  <si>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</si>
  <si>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</si>
  <si>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</si>
  <si>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</si>
  <si>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</si>
  <si>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</si>
  <si>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</si>
  <si>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</si>
  <si>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</si>
  <si>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</si>
  <si>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</si>
  <si>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</si>
  <si>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</si>
  <si>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</si>
  <si>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</si>
  <si>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</si>
  <si>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</si>
  <si>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</si>
  <si>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</si>
  <si>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</si>
  <si>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</si>
  <si>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</si>
  <si>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</si>
  <si>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</si>
  <si>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</si>
  <si>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</si>
  <si>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</si>
  <si>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</si>
  <si>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</si>
  <si>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</si>
  <si>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</si>
  <si>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</si>
  <si>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</si>
  <si>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</si>
  <si>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</si>
  <si>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</si>
  <si>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</si>
  <si>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</si>
  <si>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</si>
  <si>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</si>
  <si>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</si>
  <si>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</si>
  <si>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</si>
  <si>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</si>
  <si>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</si>
  <si>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</si>
  <si>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</si>
  <si>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</si>
  <si>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</si>
  <si>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</si>
  <si>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</si>
  <si>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</si>
  <si>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</si>
  <si>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</si>
  <si>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</si>
  <si>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</si>
  <si>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</si>
  <si>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</si>
  <si>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</si>
  <si>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</si>
  <si>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</si>
  <si>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</si>
  <si>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</si>
  <si>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</si>
  <si>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</si>
  <si>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</si>
  <si>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</si>
  <si>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</si>
  <si>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</si>
  <si>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</si>
  <si>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</si>
  <si>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</si>
  <si>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</si>
  <si>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</si>
  <si>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</si>
  <si>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</si>
  <si>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</si>
  <si>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</si>
  <si>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</si>
  <si>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</si>
  <si>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</si>
  <si>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</si>
  <si>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</si>
  <si>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</si>
  <si>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</si>
  <si>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</si>
  <si>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</si>
  <si>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</si>
  <si>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</si>
  <si>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</si>
  <si>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</si>
  <si>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</si>
  <si>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</si>
  <si>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</si>
  <si>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</si>
  <si>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</si>
  <si>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</si>
  <si>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</si>
  <si>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</si>
  <si>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</si>
  <si>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</si>
  <si>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</si>
  <si>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</si>
  <si>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</si>
  <si>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</si>
  <si>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</si>
  <si>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</si>
  <si>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</si>
  <si>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</si>
  <si>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</si>
  <si>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</si>
  <si>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</si>
  <si>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</si>
  <si>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</si>
  <si>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</si>
  <si>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</si>
  <si>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</si>
  <si>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</si>
  <si>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</si>
  <si>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</si>
  <si>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</si>
  <si>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</si>
  <si>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</si>
  <si>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</si>
  <si>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</si>
  <si>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</si>
  <si>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</si>
  <si>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</si>
  <si>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</si>
  <si>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</si>
  <si>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</si>
  <si>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</si>
  <si>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</si>
  <si>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</si>
  <si>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</si>
  <si>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</si>
  <si>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</si>
  <si>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</si>
  <si>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</si>
  <si>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</si>
  <si>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</si>
  <si>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</si>
  <si>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</si>
  <si>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</si>
  <si>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</si>
  <si>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</si>
  <si>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</si>
  <si>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</si>
  <si>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</si>
  <si>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</si>
  <si>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</si>
  <si>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</si>
  <si>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</si>
  <si>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</si>
  <si>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</si>
  <si>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</si>
  <si>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</si>
  <si>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</si>
  <si>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</si>
  <si>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</si>
  <si>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</si>
  <si>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</si>
  <si>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</si>
  <si>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</si>
  <si>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</si>
  <si>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</si>
  <si>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</si>
  <si>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</si>
  <si>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</si>
  <si>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</si>
  <si>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</si>
  <si>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</si>
  <si>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</si>
  <si>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</si>
  <si>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</si>
  <si>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</si>
  <si>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</si>
  <si>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</si>
  <si>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</si>
  <si>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</si>
  <si>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</si>
  <si>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</si>
  <si>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</si>
  <si>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</si>
  <si>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</si>
  <si>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</si>
  <si>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</si>
  <si>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</si>
  <si>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</si>
  <si>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</si>
  <si>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</si>
  <si>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</si>
  <si>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</si>
  <si>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</si>
  <si>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</si>
  <si>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</si>
  <si>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</si>
  <si>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</si>
  <si>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</si>
  <si>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</si>
  <si>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</si>
  <si>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</si>
  <si>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</si>
  <si>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</si>
  <si>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</si>
  <si>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</si>
  <si>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</si>
  <si>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</si>
  <si>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</si>
  <si>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</si>
  <si>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</si>
  <si>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</si>
  <si>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</si>
  <si>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</si>
  <si>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</si>
  <si>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</si>
  <si>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</si>
  <si>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</si>
  <si>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</si>
  <si>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</si>
  <si>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</si>
  <si>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</si>
  <si>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</si>
  <si>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</si>
  <si>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</si>
  <si>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</si>
  <si>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</si>
  <si>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</si>
  <si>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</si>
  <si>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</si>
  <si>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</si>
  <si>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</si>
  <si>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</si>
  <si>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</si>
  <si>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</si>
  <si>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</si>
  <si>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</si>
  <si>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</si>
  <si>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</si>
  <si>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</si>
  <si>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</si>
  <si>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</si>
  <si>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</si>
  <si>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</si>
  <si>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</si>
  <si>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</si>
  <si>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</si>
  <si>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</si>
  <si>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</si>
  <si>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</si>
  <si>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</si>
  <si>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</si>
  <si>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</si>
  <si>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</si>
  <si>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</si>
  <si>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</si>
  <si>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</si>
  <si>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</si>
  <si>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</si>
  <si>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</si>
  <si>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</si>
  <si>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</si>
  <si>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</si>
  <si>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</si>
  <si>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</si>
  <si>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</si>
  <si>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</si>
  <si>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</si>
  <si>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</si>
  <si>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</si>
  <si>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</si>
  <si>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</si>
  <si>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</si>
  <si>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</si>
  <si>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</si>
  <si>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</si>
  <si>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</si>
  <si>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</si>
  <si>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</si>
  <si>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</si>
  <si>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</si>
  <si>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</si>
  <si>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</si>
  <si>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</si>
  <si>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</si>
  <si>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</si>
  <si>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</si>
  <si>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</si>
  <si>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</si>
  <si>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</si>
  <si>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</si>
  <si>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</si>
  <si>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</si>
  <si>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</si>
  <si>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</si>
  <si>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</si>
  <si>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</si>
  <si>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</si>
  <si>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</si>
  <si>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</si>
  <si>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</si>
  <si>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</si>
  <si>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</si>
  <si>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</si>
  <si>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</si>
  <si>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</si>
  <si>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</si>
  <si>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</si>
  <si>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</si>
  <si>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</si>
  <si>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</si>
  <si>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</si>
  <si>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</si>
  <si>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</si>
  <si>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</si>
  <si>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</si>
  <si>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</si>
  <si>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</si>
  <si>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</si>
  <si>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</si>
  <si>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</si>
  <si>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</si>
  <si>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</si>
  <si>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</si>
  <si>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</si>
  <si>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</si>
  <si>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</si>
  <si>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</si>
  <si>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</si>
  <si>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</si>
  <si>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</si>
  <si>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</si>
  <si>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</si>
  <si>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</si>
  <si>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</si>
  <si>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</si>
  <si>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</si>
  <si>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</si>
  <si>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</si>
  <si>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</si>
  <si>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</si>
  <si>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</si>
  <si>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</si>
  <si>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</si>
  <si>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</si>
  <si>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</si>
  <si>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</si>
  <si>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</si>
  <si>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</si>
  <si>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</si>
  <si>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</si>
  <si>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</si>
  <si>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</si>
  <si>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</si>
  <si>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</si>
  <si>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</si>
  <si>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</si>
  <si>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</si>
  <si>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</si>
  <si>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</si>
  <si>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</si>
  <si>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</si>
  <si>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</si>
  <si>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</si>
  <si>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</si>
  <si>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</si>
  <si>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</si>
  <si>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</si>
  <si>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</si>
  <si>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</si>
  <si>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</si>
  <si>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</si>
  <si>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</si>
  <si>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</si>
  <si>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</si>
  <si>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</si>
  <si>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</si>
  <si>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</si>
  <si>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</si>
  <si>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</si>
  <si>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</si>
  <si>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</si>
  <si>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</si>
  <si>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</si>
  <si>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</si>
  <si>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</si>
  <si>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</si>
  <si>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</si>
  <si>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</si>
  <si>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</si>
  <si>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</si>
  <si>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</si>
  <si>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</si>
  <si>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</si>
  <si>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</si>
  <si>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</si>
  <si>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</si>
  <si>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</si>
  <si>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</si>
  <si>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</si>
  <si>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</si>
  <si>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</si>
  <si>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</si>
  <si>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</si>
  <si>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</si>
  <si>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</si>
  <si>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</si>
  <si>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</si>
  <si>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</si>
  <si>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</si>
  <si>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</si>
  <si>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</si>
  <si>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</si>
  <si>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</si>
  <si>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</si>
  <si>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</si>
  <si>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</si>
  <si>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</si>
  <si>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</si>
  <si>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</si>
  <si>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</si>
  <si>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</si>
  <si>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</si>
  <si>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</si>
  <si>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</si>
  <si>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</si>
  <si>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</si>
  <si>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</si>
  <si>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</si>
  <si>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</si>
  <si>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</si>
  <si>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</si>
  <si>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</si>
  <si>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</si>
  <si>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</si>
  <si>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</si>
  <si>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</si>
  <si>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</si>
  <si>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</si>
  <si>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</si>
  <si>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</si>
  <si>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</si>
  <si>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</si>
  <si>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</si>
  <si>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</si>
  <si>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</si>
  <si>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</si>
  <si>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</si>
  <si>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</si>
  <si>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</si>
  <si>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</si>
  <si>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</si>
  <si>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</si>
  <si>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</si>
  <si>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</si>
  <si>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</si>
  <si>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</si>
  <si>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</si>
  <si>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</si>
  <si>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</si>
  <si>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</si>
  <si>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</si>
  <si>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</si>
  <si>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</si>
  <si>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</si>
  <si>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</si>
  <si>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</si>
  <si>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</si>
  <si>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</si>
  <si>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</si>
  <si>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</si>
  <si>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</si>
  <si>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</si>
  <si>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</si>
  <si>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</si>
  <si>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</si>
  <si>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</si>
  <si>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</si>
  <si>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</si>
  <si>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</si>
  <si>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</si>
  <si>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</si>
  <si>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</si>
  <si>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</si>
  <si>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</si>
  <si>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</si>
  <si>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</si>
  <si>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</si>
  <si>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</si>
  <si>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</si>
  <si>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</si>
  <si>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</si>
  <si>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</si>
  <si>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</si>
  <si>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</si>
  <si>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</si>
  <si>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</si>
  <si>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</si>
  <si>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</si>
  <si>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</si>
  <si>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</si>
  <si>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</si>
  <si>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</si>
  <si>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</si>
  <si>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</si>
  <si>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</si>
  <si>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</si>
  <si>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</si>
  <si>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</si>
  <si>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</si>
  <si>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</si>
  <si>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</si>
  <si>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</si>
  <si>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</si>
  <si>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</si>
  <si>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</si>
  <si>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</si>
  <si>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</si>
  <si>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</si>
  <si>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</si>
  <si>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</si>
  <si>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</si>
  <si>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</si>
  <si>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</si>
  <si>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</si>
  <si>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</si>
  <si>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</si>
  <si>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</si>
  <si>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</si>
  <si>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</si>
  <si>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</si>
  <si>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</si>
  <si>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</si>
  <si>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</si>
  <si>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</si>
  <si>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</si>
  <si>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</si>
  <si>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</si>
  <si>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</si>
  <si>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</si>
  <si>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</si>
  <si>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</si>
  <si>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</si>
  <si>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</si>
  <si>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</si>
  <si>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</si>
  <si>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</si>
  <si>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</si>
  <si>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</si>
  <si>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</si>
  <si>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</si>
  <si>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</si>
  <si>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</si>
  <si>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</si>
  <si>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</si>
  <si>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</si>
  <si>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</si>
  <si>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</si>
  <si>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</si>
  <si>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</si>
  <si>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</si>
  <si>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</si>
  <si>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</si>
  <si>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</si>
  <si>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</si>
  <si>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</si>
  <si>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</si>
  <si>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</si>
  <si>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</si>
  <si>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</si>
  <si>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</si>
  <si>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</si>
  <si>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</si>
  <si>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</si>
  <si>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</si>
  <si>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</si>
  <si>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</si>
  <si>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</si>
  <si>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</si>
  <si>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</si>
  <si>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</si>
  <si>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</si>
  <si>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</si>
  <si>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</si>
  <si>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</si>
  <si>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</si>
  <si>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</si>
  <si>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</si>
  <si>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</si>
  <si>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</si>
  <si>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</si>
  <si>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</si>
  <si>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</si>
  <si>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</si>
  <si>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</si>
  <si>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</si>
  <si>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</si>
  <si>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</si>
  <si>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</si>
  <si>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</si>
  <si>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</si>
  <si>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</si>
  <si>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</si>
  <si>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</si>
  <si>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</si>
  <si>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</si>
  <si>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</si>
  <si>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</si>
  <si>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</si>
  <si>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</si>
  <si>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</si>
  <si>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</si>
  <si>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</si>
  <si>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</si>
  <si>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</si>
  <si>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</si>
  <si>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</si>
  <si>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</si>
  <si>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</si>
  <si>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</si>
  <si>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</si>
  <si>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</si>
  <si>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</si>
  <si>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</si>
  <si>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</si>
  <si>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</si>
  <si>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</si>
  <si>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</si>
  <si>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</si>
  <si>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</si>
  <si>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</si>
  <si>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</si>
  <si>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</si>
  <si>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</si>
  <si>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</si>
  <si>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</si>
  <si>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</si>
  <si>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</si>
  <si>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</si>
  <si>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</si>
  <si>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</si>
  <si>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</si>
  <si>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</si>
  <si>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</si>
  <si>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</si>
  <si>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</si>
  <si>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</si>
  <si>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</si>
  <si>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</si>
  <si>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</si>
  <si>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</si>
  <si>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</si>
  <si>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</si>
  <si>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</si>
  <si>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</si>
  <si>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</si>
  <si>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</si>
  <si>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</si>
  <si>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</si>
  <si>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</si>
  <si>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</si>
  <si>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</si>
  <si>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</si>
  <si>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</si>
  <si>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</si>
  <si>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</si>
  <si>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</si>
  <si>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</si>
  <si>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</si>
  <si>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</si>
  <si>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</si>
  <si>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</si>
  <si>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</si>
  <si>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</si>
  <si>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</si>
  <si>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</si>
  <si>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</si>
  <si>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</si>
  <si>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</si>
  <si>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</si>
  <si>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</si>
  <si>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</si>
  <si>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</si>
  <si>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</si>
  <si>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</si>
  <si>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</si>
  <si>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</si>
  <si>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</si>
  <si>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</si>
  <si>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</si>
  <si>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</si>
  <si>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</si>
  <si>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</si>
  <si>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</si>
  <si>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</si>
  <si>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</si>
  <si>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</si>
  <si>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</si>
  <si>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</si>
  <si>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</si>
  <si>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</si>
  <si>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</si>
  <si>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</si>
  <si>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</si>
  <si>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</si>
  <si>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</si>
  <si>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</si>
  <si>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</si>
  <si>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</si>
  <si>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</si>
  <si>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</si>
  <si>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</si>
  <si>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</si>
  <si>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</si>
  <si>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</si>
  <si>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</si>
  <si>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</si>
  <si>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</si>
  <si>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</si>
  <si>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</si>
  <si>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</si>
  <si>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</si>
  <si>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</si>
  <si>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</si>
  <si>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</si>
  <si>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</si>
  <si>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</si>
  <si>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</si>
  <si>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</si>
  <si>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</si>
  <si>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</si>
  <si>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</si>
  <si>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</si>
  <si>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</si>
  <si>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</si>
  <si>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</si>
  <si>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</si>
  <si>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</si>
  <si>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</si>
  <si>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</si>
  <si>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</si>
  <si>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</si>
  <si>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</si>
  <si>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</si>
  <si>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</si>
  <si>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</si>
  <si>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</si>
  <si>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</si>
  <si>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</si>
  <si>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</si>
  <si>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</si>
  <si>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</si>
  <si>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</si>
  <si>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</si>
  <si>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</si>
  <si>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</si>
  <si>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</si>
  <si>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</si>
  <si>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</si>
  <si>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</si>
  <si>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</si>
  <si>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</si>
  <si>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</si>
  <si>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</si>
  <si>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</si>
  <si>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</si>
  <si>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</si>
  <si>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</si>
  <si>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</si>
  <si>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</si>
  <si>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</si>
  <si>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</si>
  <si>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</si>
  <si>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</si>
  <si>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</si>
  <si>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</si>
  <si>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</si>
  <si>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</si>
  <si>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</si>
  <si>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</si>
  <si>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</si>
  <si>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</si>
  <si>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</si>
  <si>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</si>
  <si>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</si>
  <si>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</si>
  <si>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</si>
  <si>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</si>
  <si>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</si>
  <si>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</si>
  <si>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</si>
  <si>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</si>
  <si>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</si>
  <si>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</si>
  <si>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</si>
  <si>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</si>
  <si>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</si>
  <si>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</si>
  <si>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</si>
  <si>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</si>
  <si>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</si>
  <si>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</si>
  <si>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</si>
  <si>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</si>
  <si>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</si>
  <si>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</si>
  <si>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</si>
  <si>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</si>
  <si>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</si>
  <si>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</si>
  <si>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</si>
  <si>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</si>
  <si>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</si>
  <si>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</si>
  <si>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</si>
  <si>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</si>
  <si>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</si>
  <si>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</si>
  <si>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</si>
  <si>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</si>
  <si>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</si>
  <si>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</si>
  <si>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</si>
  <si>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</si>
  <si>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</si>
  <si>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</si>
  <si>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</si>
  <si>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</si>
  <si>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</si>
  <si>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</si>
  <si>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</si>
  <si>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</si>
  <si>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</si>
  <si>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</si>
  <si>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</si>
  <si>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</si>
  <si>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</si>
  <si>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</si>
  <si>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</si>
  <si>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</si>
  <si>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</si>
  <si>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</si>
  <si>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</si>
  <si>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</si>
  <si>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</si>
  <si>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</si>
  <si>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</si>
  <si>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</si>
  <si>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</si>
  <si>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</si>
  <si>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</si>
  <si>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</si>
  <si>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</si>
  <si>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</si>
  <si>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</si>
  <si>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</si>
  <si>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</si>
  <si>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</si>
  <si>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</si>
  <si>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</si>
  <si>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</si>
  <si>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</si>
  <si>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</si>
  <si>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</si>
  <si>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</si>
  <si>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</si>
  <si>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</si>
  <si>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</si>
  <si>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</si>
  <si>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</si>
  <si>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</si>
  <si>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</si>
  <si>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</si>
  <si>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</si>
  <si>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</si>
  <si>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</si>
  <si>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</si>
  <si>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</si>
  <si>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</si>
  <si>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</si>
  <si>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</si>
  <si>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</si>
  <si>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</si>
  <si>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</si>
  <si>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</si>
  <si>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</si>
  <si>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</si>
  <si>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</si>
  <si>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</si>
  <si>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</si>
  <si>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</si>
  <si>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</si>
  <si>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</si>
  <si>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</si>
  <si>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</si>
  <si>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</si>
  <si>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</si>
  <si>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</si>
  <si>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</si>
  <si>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</si>
  <si>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</si>
  <si>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</si>
  <si>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</si>
  <si>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</si>
  <si>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</si>
  <si>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</si>
  <si>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</si>
  <si>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</si>
  <si>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</si>
  <si>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</si>
  <si>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</si>
  <si>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</si>
  <si>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</si>
  <si>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</si>
  <si>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</si>
  <si>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</si>
  <si>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</si>
  <si>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</si>
  <si>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</si>
  <si>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</si>
  <si>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</si>
  <si>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</si>
  <si>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</si>
  <si>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</si>
  <si>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</si>
  <si>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</si>
  <si>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</si>
  <si>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</si>
  <si>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</si>
  <si>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</si>
  <si>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</si>
  <si>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</si>
  <si>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</si>
  <si>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</si>
  <si>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</si>
  <si>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</si>
  <si>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</si>
  <si>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</si>
  <si>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</si>
  <si>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</si>
  <si>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</si>
  <si>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</si>
  <si>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</si>
  <si>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</si>
  <si>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</si>
  <si>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</si>
  <si>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</si>
  <si>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</si>
  <si>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</si>
  <si>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</si>
  <si>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</si>
  <si>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</si>
  <si>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</si>
  <si>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</si>
  <si>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</si>
  <si>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</si>
  <si>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</si>
  <si>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</si>
  <si>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</si>
  <si>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</si>
  <si>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</si>
  <si>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</si>
  <si>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</si>
  <si>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</si>
  <si>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</si>
  <si>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</si>
  <si>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</si>
  <si>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</si>
  <si>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</si>
  <si>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</si>
  <si>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</si>
  <si>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</si>
  <si>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</si>
  <si>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</si>
  <si>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</si>
  <si>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</si>
  <si>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</si>
  <si>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</si>
  <si>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</si>
  <si>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</si>
  <si>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</si>
  <si>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</si>
  <si>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</si>
  <si>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</si>
  <si>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</si>
  <si>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</si>
  <si>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</si>
  <si>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</si>
  <si>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</si>
  <si>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</si>
  <si>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</si>
  <si>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</si>
  <si>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</si>
  <si>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</si>
  <si>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</si>
  <si>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</si>
  <si>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</si>
  <si>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</si>
  <si>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</si>
  <si>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</si>
  <si>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</si>
  <si>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</si>
  <si>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</si>
  <si>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</si>
  <si>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</si>
  <si>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</si>
  <si>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</si>
  <si>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</si>
  <si>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</si>
  <si>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</si>
  <si>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</si>
  <si>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</si>
  <si>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</si>
  <si>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</si>
  <si>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</si>
  <si>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</si>
  <si>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</si>
  <si>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</si>
  <si>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</si>
  <si>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</si>
  <si>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</si>
  <si>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</si>
  <si>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</si>
  <si>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</si>
  <si>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</si>
  <si>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</si>
  <si>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</si>
  <si>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</si>
  <si>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</si>
  <si>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</si>
  <si>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</si>
  <si>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</si>
  <si>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</si>
  <si>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</si>
  <si>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</si>
  <si>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</si>
  <si>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</si>
  <si>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</si>
  <si>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</si>
  <si>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</si>
  <si>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</si>
  <si>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</si>
  <si>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</si>
  <si>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</si>
  <si>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</si>
  <si>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</si>
  <si>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</si>
  <si>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</si>
  <si>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</si>
  <si>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</si>
  <si>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</si>
  <si>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</si>
  <si>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</si>
  <si>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</si>
  <si>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</si>
  <si>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</si>
  <si>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</si>
  <si>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</si>
  <si>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</si>
  <si>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</si>
  <si>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</si>
  <si>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</si>
  <si>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</si>
  <si>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</si>
  <si>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</si>
  <si>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</si>
  <si>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</si>
  <si>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</si>
  <si>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</si>
  <si>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</si>
  <si>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</si>
  <si>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</si>
  <si>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</si>
  <si>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</si>
  <si>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</si>
  <si>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</si>
  <si>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</si>
  <si>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</si>
  <si>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</si>
  <si>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</si>
  <si>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</si>
  <si>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</si>
  <si>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</si>
  <si>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</si>
  <si>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</si>
  <si>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</si>
  <si>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</si>
  <si>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</si>
  <si>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</si>
  <si>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</si>
  <si>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</si>
  <si>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</si>
  <si>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</si>
  <si>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</si>
  <si>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</si>
  <si>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</si>
  <si>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</si>
  <si>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</si>
  <si>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</si>
  <si>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</si>
  <si>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</si>
  <si>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</si>
  <si>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</si>
  <si>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</si>
  <si>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</si>
  <si>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</si>
  <si>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</si>
  <si>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</si>
  <si>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</si>
  <si>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</si>
  <si>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</si>
  <si>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</si>
  <si>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</si>
  <si>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</si>
  <si>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</si>
  <si>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</si>
  <si>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</si>
  <si>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</si>
  <si>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</si>
  <si>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</si>
  <si>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</si>
  <si>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</si>
  <si>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</si>
  <si>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</si>
  <si>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</si>
  <si>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</si>
  <si>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</si>
  <si>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</si>
  <si>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</si>
  <si>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</si>
  <si>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</si>
  <si>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</si>
  <si>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</si>
  <si>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</si>
  <si>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</si>
  <si>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</si>
  <si>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</si>
  <si>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</si>
  <si>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</si>
  <si>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</si>
  <si>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</si>
  <si>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</si>
  <si>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</si>
  <si>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</si>
  <si>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</si>
  <si>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</si>
  <si>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</si>
  <si>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</si>
  <si>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</si>
  <si>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</si>
  <si>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</si>
  <si>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</si>
  <si>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</si>
  <si>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</si>
  <si>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</si>
  <si>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</si>
  <si>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</si>
  <si>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</si>
  <si>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</si>
  <si>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</si>
  <si>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</si>
  <si>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</si>
  <si>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</si>
  <si>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</si>
  <si>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</si>
  <si>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</si>
  <si>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</si>
  <si>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</si>
  <si>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</si>
  <si>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</si>
  <si>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</si>
  <si>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</si>
  <si>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</si>
  <si>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</si>
  <si>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</si>
  <si>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</si>
  <si>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</si>
  <si>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</si>
  <si>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</si>
  <si>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</si>
  <si>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</si>
  <si>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</si>
  <si>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</si>
  <si>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</si>
  <si>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</si>
  <si>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</si>
  <si>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</si>
  <si>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</si>
  <si>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</si>
  <si>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</si>
  <si>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</si>
  <si>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</si>
  <si>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</si>
  <si>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</si>
  <si>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</si>
  <si>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</si>
  <si>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</si>
  <si>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</si>
  <si>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</si>
  <si>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</si>
  <si>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</si>
  <si>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</si>
  <si>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</si>
  <si>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</si>
  <si>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</si>
  <si>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</si>
  <si>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</si>
  <si>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</si>
  <si>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</si>
  <si>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</si>
  <si>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</si>
  <si>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</si>
  <si>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</si>
  <si>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</si>
  <si>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</si>
  <si>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</si>
  <si>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</si>
  <si>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</si>
  <si>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</si>
  <si>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</si>
  <si>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</si>
  <si>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</si>
  <si>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</si>
  <si>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</si>
  <si>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</si>
  <si>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</si>
  <si>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</si>
  <si>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</si>
  <si>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</si>
  <si>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</si>
  <si>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</si>
  <si>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</si>
  <si>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</si>
  <si>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</si>
  <si>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</si>
  <si>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</si>
  <si>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</si>
  <si>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</si>
  <si>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</si>
  <si>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</si>
  <si>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</si>
  <si>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</si>
  <si>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</si>
  <si>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</si>
  <si>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</si>
  <si>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</si>
  <si>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</si>
  <si>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</si>
  <si>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</si>
  <si>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</si>
  <si>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</si>
  <si>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</si>
  <si>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</si>
  <si>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</si>
  <si>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</si>
  <si>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</si>
  <si>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</si>
  <si>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</si>
  <si>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</si>
  <si>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</si>
  <si>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</si>
  <si>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</si>
  <si>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</si>
  <si>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</si>
  <si>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</si>
  <si>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</si>
  <si>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</si>
  <si>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</si>
  <si>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</si>
  <si>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</si>
  <si>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</si>
  <si>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</si>
  <si>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</si>
  <si>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</si>
  <si>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</si>
  <si>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</si>
  <si>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</si>
  <si>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</si>
  <si>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</si>
  <si>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</si>
  <si>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</si>
  <si>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</si>
  <si>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</si>
  <si>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</si>
  <si>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</si>
  <si>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</si>
  <si>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</si>
  <si>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</si>
  <si>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</si>
  <si>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</si>
  <si>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</si>
  <si>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</si>
  <si>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</si>
  <si>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</si>
  <si>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</si>
  <si>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</si>
  <si>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</si>
  <si>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</si>
  <si>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</si>
  <si>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</si>
  <si>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</si>
  <si>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</si>
  <si>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</si>
  <si>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</si>
  <si>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</si>
  <si>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</si>
  <si>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</si>
  <si>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</si>
  <si>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</si>
  <si>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</si>
  <si>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</si>
  <si>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</si>
  <si>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</si>
  <si>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</si>
  <si>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</si>
  <si>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</si>
  <si>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</si>
  <si>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</si>
  <si>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</si>
  <si>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</si>
  <si>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</si>
  <si>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</si>
  <si>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</si>
  <si>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</si>
  <si>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</si>
  <si>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</si>
  <si>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</si>
  <si>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</si>
  <si>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</si>
  <si>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</si>
  <si>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</si>
  <si>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</si>
  <si>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</si>
  <si>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</si>
  <si>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</si>
  <si>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</si>
  <si>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</si>
  <si>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</si>
  <si>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</si>
  <si>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</si>
  <si>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</si>
  <si>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</si>
  <si>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</si>
  <si>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</si>
  <si>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</si>
  <si>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</si>
  <si>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</si>
  <si>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</si>
  <si>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</si>
  <si>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</si>
  <si>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</si>
  <si>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</si>
  <si>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</si>
  <si>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</si>
  <si>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</si>
  <si>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</si>
  <si>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</si>
  <si>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</si>
  <si>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</si>
  <si>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</si>
  <si>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</si>
  <si>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</si>
  <si>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</si>
  <si>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</si>
  <si>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</si>
  <si>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</si>
  <si>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</si>
  <si>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</si>
  <si>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</si>
  <si>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</si>
  <si>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</si>
  <si>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</si>
  <si>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</si>
  <si>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</si>
  <si>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</si>
  <si>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</si>
  <si>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</si>
  <si>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</si>
  <si>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</si>
  <si>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</si>
  <si>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</si>
  <si>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</si>
  <si>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</si>
  <si>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</si>
  <si>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</si>
  <si>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</si>
  <si>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</si>
  <si>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</si>
  <si>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</si>
  <si>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</si>
  <si>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</si>
  <si>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</si>
  <si>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</si>
  <si>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</si>
  <si>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</si>
  <si>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</si>
  <si>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</si>
  <si>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</si>
  <si>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</si>
  <si>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</si>
  <si>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</si>
  <si>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</si>
  <si>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</si>
  <si>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</si>
  <si>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</si>
  <si>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</si>
  <si>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</si>
  <si>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</si>
  <si>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</si>
  <si>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</si>
  <si>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</si>
  <si>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</si>
  <si>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</si>
  <si>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</si>
  <si>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</si>
  <si>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</si>
  <si>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</si>
  <si>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</si>
  <si>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</si>
  <si>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</si>
  <si>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</si>
  <si>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</si>
  <si>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</si>
  <si>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</si>
  <si>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</si>
  <si>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</si>
  <si>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</si>
  <si>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</si>
  <si>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</si>
  <si>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</si>
  <si>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</si>
  <si>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</si>
  <si>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</si>
  <si>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</si>
  <si>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</si>
  <si>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</si>
  <si>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</si>
  <si>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</si>
  <si>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</si>
  <si>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</si>
  <si>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</si>
  <si>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</si>
  <si>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</si>
  <si>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</si>
  <si>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</si>
  <si>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</si>
  <si>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</si>
  <si>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</si>
  <si>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</si>
  <si>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</si>
  <si>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</si>
  <si>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</si>
  <si>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</si>
  <si>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</si>
  <si>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</si>
  <si>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</si>
  <si>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</si>
  <si>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</si>
  <si>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</si>
  <si>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</si>
  <si>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</si>
  <si>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</si>
  <si>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</si>
  <si>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</si>
  <si>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</si>
  <si>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</si>
  <si>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</si>
  <si>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</si>
  <si>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</si>
  <si>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</si>
  <si>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</si>
  <si>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</si>
  <si>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</si>
  <si>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</si>
  <si>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</si>
  <si>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</si>
  <si>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</si>
  <si>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</si>
  <si>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</si>
  <si>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</si>
  <si>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</si>
  <si>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</si>
  <si>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</si>
  <si>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</si>
  <si>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</si>
  <si>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</si>
  <si>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</si>
  <si>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</si>
  <si>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</si>
  <si>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</si>
  <si>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</si>
  <si>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</si>
  <si>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</si>
  <si>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</si>
  <si>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</si>
  <si>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</si>
  <si>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</si>
  <si>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</si>
  <si>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</si>
  <si>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</si>
  <si>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</si>
  <si>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</si>
  <si>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</si>
  <si>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</si>
  <si>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</si>
  <si>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</si>
  <si>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</si>
  <si>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</si>
  <si>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</si>
  <si>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</si>
  <si>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</si>
  <si>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</si>
  <si>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</si>
  <si>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</si>
  <si>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</si>
  <si>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</si>
  <si>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</si>
  <si>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</si>
  <si>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</si>
  <si>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</si>
  <si>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</si>
  <si>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</si>
  <si>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</si>
  <si>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</si>
  <si>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</si>
  <si>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</si>
  <si>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</si>
  <si>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</si>
  <si>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</si>
  <si>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</si>
  <si>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</si>
  <si>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</si>
  <si>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</si>
  <si>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</si>
  <si>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</si>
  <si>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</si>
  <si>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</si>
  <si>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</si>
  <si>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</si>
  <si>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</si>
  <si>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</si>
  <si>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</si>
  <si>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</si>
  <si>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</si>
  <si>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</si>
  <si>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</si>
  <si>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</si>
  <si>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</si>
  <si>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</si>
  <si>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</si>
  <si>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</si>
  <si>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</si>
  <si>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</si>
  <si>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</si>
  <si>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</si>
  <si>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</si>
  <si>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</si>
  <si>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</si>
  <si>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</si>
  <si>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</si>
  <si>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</si>
  <si>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</si>
  <si>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</si>
  <si>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</si>
  <si>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</si>
  <si>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</si>
  <si>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</si>
  <si>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</si>
  <si>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</si>
  <si>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</si>
  <si>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</si>
  <si>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</si>
  <si>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</si>
  <si>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</si>
  <si>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</si>
  <si>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</si>
  <si>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</si>
  <si>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</si>
  <si>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</si>
  <si>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</si>
  <si>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</si>
  <si>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</si>
  <si>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</si>
  <si>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</si>
  <si>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</si>
  <si>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</si>
  <si>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</si>
  <si>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</si>
  <si>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</si>
  <si>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</si>
  <si>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</si>
  <si>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</si>
  <si>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</si>
  <si>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</si>
  <si>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</si>
  <si>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</si>
  <si>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</si>
  <si>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</si>
  <si>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</si>
  <si>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</si>
  <si>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</si>
  <si>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</si>
  <si>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</si>
  <si>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</si>
  <si>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</si>
  <si>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</si>
  <si>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</si>
  <si>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</si>
  <si>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</si>
  <si>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</si>
  <si>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</si>
  <si>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</si>
  <si>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</si>
  <si>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</si>
  <si>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</si>
  <si>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</si>
  <si>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</si>
  <si>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</si>
  <si>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</si>
  <si>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</si>
  <si>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</si>
  <si>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</si>
  <si>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</si>
  <si>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</si>
  <si>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</si>
  <si>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</si>
  <si>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</si>
  <si>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</si>
  <si>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</si>
  <si>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</si>
  <si>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</si>
  <si>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</si>
  <si>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</si>
  <si>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</si>
  <si>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</si>
  <si>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</si>
  <si>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</si>
  <si>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</si>
  <si>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</si>
  <si>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</si>
  <si>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</si>
  <si>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</si>
  <si>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</si>
  <si>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</si>
  <si>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</si>
  <si>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</si>
  <si>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</si>
  <si>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</si>
  <si>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</si>
  <si>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</si>
  <si>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</si>
  <si>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</si>
  <si>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</si>
  <si>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</si>
  <si>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</si>
  <si>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</si>
  <si>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</si>
  <si>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</si>
  <si>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</si>
  <si>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</si>
  <si>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</si>
  <si>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</si>
  <si>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</si>
  <si>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</si>
  <si>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</si>
  <si>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</si>
  <si>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</si>
  <si>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</si>
  <si>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</si>
  <si>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</si>
  <si>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</si>
  <si>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</si>
  <si>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</si>
  <si>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</si>
  <si>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</si>
  <si>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</si>
  <si>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</si>
  <si>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</si>
  <si>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</si>
  <si>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</si>
  <si>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</si>
  <si>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</si>
  <si>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</si>
  <si>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</si>
  <si>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</si>
  <si>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</si>
  <si>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</si>
  <si>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</si>
  <si>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</si>
  <si>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</si>
  <si>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</si>
  <si>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</si>
  <si>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</si>
  <si>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</si>
  <si>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</si>
  <si>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</si>
  <si>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</si>
  <si>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</si>
  <si>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</si>
  <si>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</si>
  <si>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</si>
  <si>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</si>
  <si>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</si>
  <si>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</si>
  <si>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</si>
  <si>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</si>
  <si>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</si>
  <si>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</si>
  <si>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</si>
  <si>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</si>
  <si>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</si>
  <si>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</si>
  <si>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</si>
  <si>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</si>
  <si>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</si>
  <si>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</si>
  <si>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</si>
  <si>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</si>
  <si>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</si>
  <si>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</si>
  <si>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</si>
  <si>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</si>
  <si>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</si>
  <si>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</si>
  <si>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</si>
  <si>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</si>
  <si>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</si>
  <si>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</si>
  <si>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</si>
  <si>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</si>
  <si>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</si>
  <si>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</si>
  <si>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</si>
  <si>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</si>
  <si>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</si>
  <si>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</si>
  <si>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</si>
  <si>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</si>
  <si>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</si>
  <si>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</si>
  <si>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</si>
  <si>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</si>
  <si>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</si>
  <si>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</si>
  <si>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</si>
  <si>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</si>
  <si>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</si>
  <si>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</si>
  <si>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</si>
  <si>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</si>
  <si>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</si>
  <si>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</si>
  <si>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</si>
  <si>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</si>
  <si>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</si>
  <si>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</si>
  <si>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</si>
  <si>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</si>
  <si>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</si>
  <si>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</si>
  <si>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</si>
  <si>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</si>
  <si>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</si>
  <si>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</si>
  <si>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</si>
  <si>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</si>
  <si>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</si>
  <si>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</si>
  <si>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</si>
  <si>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</si>
  <si>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</si>
  <si>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</si>
  <si>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</si>
  <si>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</si>
  <si>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</si>
  <si>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</si>
  <si>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</si>
  <si>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</si>
  <si>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</si>
  <si>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</si>
  <si>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</si>
  <si>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</si>
  <si>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</si>
  <si>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</si>
  <si>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</si>
  <si>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</si>
  <si>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</si>
  <si>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</si>
  <si>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</si>
  <si>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</si>
  <si>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</si>
  <si>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</si>
  <si>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</si>
  <si>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</si>
  <si>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</si>
  <si>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</si>
  <si>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</si>
  <si>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</si>
  <si>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</si>
  <si>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</si>
  <si>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</si>
  <si>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</si>
  <si>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</si>
  <si>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</si>
  <si>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</si>
  <si>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</si>
  <si>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</si>
  <si>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</si>
  <si>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</si>
  <si>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</si>
  <si>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</si>
  <si>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</si>
  <si>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</si>
  <si>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</si>
  <si>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</si>
  <si>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</si>
  <si>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</si>
  <si>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</si>
  <si>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</si>
  <si>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</si>
  <si>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</si>
  <si>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</si>
  <si>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</si>
  <si>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</si>
  <si>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</si>
  <si>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</si>
  <si>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</si>
  <si>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</si>
  <si>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</si>
  <si>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</si>
  <si>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</si>
  <si>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</si>
  <si>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</si>
  <si>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</si>
  <si>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</si>
  <si>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</si>
  <si>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</si>
  <si>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</si>
  <si>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</si>
  <si>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</si>
  <si>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</si>
  <si>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</si>
  <si>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</si>
  <si>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</si>
  <si>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</si>
  <si>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</si>
  <si>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</si>
  <si>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</si>
  <si>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</si>
  <si>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</si>
  <si>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</si>
  <si>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</si>
  <si>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</si>
  <si>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</si>
  <si>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</si>
  <si>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</si>
  <si>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</si>
  <si>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</si>
  <si>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</si>
  <si>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</si>
  <si>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</si>
  <si>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</si>
  <si>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</si>
  <si>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</si>
  <si>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</si>
  <si>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</si>
  <si>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</si>
  <si>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</si>
  <si>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</si>
  <si>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</si>
  <si>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</si>
  <si>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</si>
  <si>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</si>
  <si>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</si>
  <si>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</si>
  <si>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</si>
  <si>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</si>
  <si>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</si>
  <si>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</si>
  <si>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</si>
  <si>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</si>
  <si>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</si>
  <si>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</si>
  <si>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</si>
  <si>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</si>
  <si>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</si>
  <si>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</si>
  <si>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</si>
  <si>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</si>
  <si>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</si>
  <si>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</si>
  <si>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</si>
  <si>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</si>
  <si>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</si>
  <si>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</si>
  <si>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</si>
  <si>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</si>
  <si>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</si>
  <si>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</si>
  <si>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</si>
  <si>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</si>
  <si>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</si>
  <si>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</si>
  <si>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</si>
  <si>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</si>
  <si>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</si>
  <si>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</si>
  <si>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</si>
  <si>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</si>
  <si>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</si>
  <si>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</si>
  <si>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</si>
  <si>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</si>
  <si>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</si>
  <si>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</si>
  <si>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</si>
  <si>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</si>
  <si>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</si>
  <si>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</si>
  <si>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</si>
  <si>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</si>
  <si>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</si>
  <si>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</si>
  <si>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</si>
  <si>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</si>
  <si>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</si>
  <si>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</si>
  <si>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</si>
  <si>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</si>
  <si>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</si>
  <si>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</si>
  <si>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</si>
  <si>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</si>
  <si>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</si>
  <si>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</si>
  <si>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</si>
  <si>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</si>
  <si>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</si>
  <si>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</si>
  <si>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</si>
  <si>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</si>
  <si>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</si>
  <si>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</si>
  <si>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</si>
  <si>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</si>
  <si>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</si>
  <si>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</si>
  <si>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</si>
  <si>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</si>
  <si>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</si>
  <si>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</si>
  <si>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</si>
  <si>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</si>
  <si>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</si>
  <si>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</si>
  <si>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</si>
  <si>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</si>
  <si>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</si>
  <si>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</si>
  <si>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</si>
  <si>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</si>
  <si>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</si>
  <si>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</si>
  <si>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</si>
  <si>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</si>
  <si>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</si>
  <si>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</si>
  <si>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</si>
  <si>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</si>
  <si>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</si>
  <si>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</si>
  <si>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</si>
  <si>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</si>
  <si>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</si>
  <si>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</si>
  <si>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</si>
  <si>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</si>
  <si>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</si>
  <si>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</si>
  <si>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</si>
  <si>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</si>
  <si>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</si>
  <si>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</si>
  <si>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</si>
  <si>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</si>
  <si>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</si>
  <si>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</si>
  <si>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</si>
  <si>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</si>
  <si>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</si>
  <si>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</si>
  <si>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</si>
  <si>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</si>
  <si>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</si>
  <si>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</si>
  <si>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</si>
  <si>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</si>
  <si>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</si>
  <si>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</si>
  <si>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</si>
  <si>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</si>
  <si>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</si>
  <si>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</si>
  <si>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</si>
  <si>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</si>
  <si>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</si>
  <si>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</si>
  <si>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</si>
  <si>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</si>
  <si>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</si>
  <si>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</si>
  <si>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</si>
  <si>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</si>
  <si>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</si>
  <si>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</si>
  <si>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</si>
  <si>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</si>
  <si>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</si>
  <si>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</si>
  <si>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</si>
  <si>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</si>
  <si>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</si>
  <si>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</si>
  <si>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</si>
  <si>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</si>
  <si>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</si>
  <si>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</si>
  <si>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</si>
  <si>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</si>
  <si>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</si>
  <si>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</si>
  <si>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</si>
  <si>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</si>
  <si>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</si>
  <si>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</si>
  <si>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</si>
  <si>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</si>
  <si>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</si>
  <si>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</si>
  <si>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</si>
  <si>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</si>
  <si>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</si>
  <si>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</si>
  <si>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</si>
  <si>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</si>
  <si>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</si>
  <si>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</si>
  <si>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</si>
  <si>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</si>
  <si>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</si>
  <si>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</si>
  <si>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</si>
  <si>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</si>
  <si>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</si>
  <si>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</si>
  <si>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</si>
  <si>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</si>
  <si>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</si>
  <si>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</si>
  <si>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</si>
  <si>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</si>
  <si>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</si>
  <si>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</si>
  <si>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</si>
  <si>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</si>
  <si>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</si>
  <si>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</si>
  <si>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</si>
  <si>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</si>
  <si>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</si>
  <si>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</si>
  <si>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</si>
  <si>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</si>
  <si>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</si>
  <si>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</si>
  <si>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</si>
  <si>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</si>
  <si>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</si>
  <si>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</si>
  <si>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</si>
  <si>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</si>
  <si>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</si>
  <si>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</si>
  <si>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</si>
  <si>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</si>
  <si>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</si>
  <si>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</si>
  <si>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</si>
  <si>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</si>
  <si>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</si>
  <si>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</si>
  <si>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</si>
  <si>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</si>
  <si>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</si>
  <si>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</si>
  <si>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</si>
  <si>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</si>
  <si>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</si>
  <si>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</si>
  <si>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</si>
  <si>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</si>
  <si>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</si>
  <si>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</si>
  <si>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</si>
  <si>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</si>
  <si>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</si>
  <si>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</si>
  <si>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</si>
  <si>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</si>
  <si>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</si>
  <si>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</si>
  <si>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</si>
  <si>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</si>
  <si>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</si>
  <si>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</si>
  <si>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</si>
  <si>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</si>
  <si>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</si>
  <si>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</si>
  <si>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</si>
  <si>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</si>
  <si>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</si>
  <si>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</si>
  <si>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</si>
  <si>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</si>
  <si>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</si>
  <si>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</si>
  <si>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</si>
  <si>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</si>
  <si>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</si>
  <si>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</si>
  <si>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</si>
  <si>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</si>
  <si>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</si>
  <si>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</si>
  <si>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</si>
  <si>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</si>
  <si>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</si>
  <si>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</si>
  <si>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</si>
  <si>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</si>
  <si>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</si>
  <si>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</si>
  <si>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</si>
  <si>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</si>
  <si>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</si>
  <si>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</si>
  <si>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</si>
  <si>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</si>
  <si>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</si>
  <si>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</si>
  <si>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</si>
  <si>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</si>
  <si>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</si>
  <si>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</si>
  <si>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</si>
  <si>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</si>
  <si>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</si>
  <si>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</si>
  <si>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</si>
  <si>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</si>
  <si>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</si>
  <si>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</si>
  <si>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</si>
  <si>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</si>
  <si>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</si>
  <si>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</si>
  <si>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</si>
  <si>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</si>
  <si>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</si>
  <si>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</si>
  <si>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</si>
  <si>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</si>
  <si>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</si>
  <si>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</si>
  <si>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</si>
  <si>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</si>
  <si>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</si>
  <si>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</si>
  <si>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</si>
  <si>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</si>
  <si>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</si>
  <si>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</si>
  <si>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</si>
  <si>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</si>
  <si>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</si>
  <si>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</si>
  <si>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</si>
  <si>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</si>
  <si>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</si>
  <si>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</si>
  <si>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</si>
  <si>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</si>
  <si>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</si>
  <si>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</si>
  <si>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</si>
  <si>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</si>
  <si>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</si>
  <si>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</si>
  <si>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</si>
  <si>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</si>
  <si>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</si>
  <si>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</si>
  <si>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</si>
  <si>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</si>
  <si>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</si>
  <si>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</si>
  <si>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</si>
  <si>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</si>
  <si>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</si>
  <si>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</si>
  <si>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</si>
  <si>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</si>
  <si>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</si>
  <si>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</si>
  <si>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</si>
  <si>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</si>
  <si>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</si>
  <si>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</si>
  <si>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</si>
  <si>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</si>
  <si>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</si>
  <si>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</si>
  <si>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</si>
  <si>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</si>
  <si>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</si>
  <si>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</si>
  <si>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</si>
  <si>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</si>
  <si>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</si>
  <si>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</si>
  <si>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</si>
  <si>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</si>
  <si>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</si>
  <si>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</si>
  <si>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</si>
  <si>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</si>
  <si>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</si>
  <si>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</si>
  <si>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</si>
  <si>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</si>
  <si>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</si>
  <si>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</si>
  <si>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</si>
  <si>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</si>
  <si>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</si>
  <si>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</si>
  <si>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</si>
  <si>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</si>
  <si>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</si>
  <si>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</si>
  <si>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</si>
  <si>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</si>
  <si>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</si>
  <si>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</si>
  <si>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</si>
  <si>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</si>
  <si>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</si>
  <si>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</si>
  <si>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</si>
  <si>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</si>
  <si>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</si>
  <si>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</si>
  <si>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</si>
  <si>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</si>
  <si>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</si>
  <si>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</si>
  <si>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</si>
  <si>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</si>
  <si>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</si>
  <si>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</si>
  <si>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</si>
  <si>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</si>
  <si>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</si>
  <si>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</si>
  <si>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</si>
  <si>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</si>
  <si>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</si>
  <si>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</si>
  <si>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</si>
  <si>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</si>
  <si>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</si>
  <si>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</si>
  <si>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</si>
  <si>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</si>
  <si>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</si>
  <si>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</si>
  <si>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</si>
  <si>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</si>
  <si>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</si>
  <si>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</si>
  <si>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</si>
  <si>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</si>
  <si>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</si>
  <si>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</si>
  <si>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</si>
  <si>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</si>
  <si>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</si>
  <si>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</si>
  <si>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</si>
  <si>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</si>
  <si>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</si>
  <si>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</si>
  <si>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</si>
  <si>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</si>
  <si>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</si>
  <si>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</si>
  <si>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</si>
  <si>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</si>
  <si>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</si>
  <si>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</si>
  <si>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</si>
  <si>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</si>
  <si>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</si>
  <si>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</si>
  <si>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</si>
  <si>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</si>
  <si>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</si>
  <si>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</si>
  <si>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</si>
  <si>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</si>
  <si>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</si>
  <si>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</si>
  <si>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</si>
  <si>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</si>
  <si>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</si>
  <si>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</si>
  <si>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</si>
  <si>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</si>
  <si>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</si>
  <si>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</si>
  <si>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</si>
  <si>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</si>
  <si>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</si>
  <si>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</si>
  <si>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</si>
  <si>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</si>
  <si>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</si>
  <si>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</si>
  <si>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</si>
  <si>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</si>
  <si>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</si>
  <si>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</si>
  <si>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</si>
  <si>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</si>
  <si>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</si>
  <si>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</si>
  <si>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</si>
  <si>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</si>
  <si>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</si>
  <si>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</si>
  <si>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</si>
  <si>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</si>
  <si>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</si>
  <si>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</si>
  <si>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</si>
  <si>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</si>
  <si>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</si>
  <si>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</si>
  <si>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</si>
  <si>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</si>
  <si>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</si>
  <si>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</si>
  <si>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</si>
  <si>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</si>
  <si>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</si>
  <si>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</si>
  <si>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</si>
  <si>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</si>
  <si>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</si>
  <si>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</si>
  <si>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</si>
  <si>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</si>
  <si>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</si>
  <si>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</si>
  <si>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</si>
  <si>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</si>
  <si>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</si>
  <si>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</si>
  <si>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</si>
  <si>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</si>
  <si>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</si>
  <si>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</si>
  <si>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</si>
  <si>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</si>
  <si>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</si>
  <si>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</si>
  <si>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</si>
  <si>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</si>
  <si>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</si>
  <si>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</si>
  <si>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</si>
  <si>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</si>
  <si>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</si>
  <si>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</si>
  <si>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</si>
  <si>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</si>
  <si>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</si>
  <si>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</si>
  <si>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</si>
  <si>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</si>
  <si>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</si>
  <si>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</si>
  <si>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</si>
  <si>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</si>
  <si>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</si>
  <si>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</si>
  <si>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</si>
  <si>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</si>
  <si>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</si>
  <si>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</si>
  <si>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</si>
  <si>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</si>
  <si>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</si>
  <si>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</si>
  <si>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</si>
  <si>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</si>
  <si>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</si>
  <si>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</si>
  <si>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</si>
  <si>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</si>
  <si>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</si>
  <si>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</si>
  <si>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</si>
  <si>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</si>
  <si>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</si>
  <si>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</si>
  <si>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</si>
  <si>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</si>
  <si>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</si>
  <si>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</si>
  <si>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</si>
  <si>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</si>
  <si>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</si>
  <si>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</si>
  <si>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</si>
  <si>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</si>
  <si>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</si>
  <si>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</si>
  <si>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</si>
  <si>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</si>
  <si>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</si>
  <si>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</si>
  <si>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</si>
  <si>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</si>
  <si>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</si>
  <si>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</si>
  <si>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</si>
  <si>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</si>
  <si>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</si>
  <si>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</si>
  <si>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</si>
  <si>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</si>
  <si>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</si>
  <si>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</si>
  <si>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</si>
  <si>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</si>
  <si>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</si>
  <si>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</si>
  <si>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</si>
  <si>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</si>
  <si>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</si>
  <si>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</si>
  <si>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</si>
  <si>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</si>
  <si>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</si>
  <si>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</si>
  <si>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</si>
  <si>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</si>
  <si>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</si>
  <si>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</si>
  <si>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</si>
  <si>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</si>
  <si>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</si>
  <si>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</si>
  <si>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</si>
  <si>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</si>
  <si>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</si>
  <si>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</si>
  <si>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</si>
  <si>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</si>
  <si>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</si>
  <si>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</si>
  <si>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</si>
  <si>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</si>
  <si>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</si>
  <si>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</si>
  <si>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</si>
  <si>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</si>
  <si>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</si>
  <si>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</si>
  <si>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</si>
  <si>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</si>
  <si>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</si>
  <si>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</si>
  <si>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</si>
  <si>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</si>
  <si>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</si>
  <si>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</si>
  <si>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</si>
  <si>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</si>
  <si>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</si>
  <si>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</si>
  <si>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</si>
  <si>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</si>
  <si>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</si>
  <si>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</si>
  <si>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</si>
  <si>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</si>
  <si>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</si>
  <si>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</si>
  <si>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</si>
  <si>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</si>
  <si>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</si>
  <si>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</si>
  <si>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</si>
  <si>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</si>
  <si>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</si>
  <si>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</si>
  <si>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</si>
  <si>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</si>
  <si>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</si>
  <si>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</si>
  <si>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</si>
  <si>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</si>
  <si>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</si>
  <si>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</si>
  <si>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</si>
  <si>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</si>
  <si>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</si>
  <si>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</si>
  <si>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</si>
  <si>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</si>
  <si>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</si>
  <si>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</si>
  <si>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</si>
  <si>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</si>
  <si>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</si>
  <si>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</si>
  <si>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</si>
  <si>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</si>
  <si>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</si>
  <si>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</si>
  <si>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</si>
  <si>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</si>
  <si>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</si>
  <si>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</si>
  <si>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</si>
  <si>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</si>
  <si>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</si>
  <si>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</si>
  <si>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</si>
  <si>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</si>
  <si>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</si>
  <si>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</si>
  <si>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</si>
  <si>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</si>
  <si>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</si>
  <si>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</si>
  <si>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</si>
  <si>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</si>
  <si>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</si>
  <si>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</si>
  <si>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</si>
  <si>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</si>
  <si>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</si>
  <si>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</si>
  <si>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</si>
  <si>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</si>
  <si>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</si>
  <si>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</si>
  <si>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</si>
  <si>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</si>
  <si>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</si>
  <si>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</si>
  <si>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</si>
  <si>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</si>
  <si>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</si>
  <si>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</si>
  <si>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</si>
  <si>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</si>
  <si>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</si>
  <si>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</si>
  <si>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</si>
  <si>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</si>
  <si>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</si>
  <si>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</si>
  <si>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</si>
  <si>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</si>
  <si>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</si>
  <si>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</si>
  <si>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</si>
  <si>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</si>
  <si>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</si>
  <si>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</si>
  <si>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</si>
  <si>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</si>
  <si>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</si>
  <si>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</si>
  <si>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</si>
  <si>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</si>
  <si>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</si>
  <si>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</si>
  <si>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</si>
  <si>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</si>
  <si>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</si>
  <si>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</si>
  <si>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</si>
  <si>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</si>
  <si>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</si>
  <si>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</si>
  <si>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</si>
  <si>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</si>
  <si>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</si>
  <si>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</si>
  <si>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</si>
  <si>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</si>
  <si>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</si>
  <si>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</si>
  <si>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</si>
  <si>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</si>
  <si>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</si>
  <si>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</si>
  <si>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</si>
  <si>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</si>
  <si>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</si>
  <si>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</si>
  <si>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</si>
  <si>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</si>
  <si>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</si>
  <si>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</si>
  <si>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</si>
  <si>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</si>
  <si>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</si>
  <si>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</si>
  <si>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</si>
  <si>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</si>
  <si>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</si>
  <si>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</si>
  <si>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</si>
  <si>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</si>
  <si>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</si>
  <si>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</si>
  <si>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</si>
  <si>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</si>
  <si>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</si>
  <si>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</si>
  <si>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</si>
  <si>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</si>
  <si>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</si>
  <si>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</si>
  <si>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</si>
  <si>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</si>
  <si>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</si>
  <si>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</si>
  <si>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</si>
  <si>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</si>
  <si>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</si>
  <si>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</si>
  <si>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</si>
  <si>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</si>
  <si>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</si>
  <si>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</si>
  <si>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</si>
  <si>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</si>
  <si>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</si>
  <si>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</si>
  <si>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</si>
  <si>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</si>
  <si>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</si>
  <si>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</si>
  <si>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</si>
  <si>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</si>
  <si>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</si>
  <si>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</si>
  <si>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</si>
  <si>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</si>
  <si>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</si>
  <si>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</si>
  <si>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</si>
  <si>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</si>
  <si>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</si>
  <si>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</si>
  <si>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</si>
  <si>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</si>
  <si>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</si>
  <si>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</si>
  <si>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</si>
  <si>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</si>
  <si>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</si>
  <si>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</si>
  <si>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</si>
  <si>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</si>
  <si>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</si>
  <si>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</si>
  <si>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</si>
  <si>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</si>
  <si>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</si>
  <si>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</si>
  <si>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</si>
  <si>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</si>
  <si>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</si>
  <si>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</si>
  <si>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</si>
  <si>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</si>
  <si>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</si>
  <si>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</si>
  <si>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</si>
  <si>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</si>
  <si>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</si>
  <si>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</si>
  <si>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</si>
  <si>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</si>
  <si>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</si>
  <si>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</si>
  <si>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</si>
  <si>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</si>
  <si>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</si>
  <si>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</si>
  <si>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</si>
  <si>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</si>
  <si>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</si>
  <si>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</si>
  <si>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</si>
  <si>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</si>
  <si>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</si>
  <si>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</si>
  <si>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</si>
  <si>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</si>
  <si>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</si>
  <si>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</si>
  <si>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</si>
  <si>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</si>
  <si>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</si>
  <si>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</si>
  <si>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</si>
  <si>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</si>
  <si>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</si>
  <si>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</si>
  <si>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</si>
  <si>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</si>
  <si>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</si>
  <si>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</si>
  <si>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</si>
  <si>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</si>
  <si>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</si>
  <si>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</si>
  <si>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</si>
  <si>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</si>
  <si>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</si>
  <si>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</si>
  <si>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</si>
  <si>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</si>
  <si>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</si>
  <si>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</si>
  <si>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</si>
  <si>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</si>
  <si>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</si>
  <si>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</si>
  <si>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</si>
  <si>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</si>
  <si>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</si>
  <si>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</si>
  <si>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</si>
  <si>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</si>
  <si>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</si>
  <si>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</si>
  <si>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</si>
  <si>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</si>
  <si>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</si>
  <si>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</si>
  <si>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</si>
  <si>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</si>
  <si>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</si>
  <si>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</si>
  <si>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</si>
  <si>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</si>
  <si>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</si>
  <si>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</si>
  <si>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</si>
  <si>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</si>
  <si>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</si>
  <si>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</si>
  <si>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</si>
  <si>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</si>
  <si>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</si>
  <si>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</si>
  <si>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</si>
  <si>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</si>
  <si>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</si>
  <si>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</si>
  <si>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</si>
  <si>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</si>
  <si>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</si>
  <si>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</si>
  <si>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</si>
  <si>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</si>
  <si>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</si>
  <si>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</si>
  <si>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</si>
  <si>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</si>
  <si>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</si>
  <si>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</si>
  <si>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</si>
  <si>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</si>
  <si>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</si>
  <si>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</si>
  <si>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</si>
  <si>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</si>
  <si>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</si>
  <si>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</si>
  <si>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</si>
  <si>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</si>
  <si>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</si>
  <si>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</si>
  <si>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</si>
  <si>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</si>
  <si>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</si>
  <si>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</si>
  <si>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</si>
  <si>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</si>
  <si>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</si>
  <si>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</si>
  <si>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</si>
  <si>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</si>
  <si>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</si>
  <si>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</si>
  <si>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</si>
  <si>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</si>
  <si>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</si>
  <si>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</si>
  <si>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</si>
  <si>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</si>
  <si>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</si>
  <si>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</si>
  <si>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</si>
  <si>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</si>
  <si>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</si>
  <si>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</si>
  <si>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</si>
  <si>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</si>
  <si>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</si>
  <si>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</si>
  <si>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</si>
  <si>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</si>
  <si>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</si>
  <si>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</si>
  <si>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</si>
  <si>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</si>
  <si>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</si>
  <si>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</si>
  <si>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</si>
  <si>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</si>
  <si>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</si>
  <si>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</si>
  <si>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</si>
  <si>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</si>
  <si>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</si>
  <si>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</si>
  <si>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</si>
  <si>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</si>
  <si>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</si>
  <si>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</si>
  <si>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</si>
  <si>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</si>
  <si>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</si>
  <si>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</si>
  <si>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</si>
  <si>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</si>
  <si>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</si>
  <si>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</si>
  <si>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</si>
  <si>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</si>
  <si>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</si>
  <si>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</si>
  <si>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</si>
  <si>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</si>
  <si>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</si>
  <si>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</si>
  <si>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</si>
  <si>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</si>
  <si>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</si>
  <si>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</si>
  <si>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</si>
  <si>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</si>
  <si>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</si>
  <si>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</si>
  <si>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</si>
  <si>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</si>
  <si>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</si>
  <si>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</si>
  <si>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</si>
  <si>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</si>
  <si>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</si>
  <si>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</si>
  <si>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</si>
  <si>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</si>
  <si>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</si>
  <si>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</si>
  <si>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</si>
  <si>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</si>
  <si>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</si>
  <si>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</si>
  <si>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</si>
  <si>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</si>
  <si>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</si>
  <si>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</si>
  <si>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</si>
  <si>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</si>
  <si>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</si>
  <si>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</si>
  <si>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</si>
  <si>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</si>
  <si>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</si>
  <si>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</si>
  <si>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</si>
  <si>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</si>
  <si>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</si>
  <si>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</si>
  <si>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</si>
  <si>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</si>
  <si>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</si>
  <si>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</si>
  <si>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</si>
  <si>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</si>
  <si>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</si>
  <si>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</si>
  <si>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</si>
  <si>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</si>
  <si>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</si>
  <si>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</si>
  <si>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</si>
  <si>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</si>
  <si>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</si>
  <si>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</si>
  <si>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</si>
  <si>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</si>
  <si>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</si>
  <si>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</si>
  <si>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</si>
  <si>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</si>
  <si>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</si>
  <si>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</si>
  <si>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</si>
  <si>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</si>
  <si>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</si>
  <si>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</si>
  <si>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</si>
  <si>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</si>
  <si>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</si>
  <si>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</si>
  <si>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</si>
  <si>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</si>
  <si>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</si>
  <si>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</si>
  <si>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</si>
  <si>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</si>
  <si>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</si>
  <si>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</si>
  <si>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</si>
  <si>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</si>
  <si>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</si>
  <si>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</si>
  <si>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</si>
  <si>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</si>
  <si>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</si>
  <si>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</si>
  <si>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</si>
  <si>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</si>
  <si>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</si>
  <si>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</si>
  <si>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</si>
  <si>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</si>
  <si>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</si>
  <si>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</si>
  <si>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</si>
  <si>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</si>
  <si>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</si>
  <si>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</si>
  <si>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</si>
  <si>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</si>
  <si>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</si>
  <si>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</si>
  <si>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</si>
  <si>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</si>
  <si>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</si>
  <si>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</si>
  <si>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</si>
  <si>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</si>
  <si>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</si>
  <si>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</si>
  <si>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</si>
  <si>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</si>
  <si>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</si>
  <si>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</si>
  <si>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</si>
  <si>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</si>
  <si>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</si>
  <si>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</si>
  <si>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</si>
  <si>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</si>
  <si>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</si>
  <si>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</si>
  <si>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</si>
  <si>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</si>
  <si>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</si>
  <si>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</si>
  <si>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</si>
  <si>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</si>
  <si>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</si>
  <si>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</si>
  <si>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</si>
  <si>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</si>
  <si>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</si>
  <si>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</si>
  <si>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</si>
  <si>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</si>
  <si>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</si>
  <si>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</si>
  <si>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</si>
  <si>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</si>
  <si>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</si>
  <si>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</si>
  <si>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</si>
  <si>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</si>
  <si>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</si>
  <si>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</si>
  <si>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</si>
  <si>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</si>
  <si>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</si>
  <si>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</si>
  <si>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</si>
  <si>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</si>
  <si>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</si>
  <si>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</si>
  <si>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</si>
  <si>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</si>
  <si>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</si>
  <si>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</si>
  <si>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</si>
  <si>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</si>
  <si>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</si>
  <si>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</si>
  <si>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</si>
  <si>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</si>
  <si>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</si>
  <si>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</si>
  <si>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</si>
  <si>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</si>
  <si>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</si>
  <si>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</si>
  <si>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</si>
  <si>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</si>
  <si>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</si>
  <si>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</si>
  <si>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</si>
  <si>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</si>
  <si>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</si>
  <si>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</si>
  <si>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</si>
  <si>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</si>
  <si>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</si>
  <si>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</si>
  <si>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</si>
  <si>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</si>
  <si>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</si>
  <si>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</si>
  <si>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</si>
  <si>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</si>
  <si>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</si>
  <si>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</si>
  <si>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</si>
  <si>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</si>
  <si>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</si>
  <si>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</si>
  <si>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</si>
  <si>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</si>
  <si>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</si>
  <si>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</si>
  <si>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</si>
  <si>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</si>
  <si>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</si>
  <si>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</si>
  <si>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</si>
  <si>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</si>
  <si>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</si>
  <si>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</si>
  <si>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</si>
  <si>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</si>
  <si>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</si>
  <si>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</si>
  <si>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</si>
  <si>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</si>
  <si>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</si>
  <si>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</si>
  <si>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</si>
  <si>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</si>
  <si>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</si>
  <si>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</si>
  <si>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</si>
  <si>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</si>
  <si>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</si>
  <si>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</si>
  <si>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</si>
  <si>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</si>
  <si>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</si>
  <si>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</si>
  <si>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</si>
  <si>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</si>
  <si>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</si>
  <si>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</si>
  <si>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</si>
  <si>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</si>
  <si>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</si>
  <si>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</si>
  <si>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</si>
  <si>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</si>
  <si>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</si>
  <si>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</si>
  <si>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</si>
  <si>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</si>
  <si>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</si>
  <si>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</si>
  <si>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</si>
  <si>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</si>
  <si>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</si>
  <si>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</si>
  <si>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</si>
  <si>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</si>
  <si>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</si>
  <si>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</si>
  <si>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</si>
  <si>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</si>
  <si>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</si>
  <si>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</si>
  <si>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</si>
  <si>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</si>
  <si>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</si>
  <si>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</si>
  <si>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</si>
  <si>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</si>
  <si>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</si>
  <si>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</si>
  <si>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</si>
  <si>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</si>
  <si>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</si>
  <si>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</si>
  <si>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</si>
  <si>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</si>
  <si>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</si>
  <si>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</si>
  <si>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</si>
  <si>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</si>
  <si>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</si>
  <si>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</si>
  <si>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</si>
  <si>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</si>
  <si>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</si>
  <si>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</si>
  <si>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</si>
  <si>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</si>
  <si>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</si>
  <si>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</si>
  <si>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</si>
  <si>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</si>
  <si>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</si>
  <si>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</si>
  <si>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</si>
  <si>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</si>
  <si>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</si>
  <si>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</si>
  <si>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</si>
  <si>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</si>
  <si>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</si>
  <si>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</si>
  <si>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</si>
  <si>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</si>
  <si>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</si>
  <si>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</si>
  <si>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</si>
  <si>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</si>
  <si>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</si>
  <si>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</si>
  <si>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</si>
  <si>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</si>
  <si>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</si>
  <si>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</si>
  <si>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</si>
  <si>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</si>
  <si>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</si>
  <si>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</si>
  <si>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</si>
  <si>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</si>
  <si>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</si>
  <si>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</si>
  <si>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</si>
  <si>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</si>
  <si>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</si>
  <si>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</si>
  <si>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</si>
  <si>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</si>
  <si>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</si>
  <si>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</si>
  <si>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</si>
  <si>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</si>
  <si>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</si>
  <si>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</si>
  <si>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</si>
  <si>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</si>
  <si>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</si>
  <si>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</si>
  <si>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</si>
  <si>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</si>
  <si>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</si>
  <si>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</si>
  <si>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</si>
  <si>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</si>
  <si>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</si>
  <si>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</si>
  <si>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</si>
  <si>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</si>
  <si>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</si>
  <si>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</si>
  <si>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</si>
  <si>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</si>
  <si>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</si>
  <si>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</si>
  <si>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</si>
  <si>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</si>
  <si>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</si>
  <si>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</si>
  <si>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</si>
  <si>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</si>
  <si>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</si>
  <si>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</si>
  <si>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</si>
  <si>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</si>
  <si>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</si>
  <si>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</si>
  <si>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</si>
  <si>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</si>
  <si>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</si>
  <si>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</si>
  <si>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</si>
  <si>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</si>
  <si>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</si>
  <si>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</si>
  <si>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</si>
  <si>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</si>
  <si>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</si>
  <si>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</si>
  <si>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</si>
  <si>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</si>
  <si>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</si>
  <si>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</si>
  <si>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</si>
  <si>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</si>
  <si>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</si>
  <si>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</si>
  <si>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</si>
  <si>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</si>
  <si>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</si>
  <si>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</si>
  <si>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</si>
  <si>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</si>
  <si>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</si>
  <si>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</si>
  <si>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</si>
  <si>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</si>
  <si>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</si>
  <si>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</si>
  <si>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</si>
  <si>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</si>
  <si>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</si>
  <si>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</si>
  <si>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</si>
  <si>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</si>
  <si>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</si>
  <si>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</si>
  <si>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</si>
  <si>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</si>
  <si>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</si>
  <si>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</si>
  <si>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</si>
  <si>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</si>
  <si>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</si>
  <si>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</si>
  <si>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</si>
  <si>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</si>
  <si>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</si>
  <si>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</si>
  <si>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</si>
  <si>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</si>
  <si>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</si>
  <si>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</si>
  <si>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</si>
  <si>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</si>
  <si>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</si>
  <si>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</si>
  <si>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</si>
  <si>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</si>
  <si>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</si>
  <si>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</si>
  <si>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</si>
  <si>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</si>
  <si>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</si>
  <si>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</si>
  <si>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</si>
  <si>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</si>
  <si>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</si>
  <si>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</si>
  <si>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</si>
  <si>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</si>
  <si>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</si>
  <si>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</si>
  <si>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</si>
  <si>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</si>
  <si>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</si>
  <si>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</si>
  <si>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</si>
  <si>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</si>
  <si>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</si>
  <si>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</si>
  <si>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</si>
  <si>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</si>
  <si>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</si>
  <si>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</si>
  <si>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</si>
  <si>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</si>
  <si>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</si>
  <si>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</si>
  <si>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</si>
  <si>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</si>
  <si>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</si>
  <si>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</si>
  <si>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</si>
  <si>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</si>
  <si>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</si>
  <si>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</si>
  <si>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</si>
  <si>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</si>
  <si>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</si>
  <si>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</si>
  <si>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</si>
  <si>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</si>
  <si>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</si>
  <si>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</si>
  <si>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</si>
  <si>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</si>
  <si>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</si>
  <si>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</si>
  <si>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</si>
  <si>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</si>
  <si>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</si>
  <si>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</si>
  <si>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</si>
  <si>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</si>
  <si>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</si>
  <si>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</si>
  <si>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</si>
  <si>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</si>
  <si>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</si>
  <si>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</si>
  <si>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</si>
  <si>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</si>
  <si>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</si>
  <si>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</si>
  <si>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</si>
  <si>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</si>
  <si>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</si>
  <si>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</si>
  <si>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</si>
  <si>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</si>
  <si>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</si>
  <si>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</si>
  <si>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</si>
  <si>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</si>
  <si>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</si>
  <si>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</si>
  <si>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</si>
  <si>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</si>
  <si>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</si>
  <si>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</si>
  <si>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</si>
  <si>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</si>
  <si>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</si>
  <si>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</si>
  <si>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</si>
  <si>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</si>
  <si>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</si>
  <si>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</si>
  <si>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</si>
  <si>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</si>
  <si>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</si>
  <si>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</si>
  <si>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</si>
  <si>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</si>
  <si>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</si>
  <si>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</si>
  <si>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</si>
  <si>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</si>
  <si>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</si>
  <si>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</si>
  <si>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</si>
  <si>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</si>
  <si>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</si>
  <si>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</si>
  <si>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</si>
  <si>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</si>
  <si>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</si>
  <si>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</si>
  <si>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</si>
  <si>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</si>
  <si>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</si>
  <si>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</si>
  <si>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</si>
  <si>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</si>
  <si>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</si>
  <si>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</si>
  <si>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</si>
  <si>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</si>
  <si>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</si>
  <si>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</si>
  <si>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</si>
  <si>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</si>
  <si>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</si>
  <si>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</si>
  <si>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</si>
  <si>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</si>
  <si>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</si>
  <si>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</si>
  <si>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</si>
  <si>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</si>
  <si>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</si>
  <si>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</si>
  <si>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</si>
  <si>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</si>
  <si>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</si>
  <si>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</si>
  <si>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</si>
  <si>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</si>
  <si>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</si>
  <si>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</si>
  <si>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</si>
  <si>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</si>
  <si>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</si>
  <si>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</si>
  <si>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</si>
  <si>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</si>
  <si>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</si>
  <si>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</si>
  <si>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</si>
  <si>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</si>
  <si>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</si>
  <si>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</si>
  <si>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</si>
  <si>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</si>
  <si>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</si>
  <si>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</si>
  <si>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</si>
  <si>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</si>
  <si>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</si>
  <si>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</si>
  <si>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</si>
  <si>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</si>
  <si>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</si>
  <si>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</si>
  <si>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</si>
  <si>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</si>
  <si>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</si>
  <si>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</si>
  <si>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</si>
  <si>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</si>
  <si>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</si>
  <si>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</si>
  <si>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</si>
  <si>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</si>
  <si>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</si>
  <si>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</si>
  <si>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</si>
  <si>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</si>
  <si>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</si>
  <si>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</si>
  <si>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</si>
  <si>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</si>
  <si>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</si>
  <si>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</si>
  <si>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</si>
  <si>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</si>
  <si>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</si>
  <si>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</si>
  <si>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</si>
  <si>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</si>
  <si>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</si>
  <si>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</si>
  <si>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</si>
  <si>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</si>
  <si>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</si>
  <si>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</si>
  <si>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</si>
  <si>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</si>
  <si>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</si>
  <si>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</si>
  <si>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</si>
  <si>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</si>
  <si>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</si>
  <si>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</si>
  <si>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</si>
  <si>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</si>
  <si>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</si>
  <si>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</si>
  <si>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</si>
  <si>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</si>
  <si>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</si>
  <si>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</si>
  <si>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</si>
  <si>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</si>
  <si>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</si>
  <si>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</si>
  <si>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</si>
  <si>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</si>
  <si>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</si>
  <si>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</si>
  <si>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</si>
  <si>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</si>
  <si>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</si>
  <si>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</si>
  <si>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</si>
  <si>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</si>
  <si>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</si>
  <si>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</si>
  <si>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</si>
  <si>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</si>
  <si>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</si>
  <si>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</si>
  <si>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</si>
  <si>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</si>
  <si>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</si>
  <si>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</si>
  <si>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</si>
  <si>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</si>
  <si>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</si>
  <si>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</si>
  <si>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</si>
  <si>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</si>
  <si>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</si>
  <si>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</si>
  <si>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</si>
  <si>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</si>
  <si>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</si>
  <si>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</si>
  <si>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</si>
  <si>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</si>
  <si>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</si>
  <si>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</si>
  <si>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</si>
  <si>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</si>
  <si>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</si>
  <si>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</si>
  <si>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</si>
  <si>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</si>
  <si>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</si>
  <si>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</si>
  <si>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</si>
  <si>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</si>
  <si>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</si>
  <si>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</si>
  <si>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</si>
  <si>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</si>
  <si>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</si>
  <si>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</si>
  <si>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</si>
  <si>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</si>
  <si>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</si>
  <si>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</si>
  <si>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</si>
  <si>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</si>
  <si>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</si>
  <si>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</si>
  <si>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</si>
  <si>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</si>
  <si>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</si>
  <si>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</si>
  <si>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</si>
  <si>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</si>
  <si>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</si>
  <si>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</si>
  <si>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</si>
  <si>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</si>
  <si>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</si>
  <si>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</si>
  <si>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</si>
  <si>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</si>
  <si>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</si>
  <si>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</si>
  <si>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</si>
  <si>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</si>
  <si>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</si>
  <si>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</si>
  <si>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</si>
  <si>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</si>
  <si>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</si>
  <si>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</si>
  <si>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</si>
  <si>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</si>
  <si>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</si>
  <si>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</si>
  <si>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</si>
  <si>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</si>
  <si>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</si>
  <si>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</si>
  <si>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</si>
  <si>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</si>
  <si>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</si>
  <si>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</si>
  <si>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</si>
  <si>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</si>
  <si>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</si>
  <si>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</si>
  <si>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</si>
  <si>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</si>
  <si>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</si>
  <si>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</si>
  <si>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</si>
  <si>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</si>
  <si>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</si>
  <si>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</si>
  <si>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</si>
  <si>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</si>
  <si>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</si>
  <si>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</si>
  <si>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</si>
  <si>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</si>
  <si>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</si>
  <si>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</si>
  <si>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</si>
  <si>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</si>
  <si>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</si>
  <si>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</si>
  <si>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</si>
  <si>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</si>
  <si>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</si>
  <si>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</si>
  <si>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</si>
  <si>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</si>
  <si>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</si>
  <si>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</si>
  <si>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</si>
  <si>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</si>
  <si>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</si>
  <si>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</si>
  <si>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</si>
  <si>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</si>
  <si>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</si>
  <si>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</si>
  <si>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</si>
  <si>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</si>
  <si>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</si>
  <si>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</si>
  <si>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</si>
  <si>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</si>
  <si>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</si>
  <si>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</si>
  <si>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</si>
  <si>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</si>
  <si>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</si>
  <si>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</si>
  <si>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</si>
  <si>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</si>
  <si>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</si>
  <si>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</si>
  <si>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</si>
  <si>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</si>
  <si>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</si>
  <si>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</si>
  <si>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</si>
  <si>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</si>
  <si>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</si>
  <si>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</si>
  <si>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</si>
  <si>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</si>
  <si>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</si>
  <si>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</si>
  <si>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</si>
  <si>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</si>
  <si>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</si>
  <si>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</si>
  <si>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</si>
  <si>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</si>
  <si>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</si>
  <si>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</si>
  <si>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</si>
  <si>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</si>
  <si>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</si>
  <si>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</si>
  <si>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</si>
  <si>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</si>
  <si>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</si>
  <si>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</si>
  <si>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</si>
  <si>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</si>
  <si>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</si>
  <si>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</si>
  <si>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</si>
  <si>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</si>
  <si>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</si>
  <si>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</si>
  <si>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</si>
  <si>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</si>
  <si>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</si>
  <si>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</si>
  <si>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</si>
  <si>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</si>
  <si>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</si>
  <si>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</si>
  <si>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</si>
  <si>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</si>
  <si>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</si>
  <si>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</si>
  <si>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</si>
  <si>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</si>
  <si>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</si>
  <si>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</si>
  <si>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</si>
  <si>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</si>
  <si>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</si>
  <si>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</si>
  <si>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</si>
  <si>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</si>
  <si>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</si>
  <si>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</si>
  <si>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</si>
  <si>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</si>
  <si>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</si>
  <si>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</si>
  <si>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</si>
  <si>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</si>
  <si>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</si>
  <si>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</si>
  <si>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</si>
  <si>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</si>
  <si>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</si>
  <si>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</si>
  <si>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</si>
  <si>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</si>
  <si>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</si>
  <si>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</si>
  <si>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</si>
  <si>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</si>
  <si>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</si>
  <si>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</si>
  <si>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</si>
  <si>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</si>
  <si>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</si>
  <si>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</si>
  <si>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</si>
  <si>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</si>
  <si>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</si>
  <si>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</si>
  <si>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</si>
  <si>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</si>
  <si>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</si>
  <si>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</si>
  <si>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</si>
  <si>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</si>
  <si>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</si>
  <si>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</si>
  <si>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</si>
  <si>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</si>
  <si>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</si>
  <si>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</si>
  <si>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</si>
  <si>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</si>
  <si>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</si>
  <si>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</si>
  <si>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</si>
  <si>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</si>
  <si>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</si>
  <si>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</si>
  <si>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</si>
  <si>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</si>
  <si>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</si>
  <si>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</si>
  <si>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</si>
  <si>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</si>
  <si>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</si>
  <si>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</si>
  <si>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</si>
  <si>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</si>
  <si>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</si>
  <si>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</si>
  <si>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</si>
  <si>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</si>
  <si>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</si>
  <si>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</si>
  <si>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</si>
  <si>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</si>
  <si>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</si>
  <si>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</si>
  <si>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</si>
  <si>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</si>
  <si>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</si>
  <si>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</si>
  <si>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</si>
  <si>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</si>
  <si>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</si>
  <si>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</si>
  <si>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</si>
  <si>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</si>
  <si>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</si>
  <si>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</si>
  <si>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</si>
  <si>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</si>
  <si>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</si>
  <si>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</si>
  <si>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</si>
  <si>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</si>
  <si>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</si>
  <si>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</si>
  <si>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</si>
  <si>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</si>
  <si>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</si>
  <si>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</si>
  <si>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</si>
  <si>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</si>
  <si>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</si>
  <si>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</si>
  <si>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</si>
  <si>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</si>
  <si>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</si>
  <si>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</si>
  <si>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</si>
  <si>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</si>
  <si>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</si>
  <si>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</si>
  <si>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</si>
  <si>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</si>
  <si>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</si>
  <si>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</si>
  <si>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</si>
  <si>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</si>
  <si>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</si>
  <si>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</si>
  <si>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</si>
  <si>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</si>
  <si>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</si>
  <si>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</si>
  <si>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</si>
  <si>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</si>
  <si>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</si>
  <si>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</si>
  <si>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</si>
  <si>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</si>
  <si>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</si>
  <si>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</si>
  <si>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</si>
  <si>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</si>
  <si>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</si>
  <si>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</si>
  <si>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</si>
  <si>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</si>
  <si>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</si>
  <si>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</si>
  <si>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</si>
  <si>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</si>
  <si>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</si>
  <si>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</si>
  <si>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</si>
  <si>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</si>
  <si>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</si>
  <si>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</si>
  <si>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</si>
  <si>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</si>
  <si>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</si>
  <si>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</si>
  <si>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</si>
  <si>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</si>
  <si>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</si>
  <si>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</si>
  <si>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</si>
  <si>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</si>
  <si>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</si>
  <si>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</si>
  <si>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</si>
  <si>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</si>
  <si>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</si>
  <si>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</si>
  <si>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</si>
  <si>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</si>
  <si>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</si>
  <si>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</si>
  <si>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</si>
  <si>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</si>
  <si>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</si>
  <si>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</si>
  <si>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</si>
  <si>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</si>
  <si>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</si>
  <si>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</si>
  <si>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</si>
  <si>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</si>
  <si>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</si>
  <si>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</si>
  <si>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</si>
  <si>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</si>
  <si>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</si>
  <si>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</si>
  <si>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</si>
  <si>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</si>
  <si>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</si>
  <si>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</si>
  <si>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</si>
  <si>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</si>
  <si>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</si>
  <si>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</si>
  <si>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</si>
  <si>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</si>
  <si>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</si>
  <si>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</si>
  <si>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</si>
  <si>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</si>
  <si>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</si>
  <si>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</si>
  <si>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</si>
  <si>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</si>
  <si>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</si>
  <si>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</si>
  <si>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</si>
  <si>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</si>
  <si>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</si>
  <si>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</si>
  <si>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</si>
  <si>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</si>
  <si>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</si>
  <si>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</si>
  <si>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</si>
  <si>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</si>
  <si>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</si>
  <si>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</si>
  <si>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</si>
  <si>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</si>
  <si>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</si>
  <si>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</si>
  <si>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</si>
  <si>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</si>
  <si>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</si>
  <si>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</si>
  <si>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</si>
  <si>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</si>
  <si>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</si>
  <si>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</si>
  <si>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</si>
  <si>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</si>
  <si>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</si>
  <si>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</si>
  <si>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</si>
  <si>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</si>
  <si>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</si>
  <si>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</si>
  <si>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</si>
  <si>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</si>
  <si>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</si>
  <si>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</si>
  <si>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</si>
  <si>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</si>
  <si>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</si>
  <si>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</si>
  <si>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</si>
  <si>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</si>
  <si>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</si>
  <si>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</si>
  <si>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</si>
  <si>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</si>
  <si>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</si>
  <si>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</si>
  <si>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</si>
  <si>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</si>
  <si>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</si>
  <si>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</si>
  <si>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</si>
  <si>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</si>
  <si>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</si>
  <si>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</si>
  <si>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</si>
  <si>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</si>
  <si>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</si>
  <si>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</si>
  <si>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</si>
  <si>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</si>
  <si>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</si>
  <si>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</si>
  <si>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</si>
  <si>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</si>
  <si>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</si>
  <si>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</si>
  <si>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</si>
  <si>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</si>
  <si>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</si>
  <si>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</si>
  <si>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</si>
  <si>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</si>
  <si>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</si>
  <si>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</si>
  <si>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</si>
  <si>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</si>
  <si>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</si>
  <si>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</si>
  <si>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</si>
  <si>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</si>
  <si>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</si>
  <si>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</si>
  <si>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</si>
  <si>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</si>
  <si>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</si>
  <si>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</si>
  <si>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</si>
  <si>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</si>
  <si>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</si>
  <si>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</si>
  <si>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</si>
  <si>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</si>
  <si>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</si>
  <si>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</si>
  <si>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</si>
  <si>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</si>
  <si>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</si>
  <si>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</si>
  <si>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</si>
  <si>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</si>
  <si>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</si>
  <si>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</si>
  <si>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</si>
  <si>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</si>
  <si>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</si>
  <si>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</si>
  <si>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</si>
  <si>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</si>
  <si>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</si>
  <si>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</si>
  <si>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</si>
  <si>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</si>
  <si>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</si>
  <si>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</si>
  <si>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</si>
  <si>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</si>
  <si>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</si>
  <si>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</si>
  <si>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</si>
  <si>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</si>
  <si>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</si>
  <si>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</si>
  <si>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</si>
  <si>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</si>
  <si>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</si>
  <si>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</si>
  <si>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</si>
  <si>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</si>
  <si>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</si>
  <si>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</si>
  <si>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</si>
  <si>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</si>
  <si>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</si>
  <si>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</si>
  <si>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</si>
  <si>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</si>
  <si>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</si>
  <si>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</si>
  <si>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</si>
  <si>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</si>
  <si>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</si>
  <si>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</si>
  <si>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</si>
  <si>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</si>
  <si>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</si>
  <si>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</si>
  <si>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</si>
  <si>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</si>
  <si>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</si>
  <si>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</si>
  <si>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</si>
  <si>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</si>
  <si>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</si>
  <si>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</si>
  <si>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</si>
  <si>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</si>
  <si>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</si>
  <si>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</si>
  <si>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</si>
  <si>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</si>
  <si>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</si>
  <si>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</si>
  <si>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</si>
  <si>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</si>
  <si>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</si>
  <si>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</si>
  <si>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</si>
  <si>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</si>
  <si>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</si>
  <si>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</si>
  <si>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</si>
  <si>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</si>
  <si>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</si>
  <si>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</si>
  <si>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</si>
  <si>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</si>
  <si>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</si>
  <si>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</si>
  <si>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</si>
  <si>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</si>
  <si>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</si>
  <si>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</si>
  <si>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</si>
  <si>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</si>
  <si>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</si>
  <si>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</si>
  <si>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</si>
  <si>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</si>
  <si>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</si>
  <si>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</si>
  <si>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</si>
  <si>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</si>
  <si>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</si>
  <si>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</si>
  <si>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</si>
  <si>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</si>
  <si>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</si>
  <si>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</si>
  <si>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</si>
  <si>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</si>
  <si>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</si>
  <si>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</si>
  <si>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</si>
  <si>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</si>
  <si>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</si>
  <si>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</si>
  <si>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</si>
  <si>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</si>
  <si>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</si>
  <si>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</si>
  <si>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</si>
  <si>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</si>
  <si>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</si>
  <si>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</si>
  <si>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</si>
  <si>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</si>
  <si>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</si>
  <si>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</si>
  <si>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</si>
  <si>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</si>
  <si>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</si>
  <si>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</si>
  <si>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</si>
  <si>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</si>
  <si>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</si>
  <si>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</si>
  <si>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</si>
  <si>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</si>
  <si>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</si>
  <si>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</si>
  <si>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</si>
  <si>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</si>
  <si>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</si>
  <si>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</si>
  <si>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</si>
  <si>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</si>
  <si>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</si>
  <si>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</si>
  <si>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</si>
  <si>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</si>
  <si>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</si>
  <si>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</si>
  <si>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</si>
  <si>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</si>
  <si>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</si>
  <si>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</si>
  <si>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</si>
  <si>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</si>
  <si>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</si>
  <si>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</si>
  <si>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</si>
  <si>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</si>
  <si>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</si>
  <si>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</si>
  <si>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</si>
  <si>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</si>
  <si>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</si>
  <si>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</si>
  <si>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</si>
  <si>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</si>
  <si>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</si>
  <si>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</si>
  <si>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</si>
  <si>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</si>
  <si>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</si>
  <si>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</si>
  <si>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</si>
  <si>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</si>
  <si>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</si>
  <si>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</si>
  <si>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</si>
  <si>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</si>
  <si>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</si>
  <si>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</si>
  <si>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</si>
  <si>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</si>
  <si>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</si>
  <si>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</si>
  <si>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</si>
  <si>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</si>
  <si>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</si>
  <si>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</si>
  <si>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</si>
  <si>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</si>
  <si>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</si>
  <si>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</si>
  <si>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</si>
  <si>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</si>
  <si>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</si>
  <si>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</si>
  <si>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</si>
  <si>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</si>
  <si>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</si>
  <si>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</si>
  <si>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</si>
  <si>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</si>
  <si>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</si>
  <si>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</si>
  <si>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</si>
  <si>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</si>
  <si>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</si>
  <si>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</si>
  <si>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</si>
  <si>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</si>
  <si>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</si>
  <si>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</si>
  <si>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</si>
  <si>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</si>
  <si>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</si>
  <si>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</si>
  <si>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</si>
  <si>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</si>
  <si>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</si>
  <si>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</si>
  <si>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</si>
  <si>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</si>
  <si>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</si>
  <si>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</si>
  <si>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</si>
  <si>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</si>
  <si>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</si>
  <si>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</si>
  <si>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</si>
  <si>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</si>
  <si>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</si>
  <si>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</si>
  <si>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</si>
  <si>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</si>
  <si>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</si>
  <si>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</si>
  <si>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</si>
  <si>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</si>
  <si>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</si>
  <si>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</si>
  <si>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</si>
  <si>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</si>
  <si>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</si>
  <si>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</si>
  <si>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</si>
  <si>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</si>
  <si>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</si>
  <si>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</si>
  <si>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</si>
  <si>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</si>
  <si>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</si>
  <si>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</si>
  <si>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</si>
  <si>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</si>
  <si>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</si>
  <si>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</si>
  <si>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</si>
  <si>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</si>
  <si>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</si>
  <si>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</si>
  <si>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</si>
  <si>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</si>
  <si>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</si>
  <si>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</si>
  <si>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</si>
  <si>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</si>
  <si>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</si>
  <si>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</si>
  <si>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</si>
  <si>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</si>
  <si>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</si>
  <si>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</si>
  <si>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</si>
  <si>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</si>
  <si>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</si>
  <si>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</si>
  <si>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</si>
  <si>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</si>
  <si>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</si>
  <si>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</si>
  <si>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</si>
  <si>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</si>
  <si>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</si>
  <si>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</si>
  <si>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</si>
  <si>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</si>
  <si>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</si>
  <si>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</si>
  <si>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</si>
  <si>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</si>
  <si>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</si>
  <si>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</si>
  <si>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</si>
  <si>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</si>
  <si>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</si>
  <si>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</si>
  <si>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</si>
  <si>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</si>
  <si>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</si>
  <si>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</si>
  <si>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</si>
  <si>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</si>
  <si>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</si>
  <si>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</si>
  <si>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</si>
  <si>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</si>
  <si>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</si>
  <si>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</si>
  <si>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</si>
  <si>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</si>
  <si>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</si>
  <si>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</si>
  <si>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</si>
  <si>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</si>
  <si>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</si>
  <si>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</si>
  <si>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</si>
  <si>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</si>
  <si>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</si>
  <si>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</si>
  <si>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</si>
  <si>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</si>
  <si>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</si>
  <si>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</si>
  <si>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</si>
  <si>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</si>
  <si>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</si>
  <si>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</si>
  <si>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</si>
  <si>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</si>
  <si>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</si>
  <si>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</si>
  <si>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</si>
  <si>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</si>
  <si>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</si>
  <si>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</si>
  <si>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</si>
  <si>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</si>
  <si>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</si>
  <si>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</si>
  <si>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</si>
  <si>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</si>
  <si>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</si>
  <si>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</si>
  <si>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</si>
  <si>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</si>
  <si>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</si>
  <si>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</si>
  <si>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</si>
  <si>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</si>
  <si>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</si>
  <si>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</si>
  <si>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</si>
  <si>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</si>
  <si>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</si>
  <si>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</si>
  <si>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</si>
  <si>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</si>
  <si>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</si>
  <si>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</si>
  <si>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</si>
  <si>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</si>
  <si>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</si>
  <si>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</si>
  <si>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</si>
  <si>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</si>
  <si>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</si>
  <si>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</si>
  <si>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</si>
  <si>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</si>
  <si>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</si>
  <si>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</si>
  <si>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</si>
  <si>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</si>
  <si>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</si>
  <si>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</si>
  <si>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</si>
  <si>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</si>
  <si>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</si>
  <si>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</si>
  <si>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</si>
  <si>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</si>
  <si>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</si>
  <si>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</si>
  <si>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</si>
  <si>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</si>
  <si>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</si>
  <si>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</si>
  <si>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</si>
  <si>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</si>
  <si>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</si>
  <si>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</si>
  <si>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</si>
  <si>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</si>
  <si>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</si>
  <si>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</si>
  <si>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</si>
  <si>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</si>
  <si>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</si>
  <si>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</si>
  <si>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</si>
  <si>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</si>
  <si>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</si>
  <si>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</si>
  <si>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</si>
  <si>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</si>
  <si>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</si>
  <si>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</si>
  <si>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</si>
  <si>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</si>
  <si>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</si>
  <si>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</si>
  <si>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</si>
  <si>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</si>
  <si>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</si>
  <si>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</si>
  <si>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</si>
  <si>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</si>
  <si>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</si>
  <si>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</si>
  <si>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</si>
  <si>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</si>
  <si>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</si>
  <si>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</si>
  <si>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</si>
  <si>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</si>
  <si>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</si>
  <si>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</si>
  <si>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</si>
  <si>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</si>
  <si>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</si>
  <si>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</si>
  <si>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</si>
  <si>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</si>
  <si>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</si>
  <si>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</si>
  <si>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</si>
  <si>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</si>
  <si>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</si>
  <si>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</si>
  <si>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</si>
  <si>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</si>
  <si>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</si>
  <si>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</si>
  <si>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</si>
  <si>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</si>
  <si>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</si>
  <si>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</si>
  <si>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</si>
  <si>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</si>
  <si>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</si>
  <si>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</si>
  <si>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</si>
  <si>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</si>
  <si>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</si>
  <si>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</si>
  <si>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</si>
  <si>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</si>
  <si>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</si>
  <si>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</si>
  <si>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</si>
  <si>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</si>
  <si>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</si>
  <si>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</si>
  <si>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</si>
  <si>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</si>
  <si>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</si>
  <si>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</si>
  <si>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</si>
  <si>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</si>
  <si>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</si>
  <si>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</si>
  <si>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</si>
  <si>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</si>
  <si>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</si>
  <si>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</si>
  <si>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</si>
  <si>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</si>
  <si>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</si>
  <si>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</si>
  <si>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</si>
  <si>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</si>
  <si>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</si>
  <si>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</si>
  <si>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</si>
  <si>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</si>
  <si>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</si>
  <si>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</si>
  <si>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</si>
  <si>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</si>
  <si>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</si>
  <si>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</si>
  <si>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</si>
  <si>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</si>
  <si>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</si>
  <si>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</si>
  <si>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</si>
  <si>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</si>
  <si>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</si>
  <si>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</si>
  <si>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</si>
  <si>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</si>
  <si>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</si>
  <si>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</si>
  <si>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</si>
  <si>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</si>
  <si>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</si>
  <si>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</si>
  <si>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</si>
  <si>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</si>
  <si>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</si>
  <si>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</si>
  <si>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</si>
  <si>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</si>
  <si>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</si>
  <si>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</si>
  <si>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</si>
  <si>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</si>
  <si>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</si>
  <si>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</si>
  <si>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</si>
  <si>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</si>
  <si>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</si>
  <si>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</si>
  <si>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</si>
  <si>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</si>
  <si>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</si>
  <si>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</si>
  <si>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</si>
  <si>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</si>
  <si>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</si>
  <si>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</si>
  <si>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</si>
  <si>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</si>
  <si>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</si>
  <si>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</si>
  <si>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</si>
  <si>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</si>
  <si>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</si>
  <si>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</si>
  <si>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</si>
  <si>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</si>
  <si>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</si>
  <si>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</si>
  <si>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</si>
  <si>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</si>
  <si>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</si>
  <si>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</si>
  <si>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</si>
  <si>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</si>
  <si>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</si>
  <si>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</si>
  <si>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</si>
  <si>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</si>
  <si>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</si>
  <si>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</si>
  <si>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</si>
  <si>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</si>
  <si>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</si>
  <si>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</si>
  <si>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</si>
  <si>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</si>
  <si>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</si>
  <si>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</si>
  <si>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</si>
  <si>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</si>
  <si>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</si>
  <si>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</si>
  <si>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</si>
  <si>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</si>
  <si>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</si>
  <si>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</si>
  <si>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</si>
  <si>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</si>
  <si>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</si>
  <si>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</si>
  <si>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</si>
  <si>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</si>
  <si>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</si>
  <si>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</si>
  <si>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</si>
  <si>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</si>
  <si>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</si>
  <si>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</si>
  <si>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</si>
  <si>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</si>
  <si>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</si>
  <si>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</si>
  <si>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</si>
  <si>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</si>
  <si>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</si>
  <si>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</si>
  <si>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</si>
  <si>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</si>
  <si>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</si>
  <si>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</si>
  <si>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</si>
  <si>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</si>
  <si>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</si>
  <si>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</si>
  <si>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</si>
  <si>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</si>
  <si>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</si>
  <si>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</si>
  <si>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</si>
  <si>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</si>
  <si>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</si>
  <si>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</si>
  <si>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</si>
  <si>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</si>
  <si>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</si>
  <si>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</si>
  <si>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</si>
  <si>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</si>
  <si>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</si>
  <si>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</si>
  <si>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</si>
  <si>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</si>
  <si>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</si>
  <si>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</si>
  <si>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</si>
  <si>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</si>
  <si>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</si>
  <si>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</si>
  <si>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</si>
  <si>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</si>
  <si>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</si>
  <si>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</si>
  <si>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</si>
  <si>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</si>
  <si>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</si>
  <si>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</si>
  <si>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</si>
  <si>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</si>
  <si>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</si>
  <si>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</si>
  <si>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</si>
  <si>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</si>
  <si>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</si>
  <si>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</si>
  <si>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</si>
  <si>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</si>
  <si>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</si>
  <si>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</si>
  <si>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</si>
  <si>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</si>
  <si>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</si>
  <si>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</si>
  <si>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</si>
  <si>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</si>
  <si>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</si>
  <si>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</si>
  <si>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</si>
  <si>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</si>
  <si>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</si>
  <si>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</si>
  <si>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</si>
  <si>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</si>
  <si>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</si>
  <si>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</si>
  <si>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</si>
  <si>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</si>
  <si>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</si>
  <si>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</si>
  <si>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</si>
  <si>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</si>
  <si>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</si>
  <si>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</si>
  <si>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</si>
  <si>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</si>
  <si>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</si>
  <si>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</si>
  <si>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</si>
  <si>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</si>
  <si>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</si>
  <si>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</si>
  <si>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</si>
  <si>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</si>
  <si>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</si>
  <si>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</si>
  <si>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</si>
  <si>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</si>
  <si>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</si>
  <si>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</si>
  <si>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</si>
  <si>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</si>
  <si>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</si>
  <si>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</si>
  <si>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</si>
  <si>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</si>
  <si>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</si>
  <si>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</si>
  <si>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</si>
  <si>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</si>
  <si>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</si>
  <si>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</si>
  <si>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</si>
  <si>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</si>
  <si>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</si>
  <si>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</si>
  <si>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</si>
  <si>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</si>
  <si>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</si>
  <si>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</si>
  <si>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</si>
  <si>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</si>
  <si>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</si>
  <si>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</si>
  <si>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</si>
  <si>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</si>
  <si>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</si>
  <si>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</si>
  <si>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</si>
  <si>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</si>
  <si>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</si>
  <si>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</si>
  <si>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</si>
  <si>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</si>
  <si>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</si>
  <si>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</si>
  <si>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</si>
  <si>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</si>
  <si>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</si>
  <si>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</si>
  <si>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</si>
  <si>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</si>
  <si>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</si>
  <si>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</si>
  <si>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</si>
  <si>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</si>
  <si>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</si>
  <si>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</si>
  <si>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</si>
  <si>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</si>
  <si>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</si>
  <si>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</si>
  <si>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</si>
  <si>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</si>
  <si>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</si>
  <si>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</si>
  <si>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</si>
  <si>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</si>
  <si>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</si>
  <si>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</si>
  <si>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</si>
  <si>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</si>
  <si>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</si>
  <si>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</si>
  <si>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</si>
  <si>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</si>
  <si>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</si>
  <si>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</si>
  <si>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</si>
  <si>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</si>
  <si>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</si>
  <si>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</si>
  <si>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</si>
  <si>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</si>
  <si>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</si>
  <si>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</si>
  <si>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</si>
  <si>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</si>
  <si>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</si>
  <si>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</si>
  <si>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</si>
  <si>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</si>
  <si>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</si>
  <si>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</si>
  <si>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</si>
  <si>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</si>
  <si>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</si>
  <si>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</si>
  <si>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</si>
  <si>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</si>
  <si>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</si>
  <si>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</si>
  <si>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</si>
  <si>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</si>
  <si>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</si>
  <si>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</si>
  <si>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</si>
  <si>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</si>
  <si>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</si>
  <si>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</si>
  <si>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</si>
  <si>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</si>
  <si>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</si>
  <si>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</si>
  <si>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</si>
  <si>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</si>
  <si>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</si>
  <si>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</si>
  <si>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</si>
  <si>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</si>
  <si>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</si>
  <si>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</si>
  <si>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</si>
  <si>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</si>
  <si>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</si>
  <si>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</si>
  <si>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</si>
  <si>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</si>
  <si>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</si>
  <si>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</si>
  <si>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</si>
  <si>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</si>
  <si>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</si>
  <si>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</si>
  <si>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</si>
  <si>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</si>
  <si>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</si>
  <si>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</si>
  <si>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</si>
  <si>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</si>
  <si>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</si>
  <si>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</si>
  <si>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</si>
  <si>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</si>
  <si>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</si>
  <si>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</si>
  <si>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</si>
  <si>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</si>
  <si>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</si>
  <si>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</si>
  <si>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</si>
  <si>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</si>
  <si>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</si>
  <si>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</si>
  <si>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</si>
  <si>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</si>
  <si>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</si>
  <si>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</si>
  <si>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</si>
  <si>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</si>
  <si>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</si>
  <si>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</si>
  <si>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</si>
  <si>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</si>
  <si>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</si>
  <si>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</si>
  <si>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</si>
  <si>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</si>
  <si>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</si>
  <si>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</si>
  <si>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</si>
  <si>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</si>
  <si>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</si>
  <si>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</si>
  <si>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</si>
  <si>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</si>
  <si>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</si>
  <si>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</si>
  <si>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</si>
  <si>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</si>
  <si>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</si>
  <si>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</si>
  <si>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</si>
  <si>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</si>
  <si>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</si>
  <si>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</si>
  <si>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</si>
  <si>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</si>
  <si>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</si>
  <si>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</si>
  <si>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</si>
  <si>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</si>
  <si>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</si>
  <si>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</si>
  <si>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</si>
  <si>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</si>
  <si>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</si>
  <si>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</si>
  <si>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</si>
  <si>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</si>
  <si>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</si>
  <si>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</si>
  <si>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</si>
  <si>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</si>
  <si>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</si>
  <si>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</si>
  <si>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</si>
  <si>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</si>
  <si>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</si>
  <si>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</si>
  <si>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</si>
  <si>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</si>
  <si>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</si>
  <si>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</si>
  <si>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</si>
  <si>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</si>
  <si>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</si>
  <si>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</si>
  <si>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</si>
  <si>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</si>
  <si>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</si>
  <si>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</si>
  <si>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</si>
  <si>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</si>
  <si>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</si>
  <si>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</si>
  <si>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</si>
  <si>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</si>
  <si>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</si>
  <si>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</si>
  <si>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</si>
  <si>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</si>
  <si>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</si>
  <si>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</si>
  <si>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</si>
  <si>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</si>
  <si>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</si>
  <si>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</si>
  <si>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</si>
  <si>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</si>
  <si>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</si>
  <si>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</si>
  <si>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</si>
  <si>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</si>
  <si>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</si>
  <si>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</si>
  <si>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</si>
  <si>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</si>
  <si>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</si>
  <si>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</si>
  <si>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</si>
  <si>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</si>
  <si>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</si>
  <si>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</si>
  <si>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</si>
  <si>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</si>
  <si>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</si>
  <si>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</si>
  <si>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</si>
  <si>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</si>
  <si>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</si>
  <si>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</si>
  <si>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</si>
  <si>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</si>
  <si>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</si>
  <si>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</si>
  <si>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</si>
  <si>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</si>
  <si>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</si>
  <si>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</si>
  <si>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</si>
  <si>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</si>
  <si>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</si>
  <si>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</si>
  <si>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</si>
  <si>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</si>
  <si>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</si>
  <si>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</si>
  <si>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</si>
  <si>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</si>
  <si>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</si>
  <si>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</si>
  <si>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</si>
  <si>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</si>
  <si>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</si>
  <si>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</si>
  <si>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</si>
  <si>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</si>
  <si>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</si>
  <si>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</si>
  <si>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</si>
  <si>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</si>
  <si>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</si>
  <si>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</si>
  <si>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</si>
  <si>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</si>
  <si>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</si>
  <si>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</si>
  <si>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</si>
  <si>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</si>
  <si>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</si>
  <si>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</si>
  <si>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</si>
  <si>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</si>
  <si>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</si>
  <si>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</si>
  <si>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</si>
  <si>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</si>
  <si>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</si>
  <si>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</si>
  <si>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</si>
  <si>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</si>
  <si>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</si>
  <si>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</si>
  <si>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</si>
  <si>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</si>
  <si>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</si>
  <si>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</si>
  <si>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</si>
  <si>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</si>
  <si>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</si>
  <si>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</si>
  <si>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</si>
  <si>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</si>
  <si>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</si>
  <si>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</si>
  <si>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</si>
  <si>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</si>
  <si>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</si>
  <si>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</si>
  <si>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</si>
  <si>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</si>
  <si>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</si>
  <si>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</si>
  <si>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</si>
  <si>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</si>
  <si>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</si>
  <si>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</si>
  <si>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</si>
  <si>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</si>
  <si>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</si>
  <si>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</si>
  <si>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</si>
  <si>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</si>
  <si>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</si>
  <si>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</si>
  <si>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</si>
  <si>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</si>
  <si>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</si>
  <si>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</si>
  <si>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</si>
  <si>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</si>
  <si>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</si>
  <si>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</si>
  <si>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</si>
  <si>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</si>
  <si>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</si>
  <si>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</si>
  <si>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</si>
  <si>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</si>
  <si>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</si>
  <si>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</si>
  <si>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</si>
  <si>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</si>
  <si>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</si>
  <si>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</si>
  <si>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</si>
  <si>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</si>
  <si>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</si>
  <si>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</si>
  <si>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</si>
  <si>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</si>
  <si>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</si>
  <si>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</si>
  <si>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</si>
  <si>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</si>
  <si>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</si>
  <si>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</si>
  <si>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</si>
  <si>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</si>
  <si>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</si>
  <si>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</si>
  <si>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</si>
  <si>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</si>
  <si>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</si>
  <si>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</si>
  <si>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</si>
  <si>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</si>
  <si>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</si>
  <si>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</si>
  <si>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</si>
  <si>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</si>
  <si>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</si>
  <si>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</si>
  <si>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</si>
  <si>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</si>
  <si>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</si>
  <si>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</si>
  <si>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</si>
  <si>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</si>
  <si>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</si>
  <si>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</si>
  <si>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</si>
  <si>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</si>
  <si>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</si>
  <si>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</si>
  <si>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</si>
  <si>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</si>
  <si>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</si>
  <si>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</si>
  <si>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</si>
  <si>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</si>
  <si>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</si>
  <si>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</si>
  <si>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</si>
  <si>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</si>
  <si>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</si>
  <si>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</si>
  <si>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</si>
  <si>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</si>
  <si>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</si>
  <si>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</si>
  <si>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</si>
  <si>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</si>
  <si>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</si>
  <si>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</si>
  <si>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</si>
  <si>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</si>
  <si>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</si>
  <si>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</si>
  <si>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</si>
  <si>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</si>
  <si>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</si>
  <si>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</si>
  <si>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</si>
  <si>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</si>
  <si>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</si>
  <si>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</si>
  <si>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</si>
  <si>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</si>
  <si>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</si>
  <si>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</si>
  <si>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</si>
  <si>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</si>
  <si>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</si>
  <si>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</si>
  <si>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</si>
  <si>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</si>
  <si>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</si>
  <si>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</si>
  <si>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</si>
  <si>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</si>
  <si>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</si>
  <si>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</si>
  <si>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</si>
  <si>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</si>
  <si>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</si>
  <si>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</si>
  <si>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</si>
  <si>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</si>
  <si>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</si>
  <si>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</si>
  <si>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</si>
  <si>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</si>
  <si>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</si>
  <si>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</si>
  <si>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</si>
  <si>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</si>
  <si>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</si>
  <si>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</si>
  <si>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</si>
  <si>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</si>
  <si>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</si>
  <si>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</si>
  <si>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</si>
  <si>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</si>
  <si>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</si>
  <si>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</si>
  <si>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</si>
  <si>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</si>
  <si>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</si>
  <si>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</si>
  <si>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</si>
  <si>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</si>
  <si>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</si>
  <si>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</si>
  <si>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</si>
  <si>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</si>
  <si>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</si>
  <si>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</si>
  <si>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</si>
  <si>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</si>
  <si>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</si>
  <si>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</si>
  <si>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</si>
  <si>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</si>
  <si>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</si>
  <si>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</si>
  <si>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</si>
  <si>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</si>
  <si>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</si>
  <si>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</si>
  <si>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</si>
  <si>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</si>
  <si>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</si>
  <si>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</si>
  <si>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</si>
  <si>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</si>
  <si>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</si>
  <si>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</si>
  <si>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</si>
  <si>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</si>
  <si>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</si>
  <si>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</si>
  <si>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</si>
  <si>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</si>
  <si>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</si>
  <si>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</si>
  <si>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</si>
  <si>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</si>
  <si>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</si>
  <si>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</si>
  <si>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</si>
  <si>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</si>
  <si>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</si>
  <si>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</si>
  <si>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</si>
  <si>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</si>
  <si>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</si>
  <si>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</si>
  <si>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</si>
  <si>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</si>
  <si>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</si>
  <si>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</si>
  <si>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</si>
  <si>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</si>
  <si>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</si>
  <si>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</si>
  <si>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</si>
  <si>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</si>
  <si>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</si>
  <si>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</si>
  <si>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</si>
  <si>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</si>
  <si>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</si>
  <si>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</si>
  <si>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</si>
  <si>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</si>
  <si>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</si>
  <si>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</si>
  <si>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</si>
  <si>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</si>
  <si>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</si>
  <si>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</si>
  <si>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</si>
  <si>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</si>
  <si>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</si>
  <si>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</si>
  <si>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</si>
  <si>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</si>
  <si>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</si>
  <si>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</si>
  <si>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</si>
  <si>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</si>
  <si>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</si>
  <si>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</si>
  <si>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</si>
  <si>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</si>
  <si>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</si>
  <si>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</si>
  <si>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</si>
  <si>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</si>
  <si>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</si>
  <si>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</si>
  <si>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</si>
  <si>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</si>
  <si>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</si>
  <si>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</si>
  <si>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</si>
  <si>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</si>
  <si>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</si>
  <si>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</si>
  <si>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</si>
  <si>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</si>
  <si>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</si>
  <si>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</si>
  <si>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</si>
  <si>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</si>
  <si>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</si>
  <si>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</si>
  <si>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</si>
  <si>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</si>
  <si>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</si>
  <si>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</si>
  <si>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</si>
  <si>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</si>
  <si>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</si>
  <si>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</si>
  <si>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</si>
  <si>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</si>
  <si>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</si>
  <si>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</si>
  <si>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</si>
  <si>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</si>
  <si>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</si>
  <si>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</si>
  <si>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</si>
  <si>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</si>
  <si>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</si>
  <si>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</si>
  <si>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</si>
  <si>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</si>
  <si>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</si>
  <si>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</si>
  <si>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</si>
  <si>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</si>
  <si>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</si>
  <si>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</si>
  <si>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</si>
  <si>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</si>
  <si>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</si>
  <si>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</si>
  <si>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</si>
  <si>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</si>
  <si>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</si>
  <si>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</si>
  <si>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</si>
  <si>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</si>
  <si>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</si>
  <si>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</si>
  <si>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</si>
  <si>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</si>
  <si>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</si>
  <si>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</si>
  <si>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</si>
  <si>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</si>
  <si>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</si>
  <si>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</si>
  <si>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</si>
  <si>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</si>
  <si>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</si>
  <si>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</si>
  <si>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</si>
  <si>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</si>
  <si>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</si>
  <si>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</si>
  <si>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</si>
  <si>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</si>
  <si>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</si>
  <si>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</si>
  <si>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</si>
  <si>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</si>
  <si>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</si>
  <si>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</si>
  <si>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</si>
  <si>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</si>
  <si>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</si>
  <si>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</si>
  <si>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</si>
  <si>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</si>
  <si>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</si>
  <si>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</si>
  <si>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</si>
  <si>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</si>
  <si>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</si>
  <si>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</si>
  <si>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</si>
  <si>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</si>
  <si>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</si>
  <si>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</si>
  <si>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</si>
  <si>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</si>
  <si>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</si>
  <si>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</si>
  <si>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</si>
  <si>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</si>
  <si>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</si>
  <si>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</si>
  <si>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</si>
  <si>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</si>
  <si>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</si>
  <si>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</si>
  <si>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</si>
  <si>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</si>
  <si>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</si>
  <si>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</si>
  <si>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</si>
  <si>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</si>
  <si>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</si>
  <si>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</si>
  <si>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</si>
  <si>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</si>
  <si>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</si>
  <si>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</si>
  <si>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</si>
  <si>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</si>
  <si>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</si>
  <si>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</si>
  <si>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</si>
  <si>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</si>
  <si>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</si>
  <si>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</si>
  <si>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</si>
  <si>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</si>
  <si>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</si>
  <si>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</si>
  <si>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</si>
  <si>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</si>
  <si>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</si>
  <si>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</si>
  <si>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</si>
  <si>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</si>
  <si>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</si>
  <si>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</si>
  <si>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</si>
  <si>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</si>
  <si>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</si>
  <si>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</si>
  <si>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</si>
  <si>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</si>
  <si>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</si>
  <si>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</si>
  <si>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</si>
  <si>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</si>
  <si>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</si>
  <si>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</si>
  <si>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</si>
  <si>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</si>
  <si>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</si>
  <si>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</si>
  <si>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</si>
  <si>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</si>
  <si>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</si>
  <si>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</si>
  <si>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</si>
  <si>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</si>
  <si>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</si>
  <si>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</si>
  <si>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</si>
  <si>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</si>
  <si>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</si>
  <si>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</si>
  <si>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</si>
  <si>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</si>
  <si>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</si>
  <si>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</si>
  <si>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</si>
  <si>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</si>
  <si>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</si>
  <si>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</si>
  <si>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</si>
  <si>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</si>
  <si>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</si>
  <si>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</si>
  <si>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</si>
  <si>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</si>
  <si>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</si>
  <si>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</si>
  <si>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</si>
  <si>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</si>
  <si>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</si>
  <si>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</si>
  <si>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</si>
  <si>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</si>
  <si>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</si>
  <si>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</si>
  <si>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</si>
  <si>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</si>
  <si>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</si>
  <si>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</si>
  <si>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</si>
  <si>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</si>
  <si>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</si>
  <si>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</si>
  <si>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</si>
  <si>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</si>
  <si>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</si>
  <si>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</si>
  <si>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</si>
  <si>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</si>
  <si>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</si>
  <si>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</si>
  <si>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</si>
  <si>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</si>
  <si>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</si>
  <si>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</si>
  <si>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</si>
  <si>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</si>
  <si>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</si>
  <si>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</si>
  <si>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</si>
  <si>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</si>
  <si>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</si>
  <si>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</si>
  <si>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</si>
  <si>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</si>
  <si>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</si>
  <si>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</si>
  <si>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</si>
  <si>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</si>
  <si>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</si>
  <si>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</si>
  <si>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</si>
  <si>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</si>
  <si>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</si>
  <si>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</si>
  <si>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</si>
  <si>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</si>
  <si>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</si>
  <si>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</si>
  <si>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</si>
  <si>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</si>
  <si>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</si>
  <si>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</si>
  <si>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</si>
  <si>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</si>
  <si>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</si>
  <si>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</si>
  <si>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</si>
  <si>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</si>
  <si>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</si>
  <si>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</si>
  <si>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</si>
  <si>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</si>
  <si>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</si>
  <si>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</si>
  <si>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</si>
  <si>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</si>
  <si>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</si>
  <si>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</si>
  <si>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</si>
  <si>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</si>
  <si>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</si>
  <si>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</si>
  <si>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</si>
  <si>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</si>
  <si>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</si>
  <si>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</si>
  <si>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</si>
  <si>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</si>
  <si>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</si>
  <si>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</si>
  <si>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</si>
  <si>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</si>
  <si>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</si>
  <si>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</si>
  <si>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</si>
  <si>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</si>
  <si>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</si>
  <si>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</si>
  <si>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</si>
  <si>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</si>
  <si>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</si>
  <si>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</si>
  <si>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</si>
  <si>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</si>
  <si>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</si>
  <si>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</si>
  <si>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</si>
  <si>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</si>
  <si>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</si>
  <si>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</si>
  <si>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</si>
  <si>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</si>
  <si>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</si>
  <si>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</si>
  <si>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</si>
  <si>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</si>
  <si>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</si>
  <si>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</si>
  <si>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</si>
  <si>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</si>
  <si>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</si>
  <si>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</si>
  <si>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</si>
  <si>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</si>
  <si>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</si>
  <si>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</si>
  <si>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</si>
  <si>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</si>
  <si>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</si>
  <si>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</si>
  <si>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</si>
  <si>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</si>
  <si>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</si>
  <si>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</si>
  <si>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</si>
  <si>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</si>
  <si>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</si>
  <si>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</si>
  <si>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</si>
  <si>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</si>
  <si>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</si>
  <si>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</si>
  <si>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</si>
  <si>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</si>
  <si>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</si>
  <si>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</si>
  <si>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</si>
  <si>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</si>
  <si>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</si>
  <si>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</si>
  <si>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</si>
  <si>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</si>
  <si>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</si>
  <si>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</si>
  <si>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</si>
  <si>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</si>
  <si>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</si>
  <si>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</si>
  <si>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</si>
  <si>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</si>
  <si>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</si>
  <si>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</si>
  <si>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</si>
  <si>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</si>
  <si>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</si>
  <si>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</si>
  <si>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</si>
  <si>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</si>
  <si>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</si>
  <si>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</si>
  <si>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</si>
  <si>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</si>
  <si>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</si>
  <si>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</si>
  <si>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</si>
  <si>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</si>
  <si>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</si>
  <si>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</si>
  <si>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</si>
  <si>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</si>
  <si>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</si>
  <si>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</si>
  <si>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</si>
  <si>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</si>
  <si>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</si>
  <si>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</si>
  <si>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</si>
  <si>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</si>
  <si>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</si>
  <si>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</si>
  <si>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</si>
  <si>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</si>
  <si>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</si>
  <si>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</si>
  <si>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</si>
  <si>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</si>
  <si>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</si>
  <si>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</si>
  <si>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</si>
  <si>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</si>
  <si>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</si>
  <si>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</si>
  <si>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</si>
  <si>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</si>
  <si>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</si>
  <si>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</si>
  <si>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</si>
  <si>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</si>
  <si>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</si>
  <si>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</si>
  <si>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</si>
  <si>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</si>
  <si>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</si>
  <si>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</si>
  <si>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</si>
  <si>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</si>
  <si>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</si>
  <si>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</si>
  <si>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</si>
  <si>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</si>
  <si>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</si>
  <si>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</si>
  <si>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</si>
  <si>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</si>
  <si>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</si>
  <si>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</si>
  <si>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</si>
  <si>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</si>
  <si>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</si>
  <si>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</si>
  <si>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</si>
  <si>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</si>
  <si>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</si>
  <si>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</si>
  <si>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</si>
  <si>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</si>
  <si>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</si>
  <si>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</si>
  <si>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</si>
  <si>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</si>
  <si>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</si>
  <si>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</si>
  <si>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</si>
  <si>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</si>
  <si>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</si>
  <si>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</si>
  <si>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</si>
  <si>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</si>
  <si>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</si>
  <si>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</si>
  <si>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</si>
  <si>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</si>
  <si>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</si>
  <si>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</si>
  <si>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</si>
  <si>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</si>
  <si>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</si>
  <si>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</si>
  <si>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</si>
  <si>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</si>
  <si>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</si>
  <si>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</si>
  <si>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</si>
  <si>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</si>
  <si>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</si>
  <si>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</si>
  <si>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</si>
  <si>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</si>
  <si>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</si>
  <si>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</si>
  <si>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</si>
  <si>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</si>
  <si>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</si>
  <si>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</si>
  <si>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</si>
  <si>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</si>
  <si>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</si>
  <si>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</si>
  <si>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</si>
  <si>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</si>
  <si>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</si>
  <si>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</si>
  <si>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</si>
  <si>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</si>
  <si>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</si>
  <si>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</si>
  <si>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</si>
  <si>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</si>
  <si>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</si>
  <si>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</si>
  <si>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</si>
  <si>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</si>
  <si>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</si>
  <si>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</si>
  <si>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</si>
  <si>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</si>
  <si>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</si>
  <si>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</si>
  <si>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</si>
  <si>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</si>
  <si>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</si>
  <si>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</si>
  <si>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</si>
  <si>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</si>
  <si>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</si>
  <si>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</si>
  <si>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</si>
  <si>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</si>
  <si>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</si>
  <si>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</si>
  <si>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</si>
  <si>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</si>
  <si>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</si>
  <si>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</si>
  <si>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</si>
  <si>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</si>
  <si>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</si>
  <si>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</si>
  <si>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</si>
  <si>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</si>
  <si>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</si>
  <si>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</si>
  <si>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</si>
  <si>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</si>
  <si>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</si>
  <si>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</si>
  <si>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</si>
  <si>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</si>
  <si>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</si>
  <si>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</si>
  <si>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</si>
  <si>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</si>
  <si>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</si>
  <si>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</si>
  <si>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</si>
  <si>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</si>
  <si>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</si>
  <si>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</si>
  <si>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</si>
  <si>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</si>
  <si>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</si>
  <si>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</si>
  <si>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</si>
  <si>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</si>
  <si>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</si>
  <si>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</si>
  <si>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</si>
  <si>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</si>
  <si>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</si>
  <si>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</si>
  <si>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</si>
  <si>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</si>
  <si>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</si>
  <si>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</si>
  <si>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</si>
  <si>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</si>
  <si>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</si>
  <si>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</si>
  <si>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</si>
  <si>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</si>
  <si>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</si>
  <si>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</si>
  <si>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</si>
  <si>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</si>
  <si>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</si>
  <si>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</si>
  <si>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</si>
  <si>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</si>
  <si>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</si>
  <si>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</si>
  <si>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</si>
  <si>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</si>
  <si>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</si>
  <si>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</si>
  <si>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</si>
  <si>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</si>
  <si>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</si>
  <si>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</si>
  <si>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</si>
  <si>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</si>
  <si>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</si>
  <si>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</si>
  <si>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</si>
  <si>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</si>
  <si>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</si>
  <si>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</si>
  <si>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</si>
  <si>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</si>
  <si>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</si>
  <si>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</si>
  <si>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</si>
  <si>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</si>
  <si>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</si>
  <si>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</si>
  <si>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</si>
  <si>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</si>
  <si>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</si>
  <si>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</si>
  <si>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</si>
  <si>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</si>
  <si>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</si>
  <si>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</si>
  <si>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</si>
  <si>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</si>
  <si>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</si>
  <si>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</si>
  <si>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</si>
  <si>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</si>
  <si>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</si>
  <si>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</si>
  <si>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</si>
  <si>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</si>
  <si>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</si>
  <si>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</si>
  <si>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</si>
  <si>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</si>
  <si>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</si>
  <si>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</si>
  <si>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</si>
  <si>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</si>
  <si>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</si>
  <si>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</si>
  <si>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</si>
  <si>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</si>
  <si>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</si>
  <si>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</si>
  <si>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</si>
  <si>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</si>
  <si>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</si>
  <si>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</si>
  <si>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</si>
  <si>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</si>
  <si>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</si>
  <si>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</si>
  <si>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</si>
  <si>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</si>
  <si>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</si>
  <si>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</si>
  <si>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</si>
  <si>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</si>
  <si>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</si>
  <si>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</si>
  <si>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</si>
  <si>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</si>
  <si>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</si>
  <si>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</si>
  <si>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</si>
  <si>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</si>
  <si>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</si>
  <si>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</si>
  <si>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</si>
  <si>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</si>
  <si>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</si>
  <si>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</si>
  <si>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</si>
  <si>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</si>
  <si>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</si>
  <si>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</si>
  <si>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</si>
  <si>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</si>
  <si>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</si>
  <si>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</si>
  <si>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</si>
  <si>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</si>
  <si>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</si>
  <si>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</si>
  <si>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</si>
  <si>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</si>
  <si>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</si>
  <si>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</si>
  <si>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</si>
  <si>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</si>
  <si>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</si>
  <si>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</si>
  <si>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</si>
  <si>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</si>
  <si>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</si>
  <si>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</si>
  <si>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</si>
  <si>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</si>
  <si>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</si>
  <si>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</si>
  <si>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</si>
  <si>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</si>
  <si>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</si>
  <si>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</si>
  <si>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</si>
  <si>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</si>
  <si>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</si>
  <si>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</si>
  <si>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</si>
  <si>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</si>
  <si>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</si>
  <si>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</si>
  <si>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</si>
  <si>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</si>
  <si>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</si>
  <si>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</si>
  <si>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</si>
  <si>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</si>
  <si>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</si>
  <si>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</si>
  <si>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</si>
  <si>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</si>
  <si>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</si>
  <si>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</si>
  <si>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</si>
  <si>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</si>
  <si>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</si>
  <si>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</si>
  <si>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</si>
  <si>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</si>
  <si>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</si>
  <si>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</si>
  <si>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</si>
  <si>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</si>
  <si>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</si>
  <si>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</si>
  <si>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</si>
  <si>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</si>
  <si>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</si>
  <si>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</si>
  <si>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</si>
  <si>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</si>
  <si>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</si>
  <si>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</si>
  <si>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</si>
  <si>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</si>
  <si>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</si>
  <si>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</si>
  <si>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</si>
  <si>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</si>
  <si>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</si>
  <si>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</si>
  <si>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</si>
  <si>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</si>
  <si>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</si>
  <si>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</si>
  <si>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</si>
  <si>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</si>
  <si>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</si>
  <si>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</si>
  <si>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</si>
  <si>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</si>
  <si>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</si>
  <si>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</si>
  <si>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</si>
  <si>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</si>
  <si>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</si>
  <si>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</si>
  <si>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</si>
  <si>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</si>
  <si>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</si>
  <si>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</si>
  <si>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</si>
  <si>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</si>
  <si>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</si>
  <si>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</si>
  <si>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</si>
  <si>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</si>
  <si>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</si>
  <si>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</si>
  <si>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</si>
  <si>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</si>
  <si>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</si>
  <si>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</si>
  <si>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</si>
  <si>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</si>
  <si>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</si>
  <si>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</si>
  <si>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</si>
  <si>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</si>
  <si>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</si>
  <si>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</si>
  <si>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</si>
  <si>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</si>
  <si>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</si>
  <si>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</si>
  <si>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</si>
  <si>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</si>
  <si>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</si>
  <si>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</si>
  <si>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</si>
  <si>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</si>
  <si>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</si>
  <si>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</si>
  <si>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</si>
  <si>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</si>
  <si>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</si>
  <si>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</si>
  <si>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</si>
  <si>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</si>
  <si>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</si>
  <si>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</si>
  <si>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</si>
  <si>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</si>
  <si>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</si>
  <si>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</si>
  <si>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</si>
  <si>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</si>
  <si>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</si>
  <si>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</si>
  <si>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</si>
  <si>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</si>
  <si>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</si>
  <si>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</si>
  <si>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</si>
  <si>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</si>
  <si>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</si>
  <si>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</si>
  <si>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</si>
  <si>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</si>
  <si>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</si>
  <si>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</si>
  <si>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</si>
  <si>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</si>
  <si>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</si>
  <si>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</si>
  <si>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</si>
  <si>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</si>
  <si>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</si>
  <si>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</si>
  <si>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</si>
  <si>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</si>
  <si>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</si>
  <si>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</si>
  <si>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</si>
  <si>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</si>
  <si>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</si>
  <si>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</si>
  <si>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</si>
  <si>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</si>
  <si>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</si>
  <si>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</si>
  <si>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</si>
  <si>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</si>
  <si>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</si>
  <si>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</si>
  <si>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</si>
  <si>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</si>
  <si>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</si>
  <si>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</si>
  <si>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</si>
  <si>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</si>
  <si>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</si>
  <si>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</si>
  <si>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</si>
  <si>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</si>
  <si>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</si>
  <si>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</si>
  <si>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</si>
  <si>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</si>
  <si>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</si>
  <si>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</si>
  <si>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</si>
  <si>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</si>
  <si>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</si>
  <si>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</si>
  <si>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</si>
  <si>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</si>
  <si>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</si>
  <si>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</si>
  <si>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</si>
  <si>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</si>
  <si>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</si>
  <si>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</si>
  <si>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</si>
  <si>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</si>
  <si>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</si>
  <si>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</si>
  <si>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</si>
  <si>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</si>
  <si>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</si>
  <si>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</si>
  <si>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</si>
  <si>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</si>
  <si>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</si>
  <si>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</si>
  <si>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</si>
  <si>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</si>
  <si>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</si>
  <si>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</si>
  <si>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</si>
  <si>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</si>
  <si>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</si>
  <si>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</si>
  <si>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</si>
  <si>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</si>
  <si>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</si>
  <si>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</si>
  <si>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</si>
  <si>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</si>
  <si>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</si>
  <si>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</si>
  <si>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</si>
  <si>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</si>
  <si>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</si>
  <si>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</si>
  <si>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</si>
  <si>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</si>
  <si>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</si>
  <si>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</si>
  <si>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</si>
  <si>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</si>
  <si>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</si>
  <si>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</si>
  <si>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</si>
  <si>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</si>
  <si>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</si>
  <si>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</si>
  <si>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</si>
  <si>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</si>
  <si>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</si>
  <si>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</si>
  <si>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</si>
  <si>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</si>
  <si>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</si>
  <si>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</si>
  <si>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</si>
  <si>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</si>
  <si>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</si>
  <si>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</si>
  <si>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</si>
  <si>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</si>
  <si>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</si>
  <si>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</si>
  <si>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</si>
  <si>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</si>
  <si>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</si>
  <si>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</si>
  <si>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</si>
  <si>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</si>
  <si>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</si>
  <si>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</si>
  <si>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</si>
  <si>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</si>
  <si>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</si>
  <si>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</si>
  <si>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</si>
  <si>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</si>
  <si>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</si>
  <si>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</si>
  <si>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</si>
  <si>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</si>
  <si>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</si>
  <si>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</si>
  <si>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</si>
  <si>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</si>
  <si>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</si>
  <si>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</si>
  <si>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</si>
  <si>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</si>
  <si>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</si>
  <si>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</si>
  <si>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</si>
  <si>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</si>
  <si>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</si>
  <si>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</si>
  <si>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</si>
  <si>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</si>
  <si>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</si>
  <si>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</si>
  <si>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</si>
  <si>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</si>
  <si>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</si>
  <si>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</si>
  <si>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</si>
  <si>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</si>
  <si>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</si>
  <si>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</si>
  <si>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</si>
  <si>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</si>
  <si>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</si>
  <si>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</si>
  <si>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</si>
  <si>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</si>
  <si>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</si>
  <si>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</si>
  <si>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</si>
  <si>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</si>
  <si>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</si>
  <si>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</si>
  <si>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</si>
  <si>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</si>
  <si>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</si>
  <si>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</si>
  <si>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</si>
  <si>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</si>
  <si>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</si>
  <si>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</si>
  <si>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</si>
  <si>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</si>
  <si>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</si>
  <si>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</si>
  <si>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</si>
  <si>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</si>
  <si>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</si>
  <si>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</si>
  <si>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</si>
  <si>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</si>
  <si>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</si>
  <si>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</si>
  <si>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</si>
  <si>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</si>
  <si>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</si>
  <si>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</si>
  <si>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</si>
  <si>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</si>
  <si>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</si>
  <si>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</si>
  <si>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</si>
  <si>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</si>
  <si>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</si>
  <si>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</si>
  <si>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</si>
  <si>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</si>
  <si>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</si>
  <si>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</si>
  <si>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</si>
  <si>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</si>
  <si>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</si>
  <si>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</si>
  <si>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</si>
  <si>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</si>
  <si>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</si>
  <si>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</si>
  <si>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</si>
  <si>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</si>
  <si>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</si>
  <si>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</si>
  <si>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</si>
  <si>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</si>
  <si>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</si>
  <si>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</si>
  <si>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</si>
  <si>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</si>
  <si>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</si>
  <si>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</si>
  <si>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</si>
  <si>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</si>
  <si>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</si>
  <si>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</si>
  <si>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</si>
  <si>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</si>
  <si>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</si>
  <si>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</si>
  <si>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</si>
  <si>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</si>
  <si>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</si>
  <si>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</si>
  <si>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</si>
  <si>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</si>
  <si>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</si>
  <si>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</si>
  <si>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</si>
  <si>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</si>
  <si>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</si>
  <si>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</si>
  <si>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</si>
  <si>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</si>
  <si>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</si>
  <si>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</si>
  <si>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</si>
  <si>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</si>
  <si>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</si>
  <si>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</si>
  <si>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</si>
  <si>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</si>
  <si>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</si>
  <si>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</si>
  <si>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</si>
  <si>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</si>
  <si>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</si>
  <si>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</si>
  <si>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</si>
  <si>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</si>
  <si>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</si>
  <si>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</si>
  <si>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</si>
  <si>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</si>
  <si>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</si>
  <si>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</si>
  <si>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</si>
  <si>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</si>
  <si>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</si>
  <si>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</si>
  <si>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</si>
  <si>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</si>
  <si>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</si>
  <si>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</si>
  <si>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</si>
  <si>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</si>
  <si>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</si>
  <si>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</si>
  <si>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</si>
  <si>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</si>
  <si>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</si>
  <si>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</si>
  <si>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</si>
  <si>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</si>
  <si>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</si>
  <si>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</si>
  <si>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</si>
  <si>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</si>
  <si>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</si>
  <si>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</si>
  <si>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</si>
  <si>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</si>
  <si>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</si>
  <si>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</si>
  <si>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</si>
  <si>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</si>
  <si>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</si>
  <si>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</si>
  <si>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</si>
  <si>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</si>
  <si>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</si>
  <si>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</si>
  <si>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</si>
  <si>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</si>
  <si>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</si>
  <si>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</si>
  <si>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</si>
  <si>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</si>
  <si>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</si>
  <si>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</si>
  <si>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</si>
  <si>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</si>
  <si>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</si>
  <si>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</si>
  <si>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</si>
  <si>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</si>
  <si>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</si>
  <si>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</si>
  <si>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</si>
  <si>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</si>
  <si>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</si>
  <si>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</si>
  <si>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</si>
  <si>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</si>
  <si>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</si>
  <si>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</si>
  <si>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</si>
  <si>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</si>
  <si>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</si>
  <si>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</si>
  <si>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</si>
  <si>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</si>
  <si>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</si>
  <si>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</si>
  <si>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</si>
  <si>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</si>
  <si>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</si>
  <si>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</si>
  <si>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</si>
  <si>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</si>
  <si>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</si>
  <si>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</si>
  <si>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</si>
  <si>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</si>
  <si>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</si>
  <si>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</si>
  <si>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</si>
  <si>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</si>
  <si>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</si>
  <si>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</si>
  <si>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</si>
  <si>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</si>
  <si>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</si>
  <si>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</si>
  <si>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</si>
  <si>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</si>
  <si>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</si>
  <si>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</si>
  <si>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</si>
  <si>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</si>
  <si>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</si>
  <si>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</si>
  <si>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</si>
  <si>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</si>
  <si>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</si>
  <si>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</si>
  <si>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</si>
  <si>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</si>
  <si>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</si>
  <si>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</si>
  <si>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</si>
  <si>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</si>
  <si>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</si>
  <si>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</si>
  <si>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</si>
  <si>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</si>
  <si>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</si>
  <si>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</si>
  <si>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</si>
  <si>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</si>
  <si>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</si>
  <si>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</si>
  <si>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</si>
  <si>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</si>
  <si>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</si>
  <si>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</si>
  <si>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</si>
  <si>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</si>
  <si>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</si>
  <si>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</si>
  <si>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</si>
  <si>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</si>
  <si>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</si>
  <si>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</si>
  <si>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</si>
  <si>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</si>
  <si>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</si>
  <si>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</si>
  <si>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</si>
  <si>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</si>
  <si>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</si>
  <si>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</si>
  <si>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</si>
  <si>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</si>
  <si>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</si>
  <si>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</si>
  <si>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</si>
  <si>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</si>
  <si>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</si>
  <si>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</si>
  <si>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</si>
  <si>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</si>
  <si>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</si>
  <si>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</si>
  <si>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</si>
  <si>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</si>
  <si>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</si>
  <si>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</si>
  <si>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</si>
  <si>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</si>
  <si>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</si>
  <si>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</si>
  <si>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</si>
  <si>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</si>
  <si>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</si>
  <si>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</si>
  <si>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</si>
  <si>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</si>
  <si>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</si>
  <si>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</si>
  <si>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</si>
  <si>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</si>
  <si>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</si>
  <si>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</si>
  <si>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</si>
  <si>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</si>
  <si>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</si>
  <si>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</si>
  <si>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</si>
  <si>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</si>
  <si>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</si>
  <si>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</si>
  <si>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</si>
  <si>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</si>
  <si>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</si>
  <si>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</si>
  <si>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</si>
  <si>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</si>
  <si>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</si>
  <si>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</si>
  <si>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</si>
  <si>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</si>
  <si>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</si>
  <si>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</si>
  <si>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</si>
  <si>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</si>
  <si>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</si>
  <si>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</si>
  <si>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</si>
  <si>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</si>
  <si>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</si>
  <si>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</si>
  <si>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</si>
  <si>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</si>
  <si>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</si>
  <si>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</si>
  <si>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</si>
  <si>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</si>
  <si>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</si>
  <si>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</si>
  <si>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</si>
  <si>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</si>
  <si>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</si>
  <si>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</si>
  <si>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</si>
  <si>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</si>
  <si>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</si>
  <si>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</si>
  <si>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</si>
  <si>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</si>
  <si>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</si>
  <si>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</si>
  <si>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</si>
  <si>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</si>
  <si>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</si>
  <si>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</si>
  <si>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</si>
  <si>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</si>
  <si>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</si>
  <si>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</si>
  <si>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</si>
  <si>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</si>
  <si>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</si>
  <si>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</si>
  <si>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</si>
  <si>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</si>
  <si>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</si>
  <si>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</si>
  <si>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</si>
  <si>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</si>
  <si>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</si>
  <si>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</si>
  <si>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</si>
  <si>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</si>
  <si>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</si>
  <si>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</si>
  <si>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</si>
  <si>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</si>
  <si>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</si>
  <si>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</si>
  <si>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</si>
  <si>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</si>
  <si>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</si>
  <si>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</si>
  <si>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</si>
  <si>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</si>
  <si>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</si>
  <si>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</si>
  <si>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</si>
  <si>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</si>
  <si>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</si>
  <si>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</si>
  <si>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</si>
  <si>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</si>
  <si>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</si>
  <si>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</si>
  <si>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</si>
  <si>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</si>
  <si>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</si>
  <si>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</si>
  <si>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</si>
  <si>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</si>
  <si>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</si>
  <si>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</si>
  <si>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</si>
  <si>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</si>
  <si>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</si>
  <si>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</si>
  <si>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</si>
  <si>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</si>
  <si>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</si>
  <si>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</si>
  <si>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</si>
  <si>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</si>
  <si>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</si>
  <si>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</si>
  <si>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</si>
  <si>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</si>
  <si>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</si>
  <si>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</si>
  <si>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</si>
  <si>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</si>
  <si>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</si>
  <si>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</si>
  <si>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</si>
  <si>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</si>
  <si>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</si>
  <si>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</si>
  <si>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</si>
  <si>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</si>
  <si>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</si>
  <si>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</si>
  <si>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</si>
  <si>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</si>
  <si>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</si>
  <si>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</si>
  <si>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</si>
  <si>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</si>
  <si>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</si>
  <si>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</si>
  <si>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</si>
  <si>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</si>
  <si>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</si>
  <si>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</si>
  <si>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</si>
  <si>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</si>
  <si>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</si>
  <si>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</si>
  <si>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</si>
  <si>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</si>
  <si>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</si>
  <si>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</si>
  <si>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</si>
  <si>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</si>
  <si>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</si>
  <si>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</si>
  <si>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</si>
  <si>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</si>
  <si>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</si>
  <si>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</si>
  <si>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</si>
  <si>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</si>
  <si>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</si>
  <si>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</si>
  <si>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</si>
  <si>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</si>
  <si>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</si>
  <si>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</si>
  <si>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</si>
  <si>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</si>
  <si>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</si>
  <si>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</si>
  <si>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</si>
  <si>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</si>
  <si>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</si>
  <si>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</si>
  <si>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</si>
  <si>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</si>
  <si>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</si>
  <si>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</si>
  <si>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</si>
  <si>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</si>
  <si>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</si>
  <si>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</si>
  <si>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</si>
  <si>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</si>
  <si>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</si>
  <si>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</si>
  <si>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</si>
  <si>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</si>
  <si>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</si>
  <si>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</si>
  <si>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</si>
  <si>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</si>
  <si>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</si>
  <si>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</si>
  <si>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</si>
  <si>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</si>
  <si>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</si>
  <si>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</si>
  <si>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</si>
  <si>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</si>
  <si>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</si>
  <si>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</si>
  <si>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</si>
  <si>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</si>
  <si>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</si>
  <si>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</si>
  <si>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</si>
  <si>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</si>
  <si>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</si>
  <si>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</si>
  <si>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</si>
  <si>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</si>
  <si>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</si>
  <si>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</si>
  <si>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</si>
  <si>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</si>
  <si>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</si>
  <si>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</si>
  <si>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</si>
  <si>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</si>
  <si>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</si>
  <si>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</si>
  <si>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</si>
  <si>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</si>
  <si>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</si>
  <si>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</si>
  <si>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</si>
  <si>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</si>
  <si>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</si>
  <si>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</si>
  <si>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</si>
  <si>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</si>
  <si>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</si>
  <si>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</si>
  <si>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</si>
  <si>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</si>
  <si>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</si>
  <si>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</si>
  <si>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</si>
  <si>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</si>
  <si>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</si>
  <si>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</si>
  <si>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</si>
  <si>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</si>
  <si>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</si>
  <si>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</si>
  <si>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</si>
  <si>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</si>
  <si>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</si>
  <si>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</si>
  <si>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</si>
  <si>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</si>
  <si>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</si>
  <si>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</si>
  <si>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</si>
  <si>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</si>
  <si>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</si>
  <si>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</si>
  <si>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</si>
  <si>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</si>
  <si>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</si>
  <si>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</si>
  <si>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</si>
  <si>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</si>
  <si>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</si>
  <si>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</si>
  <si>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</si>
  <si>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</si>
  <si>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</si>
  <si>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</si>
  <si>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</si>
  <si>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</si>
  <si>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</si>
  <si>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</si>
  <si>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</si>
  <si>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</si>
  <si>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</si>
  <si>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</si>
  <si>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</si>
  <si>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</si>
  <si>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</si>
  <si>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</si>
  <si>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</si>
  <si>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</si>
  <si>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</si>
  <si>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</si>
  <si>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</si>
  <si>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</si>
  <si>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</si>
  <si>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</si>
  <si>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</si>
  <si>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</si>
  <si>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</si>
  <si>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</si>
  <si>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</si>
  <si>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</si>
  <si>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</si>
  <si>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</si>
  <si>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</si>
  <si>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</si>
  <si>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</si>
  <si>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</si>
  <si>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</si>
  <si>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</si>
  <si>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</si>
  <si>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</si>
  <si>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</si>
  <si>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</si>
  <si>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</si>
  <si>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</si>
  <si>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</si>
  <si>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</si>
  <si>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</si>
  <si>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</si>
  <si>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</si>
  <si>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</si>
  <si>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</si>
  <si>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</si>
  <si>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</si>
  <si>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</si>
  <si>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</si>
  <si>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</si>
  <si>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</si>
  <si>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</si>
  <si>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</si>
  <si>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</si>
  <si>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</si>
  <si>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</si>
  <si>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</si>
  <si>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</si>
  <si>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</si>
  <si>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</si>
  <si>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</si>
  <si>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</si>
  <si>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</si>
  <si>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</si>
  <si>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</si>
  <si>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</si>
  <si>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</si>
  <si>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</si>
  <si>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</si>
  <si>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</si>
  <si>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</si>
  <si>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</si>
  <si>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</si>
  <si>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</si>
  <si>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</si>
  <si>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</si>
  <si>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</si>
  <si>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</si>
  <si>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</si>
  <si>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</si>
  <si>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</si>
  <si>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</si>
  <si>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</si>
  <si>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</si>
  <si>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</si>
  <si>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</si>
  <si>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</si>
  <si>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</si>
  <si>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</si>
  <si>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</si>
  <si>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</si>
  <si>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</si>
  <si>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</si>
  <si>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</si>
  <si>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</si>
  <si>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</si>
  <si>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</si>
  <si>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</si>
  <si>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</si>
  <si>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</si>
  <si>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</si>
  <si>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</si>
  <si>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</si>
  <si>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</si>
  <si>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</si>
  <si>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</si>
  <si>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</si>
  <si>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</si>
  <si>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</si>
  <si>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</si>
  <si>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</si>
  <si>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</si>
  <si>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</si>
  <si>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</si>
  <si>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</si>
  <si>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</si>
  <si>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</si>
  <si>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</si>
  <si>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</si>
  <si>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</si>
  <si>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</si>
  <si>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</si>
  <si>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</si>
  <si>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</si>
  <si>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</si>
  <si>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</si>
  <si>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</si>
  <si>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</si>
  <si>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</si>
  <si>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</si>
  <si>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</si>
  <si>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</si>
  <si>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</si>
  <si>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</si>
  <si>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</si>
  <si>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</si>
  <si>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</si>
  <si>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</si>
  <si>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</si>
  <si>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</si>
  <si>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</si>
  <si>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</si>
  <si>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</si>
  <si>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</si>
  <si>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</si>
  <si>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</si>
  <si>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</si>
  <si>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</si>
  <si>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</si>
  <si>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</si>
  <si>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</si>
  <si>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</si>
  <si>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</si>
  <si>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</si>
  <si>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</si>
  <si>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</si>
  <si>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</si>
  <si>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</si>
  <si>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</si>
  <si>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</si>
  <si>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</si>
  <si>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</si>
  <si>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</si>
  <si>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</si>
  <si>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</si>
  <si>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</si>
  <si>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</si>
  <si>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</si>
  <si>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</si>
  <si>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</si>
  <si>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</si>
  <si>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</si>
  <si>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</si>
  <si>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</si>
  <si>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</si>
  <si>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</si>
  <si>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</si>
  <si>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</si>
  <si>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</si>
  <si>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</si>
  <si>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</si>
  <si>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</si>
  <si>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</si>
  <si>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</si>
  <si>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</si>
  <si>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</si>
  <si>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</si>
  <si>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</si>
  <si>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</si>
  <si>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</si>
  <si>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</si>
  <si>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</si>
  <si>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</si>
  <si>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</si>
  <si>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</si>
  <si>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</si>
  <si>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</si>
  <si>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</si>
  <si>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</si>
  <si>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</si>
  <si>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</si>
  <si>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</si>
  <si>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</si>
  <si>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</si>
  <si>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</si>
  <si>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</si>
  <si>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</si>
  <si>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</si>
  <si>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</si>
  <si>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</si>
  <si>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</si>
  <si>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</si>
  <si>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</si>
  <si>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</si>
  <si>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</si>
  <si>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</si>
  <si>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</si>
  <si>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</si>
  <si>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</si>
  <si>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</si>
  <si>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</si>
  <si>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</si>
  <si>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</si>
  <si>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</si>
  <si>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</si>
  <si>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</si>
  <si>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</si>
  <si>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</si>
  <si>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</si>
  <si>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</si>
  <si>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</si>
  <si>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</si>
  <si>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</si>
  <si>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</si>
  <si>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</si>
  <si>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</si>
  <si>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</si>
  <si>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</si>
  <si>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</si>
  <si>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</si>
  <si>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</si>
  <si>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</si>
  <si>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</si>
  <si>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</si>
  <si>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</si>
  <si>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</si>
  <si>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</si>
  <si>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</si>
  <si>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</si>
  <si>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</si>
  <si>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</si>
  <si>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</si>
  <si>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</si>
  <si>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</si>
  <si>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</si>
  <si>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</si>
  <si>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</si>
  <si>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</si>
  <si>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</si>
  <si>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</si>
  <si>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</si>
  <si>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</si>
  <si>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</si>
  <si>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</si>
  <si>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</si>
  <si>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</si>
  <si>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</si>
  <si>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</si>
  <si>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</si>
  <si>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</si>
  <si>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</si>
  <si>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</si>
  <si>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</si>
  <si>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</si>
  <si>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</si>
  <si>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</si>
  <si>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</si>
  <si>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</si>
  <si>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</si>
  <si>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</si>
  <si>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</si>
  <si>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</si>
  <si>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</si>
  <si>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</si>
  <si>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</si>
  <si>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</si>
  <si>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</si>
  <si>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</si>
  <si>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</si>
  <si>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</si>
  <si>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</si>
  <si>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</si>
  <si>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</si>
  <si>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</si>
  <si>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</si>
  <si>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</si>
  <si>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</si>
  <si>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</si>
  <si>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</si>
  <si>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</si>
  <si>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</si>
  <si>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</si>
  <si>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</si>
  <si>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</si>
  <si>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</si>
  <si>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</si>
  <si>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</si>
  <si>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</si>
  <si>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</si>
  <si>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</si>
  <si>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</si>
  <si>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</si>
  <si>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</si>
  <si>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</si>
  <si>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</si>
  <si>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</si>
  <si>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</si>
  <si>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</si>
  <si>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</si>
  <si>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</si>
  <si>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</si>
  <si>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</si>
  <si>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</si>
  <si>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</si>
  <si>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</si>
  <si>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</si>
  <si>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</si>
  <si>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</si>
  <si>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</si>
  <si>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</si>
  <si>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</si>
  <si>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</si>
  <si>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</si>
  <si>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</si>
  <si>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</si>
  <si>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</si>
  <si>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</si>
  <si>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</si>
  <si>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</si>
  <si>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</si>
  <si>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</si>
  <si>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</si>
  <si>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</si>
  <si>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</si>
  <si>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</si>
  <si>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</si>
  <si>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</si>
  <si>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</si>
  <si>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</si>
  <si>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</si>
  <si>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</si>
  <si>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</si>
  <si>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</si>
  <si>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</si>
  <si>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</si>
  <si>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</si>
  <si>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</si>
  <si>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</si>
  <si>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</si>
  <si>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</si>
  <si>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</si>
  <si>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</si>
  <si>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</si>
  <si>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</si>
  <si>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</si>
  <si>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</si>
  <si>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</si>
  <si>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</si>
  <si>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</si>
  <si>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</si>
  <si>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</si>
  <si>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</si>
  <si>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</si>
  <si>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</si>
  <si>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</si>
  <si>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</si>
  <si>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</si>
  <si>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</si>
  <si>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</si>
  <si>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</si>
  <si>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</si>
  <si>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</si>
  <si>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</si>
  <si>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</si>
  <si>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</si>
  <si>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</si>
  <si>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</si>
  <si>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</si>
  <si>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</si>
  <si>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</si>
  <si>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</si>
  <si>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</si>
  <si>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</si>
  <si>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</si>
  <si>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</si>
  <si>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</si>
  <si>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</si>
  <si>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</si>
  <si>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</si>
  <si>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</si>
  <si>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</si>
  <si>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</si>
  <si>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</si>
  <si>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</si>
  <si>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</si>
  <si>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</si>
  <si>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</si>
  <si>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</si>
  <si>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</si>
  <si>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</si>
  <si>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</si>
  <si>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</si>
  <si>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</si>
  <si>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</si>
  <si>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</si>
  <si>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</si>
  <si>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</si>
  <si>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</si>
  <si>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</si>
  <si>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</si>
  <si>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</si>
  <si>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</si>
  <si>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</si>
  <si>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</si>
  <si>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</si>
  <si>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</si>
  <si>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</si>
  <si>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</si>
  <si>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</si>
  <si>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</si>
  <si>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</si>
  <si>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</si>
  <si>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</si>
  <si>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</si>
  <si>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</si>
  <si>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</si>
  <si>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</si>
  <si>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</si>
  <si>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</si>
  <si>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</si>
  <si>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</si>
  <si>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</si>
  <si>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</si>
  <si>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</si>
  <si>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</si>
  <si>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</si>
  <si>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</si>
  <si>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</si>
  <si>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</si>
  <si>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</si>
  <si>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</si>
  <si>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</si>
  <si>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</si>
  <si>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</si>
  <si>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</si>
  <si>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</si>
  <si>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</si>
  <si>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</si>
  <si>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</si>
  <si>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</si>
  <si>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</si>
  <si>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</si>
  <si>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</si>
  <si>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</si>
  <si>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</si>
  <si>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</si>
  <si>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</si>
  <si>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</si>
  <si>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</si>
  <si>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</si>
  <si>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</si>
  <si>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</si>
  <si>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</si>
  <si>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</si>
  <si>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</si>
  <si>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</si>
  <si>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</si>
  <si>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</si>
  <si>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</si>
  <si>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</si>
  <si>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</si>
  <si>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</si>
  <si>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</si>
  <si>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</si>
  <si>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</si>
  <si>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</si>
  <si>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</si>
  <si>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</si>
  <si>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</si>
  <si>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</si>
  <si>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</si>
  <si>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</si>
  <si>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</si>
  <si>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</si>
  <si>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</si>
  <si>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</si>
  <si>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</si>
  <si>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</si>
  <si>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</si>
  <si>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</si>
  <si>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</si>
  <si>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</si>
  <si>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</si>
  <si>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</si>
  <si>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</si>
  <si>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</si>
  <si>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</si>
  <si>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</si>
  <si>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</si>
  <si>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</si>
  <si>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</si>
  <si>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</si>
  <si>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</si>
  <si>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</si>
  <si>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</si>
  <si>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</si>
  <si>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</si>
  <si>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</si>
  <si>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</si>
  <si>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</si>
  <si>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</si>
  <si>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</si>
  <si>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</si>
  <si>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</si>
  <si>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</si>
  <si>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</si>
  <si>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</si>
  <si>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</si>
  <si>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</si>
  <si>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</si>
  <si>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</si>
  <si>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</si>
  <si>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</si>
  <si>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</si>
  <si>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</si>
  <si>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</si>
  <si>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</si>
  <si>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</si>
  <si>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</si>
  <si>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</si>
  <si>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</si>
  <si>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</si>
  <si>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</si>
  <si>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</si>
  <si>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</si>
  <si>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</si>
  <si>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</si>
  <si>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</si>
  <si>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</si>
  <si>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</si>
  <si>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</si>
  <si>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</si>
  <si>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</si>
  <si>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</si>
  <si>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</si>
  <si>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</si>
  <si>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</si>
  <si>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</si>
  <si>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</si>
  <si>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</si>
  <si>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</si>
  <si>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</si>
  <si>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</si>
  <si>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</si>
  <si>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</si>
  <si>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</si>
  <si>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</si>
  <si>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</si>
  <si>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</si>
  <si>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</si>
  <si>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</si>
  <si>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</si>
  <si>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</si>
  <si>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</si>
  <si>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</si>
  <si>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</si>
  <si>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</si>
  <si>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</si>
  <si>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</si>
  <si>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</si>
  <si>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</si>
  <si>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</si>
  <si>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</si>
  <si>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</si>
  <si>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</si>
  <si>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</si>
  <si>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</si>
  <si>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</si>
  <si>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</si>
  <si>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</si>
  <si>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</si>
  <si>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</si>
  <si>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</si>
  <si>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</si>
  <si>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</si>
  <si>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</si>
  <si>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</si>
  <si>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</si>
  <si>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</si>
  <si>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</si>
  <si>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</si>
  <si>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</si>
  <si>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</si>
  <si>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</si>
  <si>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</si>
  <si>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</si>
  <si>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</si>
  <si>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</si>
  <si>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</si>
  <si>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</si>
  <si>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</si>
  <si>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</si>
  <si>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</si>
  <si>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</si>
  <si>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</si>
  <si>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</si>
  <si>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</si>
  <si>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</si>
  <si>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</si>
  <si>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</si>
  <si>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</si>
  <si>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</si>
  <si>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</si>
  <si>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</si>
  <si>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</si>
  <si>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</si>
  <si>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</si>
  <si>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</si>
  <si>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</si>
  <si>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</si>
  <si>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</si>
  <si>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</si>
  <si>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</si>
  <si>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</si>
  <si>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</si>
  <si>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</si>
  <si>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</si>
  <si>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</si>
  <si>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</si>
  <si>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</si>
  <si>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</si>
  <si>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</si>
  <si>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</si>
  <si>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</si>
  <si>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</si>
  <si>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</si>
  <si>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</si>
  <si>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</si>
  <si>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</si>
  <si>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</si>
  <si>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</si>
  <si>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</si>
  <si>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</si>
  <si>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</si>
  <si>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</si>
  <si>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</si>
  <si>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</si>
  <si>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</si>
  <si>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</si>
  <si>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</si>
  <si>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</si>
  <si>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</si>
  <si>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</si>
  <si>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</si>
  <si>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</si>
  <si>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</si>
  <si>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</si>
  <si>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</si>
  <si>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</si>
  <si>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</si>
  <si>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</si>
  <si>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</si>
  <si>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</si>
  <si>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</si>
  <si>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</si>
  <si>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</si>
  <si>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</si>
  <si>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</si>
  <si>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</si>
  <si>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</si>
  <si>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</si>
  <si>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</si>
  <si>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</si>
  <si>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</si>
  <si>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</si>
  <si>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</si>
  <si>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</si>
  <si>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</si>
  <si>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</si>
  <si>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</si>
  <si>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</si>
  <si>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</si>
  <si>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</si>
  <si>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</si>
  <si>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</si>
  <si>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</si>
  <si>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</si>
  <si>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</si>
  <si>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</si>
  <si>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</si>
  <si>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</si>
  <si>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</si>
  <si>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</si>
  <si>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</si>
  <si>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</si>
  <si>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</si>
  <si>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</si>
  <si>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</si>
  <si>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</si>
  <si>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</si>
  <si>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</si>
  <si>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</si>
  <si>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</si>
  <si>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</si>
  <si>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</si>
  <si>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</si>
  <si>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</si>
  <si>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</si>
  <si>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</si>
  <si>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</si>
  <si>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</si>
  <si>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</si>
  <si>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</si>
  <si>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</si>
  <si>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</si>
  <si>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</si>
  <si>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</si>
  <si>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</si>
  <si>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</si>
  <si>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</si>
  <si>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</si>
  <si>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</si>
  <si>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</si>
  <si>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</si>
  <si>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</si>
  <si>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</si>
  <si>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</si>
  <si>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</si>
  <si>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</si>
  <si>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</si>
  <si>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</si>
  <si>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</si>
  <si>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</si>
  <si>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</si>
  <si>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</si>
  <si>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</si>
  <si>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</si>
  <si>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</si>
  <si>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</si>
  <si>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</si>
  <si>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</si>
  <si>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</si>
  <si>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</si>
  <si>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</si>
  <si>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</si>
  <si>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</si>
  <si>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</si>
  <si>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</si>
  <si>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</si>
  <si>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</si>
  <si>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</si>
  <si>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</si>
  <si>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</si>
  <si>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</si>
  <si>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</si>
  <si>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</si>
  <si>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</si>
  <si>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</si>
  <si>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</si>
  <si>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</si>
  <si>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</si>
  <si>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</si>
  <si>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</si>
  <si>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</si>
  <si>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</si>
  <si>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</si>
  <si>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</si>
  <si>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</si>
  <si>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</si>
  <si>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</si>
  <si>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</si>
  <si>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</si>
  <si>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</si>
  <si>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</si>
  <si>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</si>
  <si>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</si>
  <si>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</si>
  <si>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</si>
  <si>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</si>
  <si>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</si>
  <si>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</si>
  <si>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</si>
  <si>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</si>
  <si>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</si>
  <si>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</si>
  <si>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</si>
  <si>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</si>
  <si>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</si>
  <si>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</si>
  <si>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</si>
  <si>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</si>
  <si>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</si>
  <si>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</si>
  <si>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</si>
  <si>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</si>
  <si>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</si>
  <si>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</si>
  <si>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</si>
  <si>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</si>
  <si>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</si>
  <si>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</si>
  <si>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</si>
  <si>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</si>
  <si>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</si>
  <si>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</si>
  <si>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</si>
  <si>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</si>
  <si>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</si>
  <si>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</si>
  <si>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</si>
  <si>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</si>
  <si>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</si>
  <si>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</si>
  <si>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</si>
  <si>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</si>
  <si>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</si>
  <si>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</si>
  <si>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</si>
  <si>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</si>
  <si>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</si>
  <si>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</si>
  <si>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</si>
  <si>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</si>
  <si>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</si>
  <si>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</si>
  <si>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</si>
  <si>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</si>
  <si>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</si>
  <si>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</si>
  <si>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</si>
  <si>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</si>
  <si>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</si>
  <si>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</si>
  <si>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</si>
  <si>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</si>
  <si>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</si>
  <si>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</si>
  <si>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</si>
  <si>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</si>
  <si>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</si>
  <si>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</si>
  <si>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</si>
  <si>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</si>
  <si>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</si>
  <si>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</si>
  <si>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</si>
  <si>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</si>
  <si>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</si>
  <si>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</si>
  <si>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</si>
  <si>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</si>
  <si>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</si>
  <si>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</si>
  <si>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</si>
  <si>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</si>
  <si>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</si>
  <si>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</si>
  <si>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</si>
  <si>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</si>
  <si>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</si>
  <si>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</si>
  <si>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</si>
  <si>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</si>
  <si>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</si>
  <si>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</si>
  <si>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</si>
  <si>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</si>
  <si>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</si>
  <si>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</si>
  <si>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</si>
  <si>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</si>
  <si>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</si>
  <si>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</si>
  <si>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</si>
  <si>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</si>
  <si>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</si>
  <si>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</si>
  <si>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</si>
  <si>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</si>
  <si>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</si>
  <si>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</si>
  <si>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</si>
  <si>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</si>
  <si>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</si>
  <si>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</si>
  <si>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</si>
  <si>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</si>
  <si>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</si>
  <si>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</si>
  <si>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</si>
  <si>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</si>
  <si>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</si>
  <si>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</si>
  <si>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</si>
  <si>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</si>
  <si>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</si>
  <si>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</si>
  <si>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</si>
  <si>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</si>
  <si>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</si>
  <si>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</si>
  <si>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</si>
  <si>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</si>
  <si>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</si>
  <si>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</si>
  <si>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</si>
  <si>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</si>
  <si>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</si>
  <si>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</si>
  <si>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</si>
  <si>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</si>
  <si>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</si>
  <si>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</si>
  <si>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</si>
  <si>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</si>
  <si>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</si>
  <si>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</si>
  <si>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</si>
  <si>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</si>
  <si>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</si>
  <si>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</si>
  <si>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</si>
  <si>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</si>
  <si>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</si>
  <si>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</si>
  <si>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</si>
  <si>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</si>
  <si>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</si>
  <si>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</si>
  <si>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</si>
  <si>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</si>
  <si>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</si>
  <si>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</si>
  <si>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</si>
  <si>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</si>
  <si>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</si>
  <si>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</si>
  <si>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</si>
  <si>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</si>
  <si>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</si>
  <si>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</si>
  <si>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</si>
  <si>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</si>
  <si>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</si>
  <si>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</si>
  <si>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</si>
  <si>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</si>
  <si>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</si>
  <si>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</si>
  <si>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</si>
  <si>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</si>
  <si>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</si>
  <si>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</si>
  <si>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</si>
  <si>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</si>
  <si>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</si>
  <si>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</si>
  <si>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</si>
  <si>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</si>
  <si>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</si>
  <si>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</si>
  <si>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</si>
  <si>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</si>
  <si>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</si>
  <si>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</si>
  <si>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</si>
  <si>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</si>
  <si>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</si>
  <si>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</si>
  <si>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</si>
  <si>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</si>
  <si>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</si>
  <si>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</si>
  <si>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</si>
  <si>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</si>
  <si>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</si>
  <si>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</si>
  <si>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</si>
  <si>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</si>
  <si>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</si>
  <si>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</si>
  <si>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</si>
  <si>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</si>
  <si>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</si>
  <si>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</si>
  <si>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</si>
  <si>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</si>
  <si>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</si>
  <si>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</si>
  <si>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</si>
  <si>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</si>
  <si>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</si>
  <si>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</si>
  <si>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</si>
  <si>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</si>
  <si>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</si>
  <si>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</si>
  <si>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</si>
  <si>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</si>
  <si>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</si>
  <si>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</si>
  <si>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</si>
  <si>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</si>
  <si>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</si>
  <si>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</si>
  <si>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</si>
  <si>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</si>
  <si>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</si>
  <si>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</si>
  <si>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</si>
  <si>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</si>
  <si>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</si>
  <si>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</si>
  <si>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</si>
  <si>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</si>
  <si>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</si>
  <si>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</si>
  <si>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</si>
  <si>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</si>
  <si>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</si>
  <si>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</si>
  <si>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</si>
  <si>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</si>
  <si>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</si>
  <si>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</si>
  <si>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</si>
  <si>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</si>
  <si>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</si>
  <si>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</si>
  <si>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</si>
  <si>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</si>
  <si>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</si>
  <si>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</si>
  <si>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</si>
  <si>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</si>
  <si>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</si>
  <si>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</si>
  <si>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</si>
  <si>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</si>
  <si>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</si>
  <si>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</si>
  <si>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</si>
  <si>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</si>
  <si>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</si>
  <si>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</si>
  <si>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</si>
  <si>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</si>
  <si>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</si>
  <si>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</si>
  <si>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</si>
  <si>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</si>
  <si>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</si>
  <si>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</si>
  <si>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</si>
  <si>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</si>
  <si>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</si>
  <si>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</si>
  <si>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</si>
  <si>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</si>
  <si>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</si>
  <si>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</si>
  <si>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</si>
  <si>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</si>
  <si>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</si>
  <si>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</si>
  <si>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</si>
  <si>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</si>
  <si>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</si>
  <si>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</si>
  <si>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</si>
  <si>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</si>
  <si>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</si>
  <si>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</si>
  <si>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</si>
  <si>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</si>
  <si>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</si>
  <si>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</si>
  <si>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</si>
  <si>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</si>
  <si>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</si>
  <si>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</si>
  <si>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</si>
  <si>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</si>
  <si>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</si>
  <si>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</si>
  <si>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</si>
  <si>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</si>
  <si>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</si>
  <si>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</si>
  <si>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</si>
  <si>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</si>
  <si>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</si>
  <si>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</si>
  <si>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</si>
  <si>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</si>
  <si>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</si>
  <si>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</si>
  <si>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</si>
  <si>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</si>
  <si>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</si>
  <si>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</si>
  <si>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</si>
  <si>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</si>
  <si>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</si>
  <si>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</si>
  <si>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</si>
  <si>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</si>
  <si>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</si>
  <si>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</si>
  <si>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</si>
  <si>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</si>
  <si>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</si>
  <si>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</si>
  <si>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</si>
  <si>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</si>
  <si>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</si>
  <si>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</si>
  <si>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</si>
  <si>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</si>
  <si>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</si>
  <si>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</si>
  <si>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</si>
  <si>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</si>
  <si>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</si>
  <si>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</si>
  <si>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</si>
  <si>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</si>
  <si>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</si>
  <si>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</si>
  <si>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</si>
  <si>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</si>
  <si>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</si>
  <si>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</si>
  <si>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</si>
  <si>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</si>
  <si>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</si>
  <si>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</si>
  <si>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</si>
  <si>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</si>
  <si>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</si>
  <si>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</si>
  <si>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</si>
  <si>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</si>
  <si>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</si>
  <si>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</si>
  <si>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</si>
  <si>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</si>
  <si>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</si>
  <si>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</si>
  <si>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</si>
  <si>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</si>
  <si>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</si>
  <si>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</si>
  <si>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</si>
  <si>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</si>
  <si>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</si>
  <si>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</si>
  <si>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</si>
  <si>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</si>
  <si>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</si>
  <si>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</si>
  <si>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</si>
  <si>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</si>
  <si>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</si>
  <si>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</si>
  <si>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</si>
  <si>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</si>
  <si>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</si>
  <si>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</si>
  <si>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</si>
  <si>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</si>
  <si>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</si>
  <si>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</si>
  <si>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</si>
  <si>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</si>
  <si>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</si>
  <si>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</si>
  <si>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</si>
  <si>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</si>
  <si>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</si>
  <si>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</si>
  <si>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</si>
  <si>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</si>
  <si>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</si>
  <si>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</si>
  <si>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</si>
  <si>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</si>
  <si>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</si>
  <si>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</si>
  <si>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</si>
  <si>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</si>
  <si>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</si>
  <si>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</si>
  <si>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</si>
  <si>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</si>
  <si>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</si>
  <si>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</si>
  <si>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</si>
  <si>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</si>
  <si>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</si>
  <si>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</si>
  <si>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</si>
  <si>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</si>
  <si>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</si>
  <si>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</si>
  <si>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</si>
  <si>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</si>
  <si>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</si>
  <si>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</si>
  <si>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</si>
  <si>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</si>
  <si>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</si>
  <si>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</si>
  <si>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</si>
  <si>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</si>
  <si>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</si>
  <si>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</si>
  <si>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</si>
  <si>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</si>
  <si>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</si>
  <si>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</si>
  <si>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</si>
  <si>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</si>
  <si>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</si>
  <si>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</si>
  <si>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</si>
  <si>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</si>
  <si>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</si>
  <si>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</si>
  <si>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</si>
  <si>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</si>
  <si>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</si>
  <si>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</si>
  <si>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</si>
  <si>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</si>
  <si>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</si>
  <si>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</si>
  <si>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</si>
  <si>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</si>
  <si>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</si>
  <si>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</si>
  <si>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</si>
  <si>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</si>
  <si>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</si>
  <si>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</si>
  <si>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</si>
  <si>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</si>
  <si>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</si>
  <si>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</si>
  <si>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</si>
  <si>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</si>
  <si>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</si>
  <si>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</si>
  <si>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</si>
  <si>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</si>
  <si>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</si>
  <si>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</si>
  <si>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</si>
  <si>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</si>
  <si>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</si>
  <si>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</si>
  <si>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</si>
  <si>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</si>
  <si>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</si>
  <si>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</si>
  <si>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</si>
  <si>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</si>
  <si>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</si>
  <si>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</si>
  <si>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</si>
  <si>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</si>
  <si>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</si>
  <si>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</si>
  <si>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</si>
  <si>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</si>
  <si>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</si>
  <si>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</si>
  <si>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</si>
  <si>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</si>
  <si>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</si>
  <si>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</si>
  <si>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</si>
  <si>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</si>
  <si>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</si>
  <si>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</si>
  <si>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</si>
  <si>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</si>
  <si>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</si>
  <si>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</si>
  <si>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</si>
  <si>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</si>
  <si>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</si>
  <si>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</si>
  <si>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</si>
  <si>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</si>
  <si>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</si>
  <si>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</si>
  <si>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</si>
  <si>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</si>
  <si>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</si>
  <si>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</si>
  <si>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</si>
  <si>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</si>
  <si>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</si>
  <si>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</si>
  <si>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</si>
  <si>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</si>
  <si>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</si>
  <si>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</si>
  <si>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</si>
  <si>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</si>
  <si>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</si>
  <si>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</si>
  <si>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</si>
  <si>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</si>
  <si>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</si>
  <si>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</si>
  <si>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</si>
  <si>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</si>
  <si>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</si>
  <si>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</si>
  <si>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</si>
  <si>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</si>
  <si>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</si>
  <si>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</si>
  <si>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</si>
  <si>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</si>
  <si>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</si>
  <si>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</si>
  <si>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</si>
  <si>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</si>
  <si>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</si>
  <si>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</si>
  <si>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</si>
  <si>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</si>
  <si>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</si>
  <si>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</si>
  <si>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</si>
  <si>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</si>
  <si>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</si>
  <si>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</si>
  <si>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</si>
  <si>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</si>
  <si>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</si>
  <si>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</si>
  <si>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</si>
  <si>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</si>
  <si>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</si>
  <si>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</si>
  <si>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</si>
  <si>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</si>
  <si>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</si>
  <si>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</si>
  <si>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</si>
  <si>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</si>
  <si>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</si>
  <si>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</si>
  <si>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</si>
  <si>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</si>
  <si>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</si>
  <si>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</si>
  <si>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</si>
  <si>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</si>
  <si>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</si>
  <si>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</si>
  <si>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</si>
  <si>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</si>
  <si>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</si>
  <si>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</si>
  <si>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</si>
  <si>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</si>
  <si>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</si>
  <si>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</si>
  <si>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</si>
  <si>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</si>
  <si>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</si>
  <si>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</si>
  <si>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</si>
  <si>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</si>
  <si>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</si>
  <si>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</si>
  <si>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</si>
  <si>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</si>
  <si>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</si>
  <si>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</si>
  <si>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</si>
  <si>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</si>
  <si>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</si>
  <si>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</si>
  <si>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</si>
  <si>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</si>
  <si>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</si>
  <si>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</si>
  <si>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</si>
  <si>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</si>
  <si>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</si>
  <si>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</si>
  <si>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</si>
  <si>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</si>
  <si>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</si>
  <si>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</si>
  <si>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</si>
  <si>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</si>
  <si>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</si>
  <si>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</si>
  <si>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</si>
  <si>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</si>
  <si>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</si>
  <si>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</si>
  <si>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</si>
  <si>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</si>
  <si>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</si>
  <si>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</si>
  <si>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</si>
  <si>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</si>
  <si>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</si>
  <si>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</si>
  <si>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</si>
  <si>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</si>
  <si>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</si>
  <si>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</si>
  <si>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</si>
  <si>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</si>
  <si>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</si>
  <si>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</si>
  <si>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</si>
  <si>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</si>
  <si>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</si>
  <si>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</si>
  <si>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</si>
  <si>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</si>
  <si>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</si>
  <si>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</si>
  <si>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</si>
  <si>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</si>
  <si>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</si>
  <si>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</si>
  <si>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</si>
  <si>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</si>
  <si>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</si>
  <si>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</si>
  <si>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</si>
  <si>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</si>
  <si>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</si>
  <si>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</si>
  <si>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</si>
  <si>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</si>
  <si>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</si>
  <si>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</si>
  <si>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</si>
  <si>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</si>
  <si>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</si>
  <si>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</si>
  <si>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</si>
  <si>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</si>
  <si>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</si>
  <si>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</si>
  <si>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</si>
  <si>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</si>
  <si>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</si>
  <si>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</si>
  <si>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</si>
  <si>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</si>
  <si>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</si>
  <si>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</si>
  <si>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</si>
  <si>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</si>
  <si>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</si>
  <si>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</si>
  <si>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</si>
  <si>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</si>
  <si>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</si>
  <si>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</si>
  <si>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</si>
  <si>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</si>
  <si>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</si>
  <si>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</si>
  <si>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</si>
  <si>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</si>
  <si>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</si>
  <si>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</si>
  <si>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</si>
  <si>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</si>
  <si>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</si>
  <si>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</si>
  <si>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</si>
  <si>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</si>
  <si>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</si>
  <si>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</si>
  <si>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</si>
  <si>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</si>
  <si>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</si>
  <si>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</si>
  <si>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</si>
  <si>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</si>
  <si>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</si>
  <si>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</si>
  <si>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</si>
  <si>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</si>
  <si>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</si>
  <si>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</si>
  <si>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</si>
  <si>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</si>
  <si>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</si>
  <si>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</si>
  <si>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</si>
  <si>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</si>
  <si>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</si>
  <si>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</si>
  <si>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</si>
  <si>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</si>
  <si>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</si>
  <si>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</si>
  <si>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</si>
  <si>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</si>
  <si>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</si>
  <si>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</si>
  <si>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</si>
  <si>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</si>
  <si>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</si>
  <si>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</si>
  <si>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</si>
  <si>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</si>
  <si>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</si>
  <si>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</si>
  <si>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</si>
  <si>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</si>
  <si>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</si>
  <si>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</si>
  <si>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</si>
  <si>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</si>
  <si>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</si>
  <si>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</si>
  <si>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</si>
  <si>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</si>
  <si>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</si>
  <si>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</si>
  <si>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</si>
  <si>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</si>
  <si>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</si>
  <si>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</si>
  <si>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</si>
  <si>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</si>
  <si>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</si>
  <si>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</si>
  <si>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</si>
  <si>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</si>
  <si>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</si>
  <si>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</si>
  <si>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</si>
  <si>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</si>
  <si>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</si>
  <si>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</si>
  <si>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</si>
  <si>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</si>
  <si>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</si>
  <si>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</si>
  <si>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</si>
  <si>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</si>
  <si>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</si>
  <si>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</si>
  <si>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</si>
  <si>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</si>
  <si>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</si>
  <si>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</si>
  <si>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</si>
  <si>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</si>
  <si>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</si>
  <si>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</si>
  <si>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</si>
  <si>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</si>
  <si>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</si>
  <si>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</si>
  <si>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</si>
  <si>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</si>
  <si>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</si>
  <si>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</si>
  <si>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</si>
  <si>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</si>
  <si>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</si>
  <si>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</si>
  <si>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</si>
  <si>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</si>
  <si>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</si>
  <si>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</si>
  <si>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</si>
  <si>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</si>
  <si>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</si>
  <si>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</si>
  <si>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</si>
  <si>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</si>
  <si>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</si>
  <si>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</si>
  <si>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</si>
  <si>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</si>
  <si>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</si>
  <si>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</si>
  <si>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</si>
  <si>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</si>
  <si>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</si>
  <si>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</si>
  <si>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</si>
  <si>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</si>
  <si>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</si>
  <si>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</si>
  <si>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</si>
  <si>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</si>
  <si>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</si>
  <si>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</si>
  <si>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</si>
  <si>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</si>
  <si>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</si>
  <si>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</si>
  <si>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</si>
  <si>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</si>
  <si>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</si>
  <si>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</si>
  <si>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</si>
  <si>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</si>
  <si>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</si>
  <si>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</si>
  <si>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</si>
  <si>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</si>
  <si>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</si>
  <si>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</si>
  <si>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</si>
  <si>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</si>
  <si>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</si>
  <si>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</si>
  <si>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</si>
  <si>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</si>
  <si>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</si>
  <si>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</si>
  <si>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</si>
  <si>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</si>
  <si>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</si>
  <si>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</si>
  <si>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</si>
  <si>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</si>
  <si>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</si>
  <si>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</si>
  <si>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</si>
  <si>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</si>
  <si>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</si>
  <si>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</si>
  <si>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</si>
  <si>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</si>
  <si>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</si>
  <si>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</si>
  <si>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</si>
  <si>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</si>
  <si>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</si>
  <si>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</si>
  <si>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</si>
  <si>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</si>
  <si>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</si>
  <si>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</si>
  <si>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</si>
  <si>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</si>
  <si>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</si>
  <si>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</si>
  <si>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</si>
  <si>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</si>
  <si>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</si>
  <si>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</si>
  <si>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</si>
  <si>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</si>
  <si>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</si>
  <si>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</si>
  <si>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</si>
  <si>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</si>
  <si>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</si>
  <si>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</si>
  <si>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</si>
  <si>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</si>
  <si>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</si>
  <si>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</si>
  <si>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</si>
  <si>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</si>
  <si>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</si>
  <si>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</si>
  <si>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</si>
  <si>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</si>
  <si>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</si>
  <si>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</si>
  <si>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</si>
  <si>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</si>
  <si>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</si>
  <si>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</si>
  <si>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</si>
  <si>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</si>
  <si>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</si>
  <si>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</si>
  <si>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</si>
  <si>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</si>
  <si>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</si>
  <si>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</si>
  <si>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</si>
  <si>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</si>
  <si>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</si>
  <si>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</si>
  <si>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</si>
  <si>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</si>
  <si>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</si>
  <si>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</si>
  <si>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</si>
  <si>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</si>
  <si>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</si>
  <si>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</si>
  <si>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</si>
  <si>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</si>
  <si>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</si>
  <si>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</si>
  <si>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</si>
  <si>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</si>
  <si>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</si>
  <si>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</si>
  <si>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</si>
  <si>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</si>
  <si>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</si>
  <si>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</si>
  <si>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</si>
  <si>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</si>
  <si>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</si>
  <si>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</si>
  <si>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</si>
  <si>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</si>
  <si>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</si>
  <si>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</si>
  <si>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</si>
  <si>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</si>
  <si>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</si>
  <si>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</si>
  <si>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</si>
  <si>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</si>
  <si>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</si>
  <si>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</si>
  <si>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</si>
  <si>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</si>
  <si>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</si>
  <si>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</si>
  <si>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</si>
  <si>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</si>
  <si>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</si>
  <si>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</si>
  <si>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</si>
  <si>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</si>
  <si>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</si>
  <si>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</si>
  <si>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</si>
  <si>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</si>
  <si>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</si>
  <si>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</si>
  <si>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</si>
  <si>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</si>
  <si>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</si>
  <si>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</si>
  <si>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</si>
  <si>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</si>
  <si>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</si>
  <si>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</si>
  <si>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</si>
  <si>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</si>
  <si>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</si>
  <si>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</si>
  <si>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</si>
  <si>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</si>
  <si>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</si>
  <si>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</si>
  <si>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</si>
  <si>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</si>
  <si>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</si>
  <si>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</si>
  <si>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</si>
  <si>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</si>
  <si>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</si>
  <si>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</si>
  <si>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</si>
  <si>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</si>
  <si>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</si>
  <si>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</si>
  <si>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</si>
  <si>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</si>
  <si>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</si>
  <si>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</si>
  <si>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</si>
  <si>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</si>
  <si>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</si>
  <si>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</si>
  <si>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</si>
  <si>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</si>
  <si>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</si>
  <si>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</si>
  <si>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</si>
  <si>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</si>
  <si>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</si>
  <si>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</si>
  <si>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</si>
  <si>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</si>
  <si>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</si>
  <si>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</si>
  <si>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</si>
  <si>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</si>
  <si>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</si>
  <si>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</si>
  <si>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</si>
  <si>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</si>
  <si>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</si>
  <si>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</si>
  <si>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</si>
  <si>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</si>
  <si>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</si>
  <si>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</si>
  <si>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</si>
  <si>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</si>
  <si>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</si>
  <si>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</si>
  <si>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</si>
  <si>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</si>
  <si>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</si>
  <si>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</si>
  <si>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</si>
  <si>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</si>
  <si>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</si>
  <si>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</si>
  <si>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</si>
  <si>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</si>
  <si>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</si>
  <si>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</si>
  <si>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</si>
  <si>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</si>
  <si>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</si>
  <si>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</si>
  <si>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</si>
  <si>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</si>
  <si>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</si>
  <si>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</si>
  <si>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</si>
  <si>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</si>
  <si>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</si>
  <si>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</si>
  <si>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</si>
  <si>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</si>
  <si>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</si>
  <si>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</si>
  <si>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</si>
  <si>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</si>
  <si>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</si>
  <si>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</si>
  <si>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</si>
  <si>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</si>
  <si>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</si>
  <si>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</si>
  <si>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</si>
  <si>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</si>
  <si>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</si>
  <si>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</si>
  <si>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</si>
  <si>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</si>
  <si>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</si>
  <si>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</si>
  <si>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</si>
  <si>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</si>
  <si>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</si>
  <si>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</si>
  <si>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</si>
  <si>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</si>
  <si>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</si>
  <si>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</si>
  <si>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</si>
  <si>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</si>
  <si>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</si>
  <si>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</si>
  <si>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</si>
  <si>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</si>
  <si>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</si>
  <si>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</si>
  <si>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</si>
  <si>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</si>
  <si>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</si>
  <si>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</si>
  <si>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</si>
  <si>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</si>
  <si>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</si>
  <si>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</si>
  <si>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</si>
  <si>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</si>
  <si>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</si>
  <si>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</si>
  <si>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</si>
  <si>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</si>
  <si>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</si>
  <si>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</si>
  <si>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</si>
  <si>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</si>
  <si>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</si>
  <si>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</si>
  <si>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</si>
  <si>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</si>
  <si>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</si>
  <si>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</si>
  <si>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</si>
  <si>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</si>
  <si>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</si>
  <si>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</si>
  <si>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</si>
  <si>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</si>
  <si>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</si>
  <si>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</si>
  <si>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</si>
  <si>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</si>
  <si>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</si>
  <si>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</si>
  <si>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</si>
  <si>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</si>
  <si>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</si>
  <si>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</si>
  <si>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</si>
  <si>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</si>
  <si>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</si>
  <si>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</si>
  <si>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</si>
  <si>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</si>
  <si>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</si>
  <si>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</si>
  <si>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</si>
  <si>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</si>
  <si>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</si>
  <si>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</si>
  <si>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</si>
  <si>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</si>
  <si>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</si>
  <si>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</si>
  <si>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</si>
  <si>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</si>
  <si>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</si>
  <si>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</si>
  <si>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</si>
  <si>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</si>
  <si>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</si>
  <si>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</si>
  <si>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</si>
  <si>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</si>
  <si>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</si>
  <si>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</si>
  <si>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</si>
  <si>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</si>
  <si>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</si>
  <si>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</si>
  <si>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</si>
  <si>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</si>
  <si>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</si>
  <si>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</si>
  <si>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</si>
  <si>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</si>
  <si>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</si>
  <si>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</si>
  <si>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</si>
  <si>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</si>
  <si>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</si>
  <si>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</si>
  <si>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</si>
  <si>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</si>
  <si>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</si>
  <si>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</si>
  <si>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</si>
  <si>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</si>
  <si>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</si>
  <si>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</si>
  <si>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</si>
  <si>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</si>
  <si>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</si>
  <si>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</si>
  <si>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</si>
  <si>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</si>
  <si>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</si>
  <si>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</si>
  <si>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</si>
  <si>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</si>
  <si>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</si>
  <si>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</si>
  <si>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</si>
  <si>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</si>
  <si>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</si>
  <si>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</si>
  <si>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</si>
  <si>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</si>
  <si>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</si>
  <si>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</si>
  <si>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</si>
  <si>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</si>
  <si>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</si>
  <si>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</si>
  <si>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</si>
  <si>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</si>
  <si>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</si>
  <si>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</si>
  <si>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</si>
  <si>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</si>
  <si>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</si>
  <si>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</si>
  <si>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</si>
  <si>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</si>
  <si>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</si>
  <si>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</si>
  <si>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</si>
  <si>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</si>
  <si>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</si>
  <si>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</si>
  <si>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</si>
  <si>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</si>
  <si>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</si>
  <si>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</si>
  <si>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</si>
  <si>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</si>
  <si>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</si>
  <si>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</si>
  <si>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</si>
  <si>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</si>
  <si>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</si>
  <si>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</si>
  <si>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</si>
  <si>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</si>
  <si>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</si>
  <si>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</si>
  <si>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</si>
  <si>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</si>
  <si>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</si>
  <si>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</si>
  <si>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</si>
  <si>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</si>
  <si>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</si>
  <si>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</si>
  <si>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</si>
  <si>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</si>
  <si>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</si>
  <si>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</si>
  <si>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</si>
  <si>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</si>
  <si>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</si>
  <si>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</si>
  <si>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</si>
  <si>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</si>
  <si>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</si>
  <si>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</si>
  <si>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</si>
  <si>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</si>
  <si>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</si>
  <si>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</si>
  <si>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</si>
  <si>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</si>
  <si>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</si>
  <si>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</si>
  <si>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</si>
  <si>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</si>
  <si>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</si>
  <si>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</si>
  <si>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</si>
  <si>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</si>
  <si>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</si>
  <si>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</si>
  <si>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</si>
  <si>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</si>
  <si>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</si>
  <si>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</si>
  <si>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</si>
  <si>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</si>
  <si>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</si>
  <si>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</si>
  <si>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</si>
  <si>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</si>
  <si>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</si>
  <si>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</si>
  <si>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</si>
  <si>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</si>
  <si>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</si>
  <si>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</si>
  <si>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</si>
  <si>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</si>
  <si>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</si>
  <si>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</si>
  <si>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</si>
  <si>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</si>
  <si>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</si>
  <si>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</si>
  <si>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</si>
  <si>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</si>
  <si>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</si>
  <si>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</si>
  <si>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</si>
  <si>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</si>
  <si>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</si>
  <si>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</si>
  <si>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</si>
  <si>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</si>
  <si>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</si>
  <si>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</si>
  <si>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</si>
  <si>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</si>
  <si>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</si>
  <si>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</si>
  <si>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</si>
  <si>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</si>
  <si>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</si>
  <si>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</si>
  <si>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</si>
  <si>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</si>
  <si>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</si>
  <si>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</si>
  <si>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</si>
  <si>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</si>
  <si>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</si>
  <si>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</si>
  <si>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</si>
  <si>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</si>
  <si>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</si>
  <si>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</si>
  <si>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</si>
  <si>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</si>
  <si>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</si>
  <si>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</si>
  <si>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</si>
  <si>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</si>
  <si>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</si>
  <si>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</si>
  <si>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</si>
  <si>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</si>
  <si>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</si>
  <si>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</si>
  <si>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</si>
  <si>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</si>
  <si>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</si>
  <si>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</si>
  <si>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</si>
  <si>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</si>
  <si>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</si>
  <si>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</si>
  <si>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</si>
  <si>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</si>
  <si>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</si>
  <si>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</si>
  <si>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</si>
  <si>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</si>
  <si>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</si>
  <si>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</si>
  <si>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</si>
  <si>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</si>
  <si>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</si>
  <si>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</si>
  <si>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</si>
  <si>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</si>
  <si>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</si>
  <si>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</si>
  <si>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</si>
  <si>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</si>
  <si>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</si>
  <si>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</si>
  <si>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</si>
  <si>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</si>
  <si>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</si>
  <si>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</si>
  <si>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</si>
  <si>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</si>
  <si>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</si>
  <si>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</si>
  <si>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</si>
  <si>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</si>
  <si>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</si>
  <si>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</si>
  <si>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</si>
  <si>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</si>
  <si>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</si>
  <si>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</si>
  <si>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</si>
  <si>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</si>
  <si>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</si>
  <si>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</si>
  <si>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</si>
  <si>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</si>
  <si>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</si>
  <si>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</si>
  <si>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</si>
  <si>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</si>
  <si>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</si>
  <si>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</si>
  <si>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</si>
  <si>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</si>
  <si>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</si>
  <si>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</si>
  <si>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</si>
  <si>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</si>
  <si>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</si>
  <si>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</si>
  <si>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</si>
  <si>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</si>
  <si>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</si>
  <si>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</si>
  <si>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</si>
  <si>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</si>
  <si>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</si>
  <si>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</si>
  <si>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</si>
  <si>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</si>
  <si>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</si>
  <si>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</si>
  <si>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</si>
  <si>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</si>
  <si>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</si>
  <si>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</si>
  <si>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</si>
  <si>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</si>
  <si>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</si>
  <si>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</si>
  <si>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</si>
  <si>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</si>
  <si>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</si>
  <si>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</si>
  <si>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</si>
  <si>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</si>
  <si>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</si>
  <si>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</si>
  <si>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</si>
  <si>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</si>
  <si>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</si>
  <si>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</si>
  <si>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</si>
  <si>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</si>
  <si>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</si>
  <si>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</si>
  <si>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</si>
  <si>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</si>
  <si>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</si>
  <si>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</si>
  <si>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</si>
  <si>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</si>
  <si>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</si>
  <si>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</si>
  <si>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</si>
  <si>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</si>
  <si>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</si>
  <si>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</si>
  <si>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</si>
  <si>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</si>
  <si>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</si>
  <si>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</si>
  <si>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</si>
  <si>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</si>
  <si>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</si>
  <si>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</si>
  <si>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</si>
  <si>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</si>
  <si>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</si>
  <si>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</si>
  <si>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</si>
  <si>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</si>
  <si>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</si>
  <si>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</si>
  <si>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</si>
  <si>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</si>
  <si>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</si>
  <si>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</si>
  <si>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</si>
  <si>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</si>
  <si>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</si>
  <si>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</si>
  <si>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</si>
  <si>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</si>
  <si>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</si>
  <si>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</si>
  <si>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</si>
  <si>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</si>
  <si>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</si>
  <si>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</si>
  <si>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</si>
  <si>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</si>
  <si>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</si>
  <si>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</si>
  <si>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</si>
  <si>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</si>
  <si>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</si>
  <si>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</si>
  <si>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</si>
  <si>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</si>
  <si>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</si>
  <si>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</si>
  <si>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</si>
  <si>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</si>
  <si>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</si>
  <si>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</si>
  <si>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</si>
  <si>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</si>
  <si>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</si>
  <si>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</si>
  <si>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</si>
  <si>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</si>
  <si>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</si>
  <si>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</si>
  <si>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</si>
  <si>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</si>
  <si>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</si>
  <si>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</si>
  <si>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</si>
  <si>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</si>
  <si>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</si>
  <si>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</si>
  <si>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</si>
  <si>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</si>
  <si>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</si>
  <si>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</si>
  <si>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</si>
  <si>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</si>
  <si>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</si>
  <si>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</si>
  <si>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</si>
  <si>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</si>
  <si>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</si>
  <si>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</si>
  <si>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</si>
  <si>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</si>
  <si>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</si>
  <si>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</si>
  <si>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</si>
  <si>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</si>
  <si>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</si>
  <si>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</si>
  <si>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</si>
  <si>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</si>
  <si>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</si>
  <si>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</si>
  <si>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</si>
  <si>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</si>
  <si>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</si>
  <si>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</si>
  <si>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</si>
  <si>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</si>
  <si>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</si>
  <si>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</si>
  <si>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</si>
  <si>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</si>
  <si>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</si>
  <si>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</si>
  <si>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</si>
  <si>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</si>
  <si>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</si>
  <si>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</si>
  <si>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</si>
  <si>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</si>
  <si>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</si>
  <si>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</si>
  <si>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</si>
  <si>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</si>
  <si>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</si>
  <si>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</si>
  <si>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</si>
  <si>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</si>
  <si>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</si>
  <si>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</si>
  <si>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</si>
  <si>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</si>
  <si>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</si>
  <si>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</si>
  <si>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</si>
  <si>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</si>
  <si>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</si>
  <si>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</si>
  <si>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</si>
  <si>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</si>
  <si>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</si>
  <si>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</si>
  <si>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</si>
  <si>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</si>
  <si>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</si>
  <si>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</si>
  <si>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</si>
  <si>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</si>
  <si>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</si>
  <si>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</si>
  <si>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</si>
  <si>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</si>
  <si>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</si>
  <si>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</si>
  <si>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</si>
  <si>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</si>
  <si>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</si>
  <si>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</si>
  <si>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</si>
  <si>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</si>
  <si>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</si>
  <si>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</si>
  <si>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</si>
  <si>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</si>
  <si>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</si>
  <si>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</si>
  <si>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</si>
  <si>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</si>
  <si>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</si>
  <si>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</si>
  <si>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</si>
  <si>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</si>
  <si>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</si>
  <si>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</si>
  <si>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</si>
  <si>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</si>
  <si>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</si>
  <si>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</si>
  <si>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</si>
  <si>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</si>
  <si>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</si>
  <si>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</si>
  <si>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</si>
  <si>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</si>
  <si>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</si>
  <si>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</si>
  <si>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</si>
  <si>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</si>
  <si>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</si>
  <si>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</si>
  <si>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</si>
  <si>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</si>
  <si>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</si>
  <si>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</si>
  <si>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</si>
  <si>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</si>
  <si>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</si>
  <si>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</si>
  <si>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</si>
  <si>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</si>
  <si>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</si>
  <si>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</si>
  <si>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</si>
  <si>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</si>
  <si>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</si>
  <si>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</si>
  <si>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</si>
  <si>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</si>
  <si>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</si>
  <si>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</si>
  <si>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</si>
  <si>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</si>
  <si>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</si>
  <si>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</si>
  <si>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</si>
  <si>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</si>
  <si>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</si>
  <si>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</si>
  <si>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</si>
  <si>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</si>
  <si>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</si>
  <si>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</si>
  <si>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</si>
  <si>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</si>
  <si>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</si>
  <si>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</si>
  <si>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</si>
  <si>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</si>
  <si>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</si>
  <si>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</si>
  <si>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</si>
  <si>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</si>
  <si>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</si>
  <si>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</si>
  <si>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</si>
  <si>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</si>
  <si>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</si>
  <si>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</si>
  <si>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</si>
  <si>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</si>
  <si>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</si>
  <si>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</si>
  <si>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</si>
  <si>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</si>
  <si>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</si>
  <si>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</si>
  <si>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</si>
  <si>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</si>
  <si>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</si>
  <si>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</si>
  <si>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</si>
  <si>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</si>
  <si>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</si>
  <si>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</si>
  <si>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</si>
  <si>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</si>
  <si>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</si>
  <si>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</si>
  <si>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</si>
  <si>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</si>
  <si>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</si>
  <si>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</si>
  <si>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</si>
  <si>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</si>
  <si>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</si>
  <si>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</si>
  <si>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</si>
  <si>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</si>
  <si>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</si>
  <si>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</si>
  <si>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</si>
  <si>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</si>
  <si>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</si>
  <si>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</si>
  <si>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</si>
  <si>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</si>
  <si>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</si>
  <si>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</si>
  <si>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</si>
  <si>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</si>
  <si>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</si>
  <si>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</si>
  <si>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</si>
  <si>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</si>
  <si>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</si>
  <si>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</si>
  <si>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</si>
  <si>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</si>
  <si>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</si>
  <si>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</si>
  <si>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</si>
  <si>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</si>
  <si>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</si>
  <si>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</si>
  <si>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</si>
  <si>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</si>
  <si>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</si>
  <si>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</si>
  <si>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</si>
  <si>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</si>
  <si>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</si>
  <si>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</si>
  <si>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</si>
  <si>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</si>
  <si>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</si>
  <si>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</si>
  <si>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</si>
  <si>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</si>
  <si>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</si>
  <si>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</si>
  <si>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</si>
  <si>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</si>
  <si>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</si>
  <si>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</si>
  <si>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</si>
  <si>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</si>
  <si>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</si>
  <si>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</si>
  <si>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</si>
  <si>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</si>
  <si>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</si>
  <si>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</si>
  <si>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</si>
  <si>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</si>
  <si>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</si>
  <si>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</si>
  <si>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</si>
  <si>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</si>
  <si>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</si>
  <si>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</si>
  <si>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</si>
  <si>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</si>
  <si>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</si>
  <si>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</si>
  <si>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</si>
  <si>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</si>
  <si>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</si>
  <si>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</si>
  <si>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</si>
  <si>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</si>
  <si>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</si>
  <si>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</si>
  <si>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</si>
  <si>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</si>
  <si>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</si>
  <si>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</si>
  <si>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</si>
  <si>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</si>
  <si>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</si>
  <si>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</si>
  <si>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</si>
  <si>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</si>
  <si>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</si>
  <si>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</si>
  <si>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</si>
  <si>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</si>
  <si>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</si>
  <si>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</si>
  <si>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</si>
  <si>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</si>
  <si>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</si>
  <si>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</si>
  <si>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</si>
  <si>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</si>
  <si>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</si>
  <si>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</si>
  <si>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</si>
  <si>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</si>
  <si>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</si>
  <si>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</si>
  <si>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</si>
  <si>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</si>
  <si>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</si>
  <si>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</si>
  <si>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</si>
  <si>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</si>
  <si>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</si>
  <si>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</si>
  <si>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</si>
  <si>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</si>
  <si>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</si>
  <si>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</si>
  <si>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</si>
  <si>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</si>
  <si>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</si>
  <si>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</si>
  <si>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</si>
  <si>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</si>
  <si>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</si>
  <si>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</si>
  <si>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</si>
  <si>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</si>
  <si>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</si>
  <si>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</si>
  <si>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</si>
  <si>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</si>
  <si>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</si>
  <si>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</si>
  <si>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</si>
  <si>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</si>
  <si>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</si>
  <si>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</si>
  <si>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</si>
  <si>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</si>
  <si>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</si>
  <si>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</si>
  <si>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</si>
  <si>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</si>
  <si>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</si>
  <si>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</si>
  <si>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</si>
  <si>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</si>
  <si>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</si>
  <si>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</si>
  <si>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</si>
  <si>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</si>
  <si>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</si>
  <si>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</si>
  <si>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</si>
  <si>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</si>
  <si>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</si>
  <si>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</si>
  <si>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</si>
  <si>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</si>
  <si>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</si>
  <si>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</si>
  <si>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</si>
  <si>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</si>
  <si>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</si>
  <si>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</si>
  <si>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</si>
  <si>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</si>
  <si>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</si>
  <si>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</si>
  <si>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</si>
  <si>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</si>
  <si>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</si>
  <si>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</si>
  <si>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</si>
  <si>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</si>
  <si>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</si>
  <si>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</si>
  <si>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</si>
  <si>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</si>
  <si>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</si>
  <si>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</si>
  <si>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</si>
  <si>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</si>
  <si>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</si>
  <si>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</si>
  <si>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</si>
  <si>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</si>
  <si>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</si>
  <si>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</si>
  <si>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</si>
  <si>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</si>
  <si>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</si>
  <si>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</si>
  <si>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</si>
  <si>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</si>
  <si>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</si>
  <si>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</si>
  <si>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</si>
  <si>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</si>
  <si>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</si>
  <si>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</si>
  <si>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</si>
  <si>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</si>
  <si>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</si>
  <si>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</si>
  <si>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</si>
  <si>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</si>
  <si>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</si>
  <si>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</si>
  <si>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</si>
  <si>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</si>
  <si>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</si>
  <si>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</si>
  <si>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</si>
  <si>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</si>
  <si>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</si>
  <si>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</si>
  <si>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</si>
  <si>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</si>
  <si>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</si>
  <si>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</si>
  <si>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</si>
  <si>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</si>
  <si>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</si>
  <si>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</si>
  <si>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</si>
  <si>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</si>
  <si>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</si>
  <si>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</si>
  <si>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</si>
  <si>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</si>
  <si>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</si>
  <si>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</si>
  <si>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</si>
  <si>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</si>
  <si>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</si>
  <si>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</si>
  <si>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</si>
  <si>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</si>
  <si>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</si>
  <si>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</si>
  <si>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</si>
  <si>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</si>
  <si>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</si>
  <si>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</si>
  <si>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</si>
  <si>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</si>
  <si>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</si>
  <si>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</si>
  <si>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</si>
  <si>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</si>
  <si>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</si>
  <si>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</si>
  <si>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</si>
  <si>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</si>
  <si>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</si>
  <si>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</si>
  <si>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</si>
  <si>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</si>
  <si>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</si>
  <si>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</si>
  <si>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</si>
  <si>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</si>
  <si>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</si>
  <si>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</si>
  <si>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</si>
  <si>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</si>
  <si>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</si>
  <si>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</si>
  <si>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</si>
  <si>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</si>
  <si>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</si>
  <si>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</si>
  <si>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</si>
  <si>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</si>
  <si>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</si>
  <si>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</si>
  <si>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</si>
  <si>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</si>
  <si>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</si>
  <si>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</si>
  <si>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</si>
  <si>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</si>
  <si>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</si>
  <si>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</si>
  <si>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</si>
  <si>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</si>
  <si>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</si>
  <si>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</si>
  <si>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</si>
  <si>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</si>
  <si>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</si>
  <si>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</si>
  <si>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</si>
  <si>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</si>
  <si>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</si>
  <si>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</si>
  <si>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</si>
  <si>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</si>
  <si>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</si>
  <si>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</si>
  <si>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</si>
  <si>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</si>
  <si>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</si>
  <si>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</si>
  <si>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</si>
  <si>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</si>
  <si>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</si>
  <si>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</si>
  <si>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</si>
  <si>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</si>
  <si>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</si>
  <si>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</si>
  <si>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</si>
  <si>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</si>
  <si>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</si>
  <si>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</si>
  <si>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</si>
  <si>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</si>
  <si>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</si>
  <si>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</si>
  <si>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</si>
  <si>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</si>
  <si>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</si>
  <si>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</si>
  <si>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</si>
  <si>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</si>
  <si>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</si>
  <si>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</si>
  <si>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</si>
  <si>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</si>
  <si>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</si>
  <si>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</si>
  <si>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</si>
  <si>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</si>
  <si>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</si>
  <si>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</si>
  <si>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</si>
  <si>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</si>
  <si>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</si>
  <si>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</si>
  <si>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</si>
  <si>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</si>
  <si>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</si>
  <si>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</si>
  <si>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</si>
  <si>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</si>
  <si>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</si>
  <si>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</si>
  <si>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</si>
  <si>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</si>
  <si>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</si>
  <si>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</si>
  <si>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</si>
  <si>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</si>
  <si>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</si>
  <si>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</si>
  <si>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</si>
  <si>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</si>
  <si>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</si>
  <si>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</si>
  <si>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</si>
  <si>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</si>
  <si>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</si>
  <si>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</si>
  <si>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</si>
  <si>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</si>
  <si>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</si>
  <si>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</si>
  <si>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</si>
  <si>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</si>
  <si>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</si>
  <si>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</si>
  <si>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</si>
  <si>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</si>
  <si>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</si>
  <si>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</si>
  <si>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</si>
  <si>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</si>
  <si>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</si>
  <si>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</si>
  <si>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</si>
  <si>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</si>
  <si>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</si>
  <si>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</si>
  <si>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</si>
  <si>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</si>
  <si>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</si>
  <si>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</si>
  <si>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</si>
  <si>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</si>
  <si>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</si>
  <si>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</si>
  <si>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</si>
  <si>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</si>
  <si>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</si>
  <si>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</si>
  <si>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</si>
  <si>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</si>
  <si>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</si>
  <si>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</si>
  <si>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</si>
  <si>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</si>
  <si>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</si>
  <si>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</si>
  <si>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</si>
  <si>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</si>
  <si>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</si>
  <si>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</si>
  <si>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</si>
  <si>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</si>
  <si>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</si>
  <si>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</si>
  <si>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</si>
  <si>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</si>
  <si>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</si>
  <si>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</si>
  <si>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</si>
  <si>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</si>
  <si>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</si>
  <si>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</si>
  <si>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</si>
  <si>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</si>
  <si>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</si>
  <si>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</si>
  <si>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</si>
  <si>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</si>
  <si>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</si>
  <si>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</si>
  <si>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</si>
  <si>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</si>
  <si>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</si>
  <si>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</si>
  <si>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</si>
  <si>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</si>
  <si>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</si>
  <si>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</si>
  <si>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</si>
  <si>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</si>
  <si>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</si>
  <si>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</si>
  <si>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</si>
  <si>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</si>
  <si>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</si>
  <si>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</si>
  <si>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</si>
  <si>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</si>
  <si>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</si>
  <si>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</si>
  <si>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</si>
  <si>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</si>
  <si>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</si>
  <si>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</si>
  <si>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</si>
  <si>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</si>
  <si>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</si>
  <si>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</si>
  <si>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</si>
  <si>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</si>
  <si>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</si>
  <si>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</si>
  <si>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</si>
  <si>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</si>
  <si>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</si>
  <si>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</si>
  <si>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</si>
  <si>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</si>
  <si>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</si>
  <si>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</si>
  <si>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</si>
  <si>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</si>
  <si>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</si>
  <si>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</si>
  <si>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</si>
  <si>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</si>
  <si>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</si>
  <si>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</si>
  <si>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</si>
  <si>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</si>
  <si>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</si>
  <si>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</si>
  <si>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</si>
  <si>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</si>
  <si>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</si>
  <si>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</si>
  <si>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</si>
  <si>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</si>
  <si>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</si>
  <si>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</si>
  <si>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</si>
  <si>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</si>
  <si>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</si>
  <si>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</si>
  <si>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</si>
  <si>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</si>
  <si>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</si>
  <si>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</si>
  <si>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</si>
  <si>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</si>
  <si>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</si>
  <si>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</si>
  <si>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</si>
  <si>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</si>
  <si>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</si>
  <si>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</si>
  <si>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</si>
  <si>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</si>
  <si>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</si>
  <si>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</si>
  <si>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</si>
  <si>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</si>
  <si>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</si>
  <si>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</si>
  <si>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</si>
  <si>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</si>
  <si>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</si>
  <si>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</si>
  <si>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</si>
  <si>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</si>
  <si>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</si>
  <si>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</si>
  <si>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</si>
  <si>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</si>
  <si>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</si>
  <si>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</si>
  <si>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</si>
  <si>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</si>
  <si>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</si>
  <si>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</si>
  <si>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</si>
  <si>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</si>
  <si>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</si>
  <si>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</si>
  <si>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</si>
  <si>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</si>
  <si>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</si>
  <si>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</si>
  <si>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</si>
  <si>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</si>
  <si>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</si>
  <si>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</si>
  <si>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</si>
  <si>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</si>
  <si>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</si>
  <si>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</si>
  <si>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</si>
  <si>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</si>
  <si>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</si>
  <si>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</si>
  <si>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</si>
  <si>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</si>
  <si>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</si>
  <si>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</si>
  <si>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</si>
  <si>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</si>
  <si>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</si>
  <si>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</si>
  <si>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</si>
  <si>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</si>
  <si>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</si>
  <si>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</si>
  <si>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</si>
  <si>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</si>
  <si>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</si>
  <si>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</si>
  <si>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</si>
  <si>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</si>
  <si>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</si>
  <si>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</si>
  <si>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</si>
  <si>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</si>
  <si>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</si>
  <si>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</si>
  <si>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</si>
  <si>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</si>
  <si>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</si>
  <si>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</si>
  <si>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</si>
  <si>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</si>
  <si>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</si>
  <si>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</si>
  <si>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</si>
  <si>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</si>
  <si>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</si>
  <si>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</si>
  <si>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</si>
  <si>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</si>
  <si>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</si>
  <si>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</si>
  <si>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</si>
  <si>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</si>
  <si>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</si>
  <si>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</si>
  <si>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</si>
  <si>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</si>
  <si>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</si>
  <si>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</si>
  <si>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</si>
  <si>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</si>
  <si>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</si>
  <si>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</si>
  <si>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</si>
  <si>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</si>
  <si>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</si>
  <si>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</si>
  <si>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</si>
  <si>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</si>
  <si>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</si>
  <si>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</si>
  <si>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</si>
  <si>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</si>
  <si>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</si>
  <si>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</si>
  <si>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</si>
  <si>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</si>
  <si>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</si>
  <si>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</si>
  <si>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</si>
  <si>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</si>
  <si>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</si>
  <si>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</si>
  <si>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</si>
  <si>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</si>
  <si>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</si>
  <si>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</si>
  <si>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</si>
  <si>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</si>
  <si>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</si>
  <si>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</si>
  <si>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</si>
  <si>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</si>
  <si>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</si>
  <si>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</si>
  <si>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</si>
  <si>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</si>
  <si>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</si>
  <si>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</si>
  <si>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</si>
  <si>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</si>
  <si>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</si>
  <si>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</si>
  <si>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</si>
  <si>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</si>
  <si>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</si>
  <si>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</si>
  <si>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</si>
  <si>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</si>
  <si>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</si>
  <si>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</si>
  <si>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</si>
  <si>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</si>
  <si>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</si>
  <si>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</si>
  <si>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</si>
  <si>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</si>
  <si>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</si>
  <si>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</si>
  <si>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</si>
  <si>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</si>
  <si>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</si>
  <si>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</si>
  <si>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</si>
  <si>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</si>
  <si>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</si>
  <si>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</si>
  <si>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</si>
  <si>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</si>
  <si>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</si>
  <si>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</si>
  <si>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</si>
  <si>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</si>
  <si>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</si>
  <si>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</si>
  <si>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</si>
  <si>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</si>
  <si>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</si>
  <si>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</si>
  <si>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</si>
  <si>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</si>
  <si>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</si>
  <si>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</si>
  <si>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</si>
  <si>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</si>
  <si>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</si>
  <si>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</si>
  <si>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</si>
  <si>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</si>
  <si>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</si>
  <si>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</si>
  <si>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</si>
  <si>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</si>
  <si>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</si>
  <si>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</si>
  <si>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</si>
  <si>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</si>
  <si>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</si>
  <si>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</si>
  <si>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</si>
  <si>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</si>
  <si>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</si>
  <si>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</si>
  <si>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</si>
  <si>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</si>
  <si>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</si>
  <si>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</si>
  <si>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</si>
  <si>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</si>
  <si>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</si>
  <si>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</si>
  <si>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</si>
  <si>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</si>
  <si>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</si>
  <si>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</si>
  <si>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</si>
  <si>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</si>
  <si>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</si>
  <si>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</si>
  <si>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</si>
  <si>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</si>
  <si>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</si>
  <si>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</si>
  <si>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</si>
  <si>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</si>
  <si>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</si>
  <si>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</si>
  <si>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</si>
  <si>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</si>
  <si>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</si>
  <si>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</si>
  <si>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</si>
  <si>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</si>
  <si>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</si>
  <si>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</si>
  <si>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</si>
  <si>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</si>
  <si>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</si>
  <si>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</si>
  <si>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</si>
  <si>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</si>
  <si>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</si>
  <si>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</si>
  <si>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</si>
  <si>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</si>
  <si>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</si>
  <si>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</si>
  <si>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</si>
  <si>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</si>
  <si>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</si>
  <si>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</si>
  <si>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</si>
  <si>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</si>
  <si>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</si>
  <si>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</si>
  <si>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</si>
  <si>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</si>
  <si>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</si>
  <si>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</si>
  <si>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</si>
  <si>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</si>
  <si>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</si>
  <si>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</si>
  <si>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</si>
  <si>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</si>
  <si>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</si>
  <si>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</si>
  <si>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</si>
  <si>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</si>
  <si>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</si>
  <si>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</si>
  <si>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</si>
  <si>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</si>
  <si>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</si>
  <si>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</si>
  <si>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</si>
  <si>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</si>
  <si>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</si>
  <si>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</si>
  <si>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</si>
  <si>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</si>
  <si>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</si>
  <si>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</si>
  <si>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</si>
  <si>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</si>
  <si>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</si>
  <si>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</si>
  <si>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</si>
  <si>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</si>
  <si>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</si>
  <si>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</si>
  <si>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</si>
  <si>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</si>
  <si>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</si>
  <si>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</si>
  <si>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</si>
  <si>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</si>
  <si>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</si>
  <si>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</si>
  <si>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</si>
  <si>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</si>
  <si>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</si>
  <si>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</si>
  <si>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</si>
  <si>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</si>
  <si>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</si>
  <si>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</si>
  <si>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</si>
  <si>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</si>
  <si>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</si>
  <si>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</si>
  <si>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</si>
  <si>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</si>
  <si>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</si>
  <si>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</si>
  <si>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</si>
  <si>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</si>
  <si>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</si>
  <si>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</si>
  <si>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</si>
  <si>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</si>
  <si>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</si>
  <si>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</si>
  <si>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</si>
  <si>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</si>
  <si>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</si>
  <si>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</si>
  <si>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</si>
  <si>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</si>
  <si>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</si>
  <si>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</si>
  <si>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</si>
  <si>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</si>
  <si>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</si>
  <si>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</si>
  <si>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</si>
  <si>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</si>
  <si>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</si>
  <si>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</si>
  <si>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</si>
  <si>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</si>
  <si>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</si>
  <si>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</si>
  <si>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</si>
  <si>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</si>
  <si>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</si>
  <si>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</si>
  <si>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</si>
  <si>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</si>
  <si>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</si>
  <si>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</si>
  <si>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</si>
  <si>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</si>
  <si>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</si>
  <si>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</si>
  <si>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</si>
  <si>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</si>
  <si>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</si>
  <si>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</si>
  <si>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</si>
  <si>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</si>
  <si>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</si>
  <si>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</si>
  <si>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</si>
  <si>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</si>
  <si>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</si>
  <si>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</si>
  <si>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</si>
  <si>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</si>
  <si>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</si>
  <si>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</si>
  <si>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</si>
  <si>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</si>
  <si>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</si>
  <si>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</si>
  <si>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</si>
  <si>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</si>
  <si>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</si>
  <si>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</si>
  <si>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</si>
  <si>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</si>
  <si>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</si>
  <si>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</si>
  <si>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</si>
  <si>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</si>
  <si>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</si>
  <si>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</si>
  <si>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</si>
  <si>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</si>
  <si>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</si>
  <si>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</si>
  <si>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</si>
  <si>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</si>
  <si>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</si>
  <si>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</si>
  <si>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</si>
  <si>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</si>
  <si>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</si>
  <si>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</si>
  <si>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</si>
  <si>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</si>
  <si>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</si>
  <si>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</si>
  <si>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</si>
  <si>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</si>
  <si>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</si>
  <si>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</si>
  <si>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</si>
  <si>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</si>
  <si>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</si>
  <si>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</si>
  <si>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</si>
  <si>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</si>
  <si>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</si>
  <si>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</si>
  <si>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</si>
  <si>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</si>
  <si>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</si>
  <si>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</si>
  <si>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</si>
  <si>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</si>
  <si>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</si>
  <si>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</si>
  <si>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</si>
  <si>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</si>
  <si>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</si>
  <si>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</si>
  <si>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</si>
  <si>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</si>
  <si>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</si>
  <si>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</si>
  <si>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</si>
  <si>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</si>
  <si>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</si>
  <si>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</si>
  <si>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</si>
  <si>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</si>
  <si>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</si>
  <si>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</si>
  <si>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</si>
  <si>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</si>
  <si>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</si>
  <si>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</si>
  <si>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</si>
  <si>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</si>
  <si>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</si>
  <si>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</si>
  <si>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</si>
  <si>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</si>
  <si>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</si>
  <si>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</si>
  <si>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</si>
  <si>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</si>
  <si>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</si>
  <si>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</si>
  <si>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</si>
  <si>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</si>
  <si>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</si>
  <si>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</si>
  <si>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</si>
  <si>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</si>
  <si>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</si>
  <si>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</si>
  <si>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</si>
  <si>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</si>
  <si>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</si>
  <si>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</si>
  <si>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</si>
  <si>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</si>
  <si>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</si>
  <si>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</si>
  <si>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</si>
  <si>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</si>
  <si>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</si>
  <si>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</si>
  <si>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</si>
  <si>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</si>
  <si>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</si>
  <si>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</si>
  <si>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</si>
  <si>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</si>
  <si>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</si>
  <si>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</si>
  <si>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</si>
  <si>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</si>
  <si>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</si>
  <si>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</si>
  <si>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</si>
  <si>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</si>
  <si>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</si>
  <si>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</si>
  <si>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</si>
  <si>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</si>
  <si>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</si>
  <si>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</si>
  <si>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</si>
  <si>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</si>
  <si>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</si>
  <si>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</si>
  <si>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</si>
  <si>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</si>
  <si>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</si>
  <si>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</si>
  <si>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</si>
  <si>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</si>
  <si>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</si>
  <si>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</si>
  <si>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</si>
  <si>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</si>
  <si>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</si>
  <si>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</si>
  <si>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</si>
  <si>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</si>
  <si>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</si>
  <si>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</si>
  <si>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</si>
  <si>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</si>
  <si>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</si>
  <si>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</si>
  <si>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</si>
  <si>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</si>
  <si>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</si>
  <si>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</si>
  <si>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</si>
  <si>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</si>
  <si>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</si>
  <si>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</si>
  <si>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</si>
  <si>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</si>
  <si>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</si>
  <si>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</si>
  <si>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</si>
  <si>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</si>
  <si>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</si>
  <si>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</si>
  <si>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</si>
  <si>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</si>
  <si>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</si>
  <si>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</si>
  <si>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</si>
  <si>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</si>
  <si>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</si>
  <si>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</si>
  <si>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</si>
  <si>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</si>
  <si>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</si>
  <si>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</si>
  <si>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</si>
  <si>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</si>
  <si>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</si>
  <si>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</si>
  <si>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</si>
  <si>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</si>
  <si>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</si>
  <si>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</si>
  <si>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</si>
  <si>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</si>
  <si>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</si>
  <si>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</si>
  <si>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</si>
  <si>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</si>
  <si>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</si>
  <si>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</si>
  <si>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</si>
  <si>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</si>
  <si>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</si>
  <si>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</si>
  <si>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</si>
  <si>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</si>
  <si>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</si>
  <si>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</si>
  <si>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</si>
  <si>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</si>
  <si>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</si>
  <si>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</si>
  <si>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</si>
  <si>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</si>
  <si>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</si>
  <si>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</si>
  <si>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</si>
  <si>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</si>
  <si>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</si>
  <si>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</si>
  <si>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</si>
  <si>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</si>
  <si>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</si>
  <si>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</si>
  <si>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</si>
  <si>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</si>
  <si>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</si>
  <si>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</si>
  <si>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</si>
  <si>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</si>
  <si>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</si>
  <si>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</si>
  <si>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</si>
  <si>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</si>
  <si>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</si>
  <si>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</si>
  <si>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</si>
  <si>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</si>
  <si>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</si>
  <si>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</si>
  <si>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</si>
  <si>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</si>
  <si>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</si>
  <si>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</si>
  <si>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</si>
  <si>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</si>
  <si>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</si>
  <si>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</si>
  <si>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</si>
  <si>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</si>
  <si>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</si>
  <si>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</si>
  <si>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</si>
  <si>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</si>
  <si>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</si>
  <si>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</si>
  <si>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</si>
  <si>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</si>
  <si>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</si>
  <si>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</si>
  <si>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</si>
  <si>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</si>
  <si>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</si>
  <si>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</si>
  <si>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</si>
  <si>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</si>
  <si>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</si>
  <si>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</si>
  <si>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</si>
  <si>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</si>
  <si>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</si>
  <si>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</si>
  <si>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</si>
  <si>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</si>
  <si>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</si>
  <si>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</si>
  <si>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</si>
  <si>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</si>
  <si>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</si>
  <si>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</si>
  <si>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</si>
  <si>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</si>
  <si>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</si>
  <si>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</si>
  <si>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</si>
  <si>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</si>
  <si>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</si>
  <si>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</si>
  <si>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</si>
  <si>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</si>
  <si>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</si>
  <si>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</si>
  <si>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</si>
  <si>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</si>
  <si>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</si>
  <si>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</si>
  <si>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</si>
  <si>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</si>
  <si>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</si>
  <si>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</si>
  <si>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</si>
  <si>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</si>
  <si>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</si>
  <si>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</si>
  <si>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</si>
  <si>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</si>
  <si>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</si>
  <si>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</si>
  <si>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</si>
  <si>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</si>
  <si>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</si>
  <si>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</si>
  <si>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</si>
  <si>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</si>
  <si>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</si>
  <si>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</si>
  <si>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</si>
  <si>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</si>
  <si>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</si>
  <si>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</si>
  <si>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</si>
  <si>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</si>
  <si>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</si>
  <si>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</si>
  <si>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</si>
  <si>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</si>
  <si>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</si>
  <si>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</si>
  <si>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</si>
  <si>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</si>
  <si>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</si>
  <si>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</si>
  <si>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</si>
  <si>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</si>
  <si>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</si>
  <si>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</si>
  <si>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</si>
  <si>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</si>
  <si>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</si>
  <si>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</si>
  <si>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</si>
  <si>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</si>
  <si>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</si>
  <si>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</si>
  <si>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</si>
  <si>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</si>
  <si>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</si>
  <si>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</si>
  <si>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</si>
  <si>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</si>
  <si>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</si>
  <si>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</si>
  <si>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</si>
  <si>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</si>
  <si>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</si>
  <si>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</si>
  <si>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</si>
  <si>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no pcm </t>
  </si>
  <si>
    <t>riy2075</t>
  </si>
  <si>
    <t xml:space="preserve"> PCM-20250215-00000830 </t>
  </si>
  <si>
    <t>LTE site still down and  site located in aramco area access issue need special permission</t>
  </si>
  <si>
    <t>NO PCM</t>
  </si>
  <si>
    <t>At site TS</t>
  </si>
  <si>
    <t>PCM-20251116-00001184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</si>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</sst>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314.67191064814688</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0.53717685185256414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c r="D4" s="139" t="s">
        <v>8644</v>
      </c>
      <c r="E4" s="140"/>
      <c r="F4" s="137">
        <v>45977.603645833333</v>
      </c>
      <c r="G4" s="141">
        <f ca="1">IFERROR(NOW()-F4,"")</f>
        <v>1.6690740740159526E-2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45977.620336574073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45977.620336574073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45977.620336574073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45977.620336574073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45977.620336574073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45977.620336574073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45977.620336574073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45977.620336574073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45977.620336574073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45977.620336574073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45977.620336574073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45977.620336574073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45977.620336574073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45977.620336574073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45977.620336574073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45977.620336574073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45977.620336574073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45977.620336574073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45977.620336574073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45977.620336574073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45977.620336574073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45977.620336574073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45977.620336574073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45977.620336574073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45977.620336574073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45977.620336574073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45977.620336574073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45977.620336574073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45977.620336574073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45977.620336574073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45977.620336574073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45977.620336574073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45977.620336574073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45977.620336574073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45977.620336574073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45977.620336574073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45977.620336574073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45977.620336574073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45977.620336574073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45977.620336574073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45977.620336574073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45977.620336574073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45977.620336574073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45977.620336574073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45977.620336574073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45977.620336574073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45977.620336574073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45977.620336574073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45977.620336574073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45977.620336574073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45977.620336574073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45977.620336574073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45977.620336574073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45977.620336574073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45977.620336574073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45977.620336574073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45977.620336574073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45977.620336574073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45977.620336574073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45977.620336574073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45977.620336574073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45977.620336574073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45977.620336574073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45977.620336574073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45977.620336574073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45977.620336574073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45977.620336574073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45977.620336574073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45977.620336574073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45977.620336574073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45977.620336574073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45977.620336574073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45977.620336574073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45977.620336574073</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45977.620336574073</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152.62049861111154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1.1839939814817626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0.60141296296205837</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0.17125092592323199</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0.15296388888964429</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39120</v>
      </c>
      <c r="B8" s="18" t="str">
        <f>IFERROR(VLOOKUP(D8,DB!A:K,11,0),"")</f>
        <v>R2</v>
      </c>
      <c r="C8" s="18">
        <v>1</v>
      </c>
      <c r="D8" s="18" t="s">
        <v>39121</v>
      </c>
      <c r="E8" s="103" t="s">
        <v>39021</v>
      </c>
      <c r="F8" s="104"/>
      <c r="G8" s="105">
        <f ca="1">IFERROR(NOW()-F8,"-")</f>
        <v>45977.620336574073</v>
      </c>
      <c r="H8" s="104">
        <v>45977.615856481483</v>
      </c>
      <c r="I8" s="18" t="str">
        <f>IFERROR(VLOOKUP(D8,DB!A:F,6,0),"")</f>
        <v>SCECO-Rental-Genset</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45977.620336574073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45977.620336574073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45977.620336574073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45977.620336574073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45977.620336574073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45977.620336574073</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45977.620336574073</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45977.620336574073</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45977.620336574073</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45977.620336574073</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45977.620336574073</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45977.620336574073</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45977.620336574073</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45977.620336574073</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45977.620336574073</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45977.620336574073</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45977.620336574073</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45977.620336574073</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45977.620336574073</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45977.620336574073</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45977.620336574073</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45977.620336574073</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45977.620336574073</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45977.620336574073</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45977.620336574073</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45977.620336574073</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45977.620336574073</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45977.620336574073</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45977.620336574073</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45977.620336574073</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45977.620336574073</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45977.620336574073</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45977.620336574073</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45977.620336574073</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45977.620336574073</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45977.620336574073</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45977.620336574073</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45977.620336574073</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45977.620336574073</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45977.620336574073</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45977.620336574073</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45977.620336574073</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45977.620336574073</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45977.620336574073</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45977.620336574073</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45977.620336574073</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45977.620336574073</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45977.620336574073</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45977.620336574073</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45977.620336574073</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45977.620336574073</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45977.620336574073</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45977.620336574073</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45977.620336574073</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45977.620336574073</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45977.620336574073</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45977.620336574073</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45977.620336574073</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45977.620336574073</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45977.620336574073</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45977.620336574073</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45977.620336574073</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45977.620336574073</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45977.620336574073</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45977.620336574073</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45977.620336574073</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45977.620336574073</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45977.620336574073</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45977.620336574073</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45977.620336574073</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45977.620336574073</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45977.620336574073</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45977.620336574073</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45977.620336574073</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45977.620336574073</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45977.620336574073</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45977.620336574073</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45977.620336574073</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45977.620336574073</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45977.620336574073</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45977.620336574073</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45977.620336574073</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45977.620336574073</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45977.620336574073</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45977.620336574073</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45977.620336574073</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45977.620336574073</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45977.620336574073</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45977.620336574073</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45977.620336574073</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45977.620336574073</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45977.620336574073</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45977.620336574073</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45977.620336574073</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45977.620336574073</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45977.620336574073</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45977.620336574073</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45977.620336574073</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45977.620336574073</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45977.620336574073</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45977.620336574073</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45977.620336574073</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45977.620336574073</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45977.620336574073</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45977.620336574073</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45977.620336574073</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45977.620336574073</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45977.620336574073</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45977.620336574073</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45977.620336574073</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45977.620336574073</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45977.620336574073</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45977.620336574073</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45977.620336574073</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45977.620336574073</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45977.620336574073</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45977.620336574073</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45977.620336574073</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45977.620336574073</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45977.620336574073</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45977.620336574073</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45977.620336574073</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45977.620336574073</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45977.620336574073</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45977.620336574073</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45977.620336574073</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45977.620336574073</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45977.620336574073</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45977.620336574073</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45977.620336574073</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45977.620336574073</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45977.620336574073</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45977.620336574073</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45977.620336574073</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45977.620336574073</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45977.620336574073</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45977.620336574073</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45977.620336574073</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45977.620336574073</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45977.620336574073</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45977.620336574073</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45977.620336574073</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45977.620336574073</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45977.620336574073</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45977.620336574073</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45977.620336574073</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45977.620336574073</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45977.620336574073</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45977.620336574073</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45977.620336574073</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45977.620336574073</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45977.620336574073</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45977.620336574073</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45977.620336574073</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45977.620336574073</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45977.620336574073</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45977.620336574073</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45977.620336574073</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45977.620336574073</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45977.620336574073</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45977.620336574073</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45977.620336574073</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45977.620336574073</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45977.620336574073</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45977.620336574073</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45977.620336574073</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45977.620336574073</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45977.620336574073</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45977.620336574073</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45977.620336574073</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45977.620336574073</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45977.620336574073</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45977.620336574073</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45977.620336574073</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45977.620336574073</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45977.620336574073</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45977.620336574073</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45977.620336574073</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45977.620336574073</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45977.620336574073</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45977.620336574073</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45977.620336574073</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45977.620336574073</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45977.620336574073</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45977.620336574073</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45977.620336574073</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45977.620336574073</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45977.620336574073</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45977.620336574073</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45977.620336574073</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45977.620336574073</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45977.620336574073</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45977.620336574073</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45977.620336574073</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45977.620336574073</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45977.620336574073</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45977.620336574073</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45977.620336574073</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45977.620336574073</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45977.620336574073</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45977.620336574073</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45977.620336574073</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45977.620336574073</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45977.620336574073</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45977.620336574073</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45977.620336574073</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45977.620336574073</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45977.620336574073</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45977.620336574073</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45977.620336574073</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45977.620336574073</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45977.620336574073</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45977.620336574073</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45977.620336574073</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45977.620336574073</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45977.620336574073</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45977.620336574073</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45977.620336574073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45977.620336574073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45977.620336574073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45977.620336574073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45977.620336574073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45977.620336574073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45977.620336574073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45977.620336574073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45977.620336574073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45977.620336574073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45977.620336574073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45977.620336574073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45977.620336574073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45977.620336574073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45977.620336574073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45977.620336574073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45977.620336574073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45977.620336574073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45977.620336574073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45977.620336574073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45977.620336574073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45977.620336574073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45977.620336574073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45977.620336574073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45977.620336574073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45977.620336574073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45977.620336574073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45977.620336574073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45977.620336574073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45977.620336574073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45977.620336574073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45977.620336574073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45977.620336574073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45977.620336574073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45977.620336574073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45977.620336574073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45977.620336574073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45977.620336574073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45977.620336574073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45977.620336574073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45977.620336574073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45977.620336574073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45977.620336574073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45977.620336574073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45977.620336574073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45977.620336574073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45977.620336574073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45977.620336574073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45977.620336574073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45977.620336574073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45977.620336574073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45977.620336574073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45977.620336574073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45977.620336574073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45977.620336574073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45977.620336574073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45977.620336574073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45977.620336574073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45977.620336574073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45977.620336574073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45977.620336574073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45977.620336574073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45977.620336574073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45977.620336574073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45977.620336574073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45977.620336574073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45977.620336574073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45977.620336574073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45977.620336574073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45977.620336574073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45977.620336574073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45977.620336574073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45977.620336574073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45977.620336574073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45977.620336574073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45977.620336574073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45977.620336574073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45977.620336574073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45977.620336574073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45977.620336574073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45977.620336574073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45977.620336574073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45977.620336574073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45977.620336574073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45977.620336574073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45977.620336574073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45977.620336574073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45977.620336574073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45977.620336574073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45977.620336574073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45977.620336574073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45977.620336574073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45977.620336574073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45977.620336574073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45977.620336574073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45977.620336574073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45977.620336574073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45977.620336574073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45977.620336574073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45977.620336574073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45977.620336574073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45977.620336574073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45977.620336574073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45977.620336574073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45977.620336574073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45977.620336574073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45977.620336574073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45977.620336574073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45977.620336574073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45977.620336574073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45977.620336574073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45977.620336574073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45977.620336574073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45977.620336574073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45977.620336574073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45977.620336574073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45977.620336574073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45977.620336574073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45977.620336574073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45977.620336574073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45977.620336574073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45977.620336574073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45977.620336574073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45977.620336574073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45977.620336574073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45977.620336574073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45977.620336574073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45977.620336574073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45977.620336574073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45977.620336574073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45977.620336574073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45977.620336574073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45977.620336574073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45977.620336574073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45977.620336574073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45977.620336574073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45977.620336574073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45977.620336574073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45977.620336574073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45977.620336574073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45977.620336574073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45977.620336574073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45977.620336574073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45977.620336574073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45977.620336574073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45977.620336574073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45977.620336574073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45977.620336574073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45977.620336574073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45977.620336574073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45977.620336574073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45977.620336574073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45977.620336574073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45977.620336574073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45977.620336574073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45977.620336574073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45977.620336574073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45977.620336574073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45977.620336574073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45977.620336574073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45977.620336574073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45977.620336574073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45977.620336574073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45977.620336574073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45977.620336574073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45977.620336574073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45977.620336574073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45977.620336574073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45977.620336574073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45977.620336574073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45977.620336574073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45977.620336574073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45977.620336574073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45977.620336574073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45977.620336574073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45977.620336574073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45977.620336574073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45977.620336574073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45977.620336574073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45977.620336574073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45977.620336574073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45977.620336574073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45977.620336574073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45977.620336574073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45977.620336574073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45977.620336574073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45977.620336574073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45977.620336574073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45977.620336574073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45977.620336574073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45977.620336574073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45977.620336574073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45977.620336574073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45977.620336574073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45977.620336574073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45977.620336574073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45977.620336574073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45977.620336574073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45977.620336574073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45977.620336574073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45977.620336574073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45977.620336574073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45977.620336574073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45977.620336574073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45977.620336574073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45977.620336574073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45977.620336574073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45977.620336574073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45977.620336574073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45977.620336574073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45977.620336574073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45977.620336574073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45977.620336574073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45977.620336574073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45977.620336574073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45977.620336574073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45977.620336574073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45977.620336574073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45977.620336574073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45977.620336574073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45977.620336574073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45977.620336574073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45977.620336574073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45977.620336574073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45977.620336574073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45977.620336574073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45977.620336574073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45977.620336574073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45977.620336574073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45977.620336574073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45977.620336574073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45977.620336574073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45977.620336574073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45977.620336574073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45977.620336574073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45977.620336574073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45977.620336574073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45977.620336574073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45977.620336574073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45977.620336574073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45977.620336574073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45977.620336574073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45977.620336574073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45977.620336574073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45977.620336574073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45977.620336574073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45977.620336574073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45977.620336574073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45977.620336574073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45977.620336574073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45977.620336574073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45977.620336574073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45977.620336574073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45977.620336574073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45977.620336574073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45977.620336574073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45977.620336574073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45977.620336574073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45977.620336574073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45977.620336574073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45977.620336574073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45977.620336574073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45977.620336574073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45977.620336574073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45977.620336574073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45977.620336574073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45977.620336574073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45977.620336574073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45977.620336574073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45977.620336574073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45977.620336574073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45977.620336574073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45977.620336574073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45977.620336574073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45977.620336574073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45977.620336574073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45977.620336574073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45977.620336574073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45977.620336574073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45977.620336574073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45977.620336574073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45977.620336574073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45977.620336574073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45977.620336574073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45977.620336574073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45977.620336574073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45977.620336574073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45977.620336574073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45977.620336574073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45977.620336574073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45977.620336574073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45977.620336574073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45977.620336574073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45977.620336574073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45977.620336574073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45977.620336574073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45977.620336574073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45977.620336574073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45977.620336574073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45977.620336574073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45977.620336574073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45977.620336574073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45977.620336574073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45977.620336574073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45977.620336574073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45977.620336574073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45977.620336574073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45977.620336574073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45977.620336574073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45977.620336574073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45977.620336574073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45977.620336574073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45977.620336574073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45977.620336574073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45977.620336574073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45977.620336574073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45977.620336574073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45977.620336574073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45977.620336574073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45977.620336574073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45977.620336574073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45977.620336574073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45977.620336574073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45977.620336574073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45977.620336574073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45977.620336574073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45977.620336574073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45977.620336574073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45977.620336574073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45977.620336574073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45977.620336574073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45977.620336574073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45977.620336574073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45977.620336574073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45977.620336574073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45977.620336574073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45977.620336574073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45977.620336574073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45977.620336574073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45977.620336574073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45977.620336574073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45977.620336574073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45977.620336574073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45977.620336574073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45977.620336574073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45977.620336574073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45977.620336574073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45977.620336574073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45977.620336574073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45977.620336574073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45977.620336574073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45977.620336574073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45977.620336574073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45977.620336574073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45977.620336574073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45977.620336574073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45977.620336574073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45977.620336574073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45977.620336574073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45977.620336574073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45977.620336574073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45977.620336574073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45977.620336574073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45977.620336574073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45977.620336574073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45977.620336574073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45977.620336574073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45977.620336574073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45977.620336574073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45977.620336574073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45977.620336574073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45977.620336574073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45977.620336574073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45977.620336574073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45977.620336574073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45977.620336574073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45977.620336574073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45977.620336574073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45977.620336574073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45977.620336574073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45977.620336574073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45977.620336574073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45977.620336574073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45977.620336574073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45977.620336574073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45977.620336574073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45977.620336574073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45977.620336574073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45977.620336574073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45977.620336574073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45977.620336574073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45977.620336574073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45977.620336574073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45977.620336574073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45977.620336574073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45977.620336574073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45977.620336574073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45977.620336574073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45977.620336574073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45977.620336574073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45977.620336574073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45977.620336574073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45977.620336574073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45977.620336574073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45977.620336574073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45977.620336574073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45977.620336574073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45977.620336574073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45977.620336574073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45977.620336574073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45977.620336574073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45977.620336574073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45977.620336574073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45977.620336574073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45977.620336574073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45977.620336574073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45977.620336574073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45977.620336574073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45977.620336574073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45977.620336574073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45977.620336574073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45977.620336574073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45977.620336574073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45977.620336574073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45977.620336574073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45977.620336574073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45977.620336574073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45977.620336574073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45977.620336574073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45977.620336574073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45977.620336574073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45977.620336574073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45977.620336574073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45977.620336574073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45977.620336574073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45977.620336574073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45977.620336574073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45977.620336574073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45977.620336574073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45977.620336574073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45977.620336574073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45977.620336574073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45977.620336574073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45977.620336574073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45977.620336574073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45977.620336574073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45977.620336574073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45977.620336574073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45977.620336574073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45977.620336574073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45977.620336574073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45977.620336574073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45977.620336574073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45977.620336574073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45977.620336574073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45977.620336574073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45977.620336574073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45977.620336574073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45977.620336574073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45977.620336574073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45977.620336574073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45977.620336574073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45977.620336574073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45977.620336574073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45977.620336574073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45977.620336574073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45977.620336574073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45977.620336574073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45977.620336574073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45977.620336574073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45977.620336574073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45977.620336574073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45977.620336574073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45977.620336574073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45977.620336574073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45977.620336574073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45977.620336574073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45977.620336574073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45977.620336574073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45977.620336574073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45977.620336574073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45977.620336574073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45977.620336574073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45977.620336574073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45977.620336574073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45977.620336574073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45977.620336574073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45977.620336574073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45977.620336574073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45977.620336574073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45977.620336574073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45977.620336574073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45977.620336574073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45977.620336574073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45977.620336574073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45977.620336574073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45977.620336574073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45977.620336574073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45977.620336574073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45977.620336574073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45977.620336574073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45977.620336574073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45977.620336574073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45977.620336574073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45977.620336574073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45977.620336574073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45977.620336574073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45977.620336574073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45977.620336574073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45977.620336574073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45977.620336574073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45977.620336574073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45977.620336574073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45977.620336574073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45977.620336574073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45977.620336574073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45977.620336574073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45977.620336574073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45977.620336574073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45977.620336574073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45977.620336574073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45977.620336574073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45977.620336574073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45977.620336574073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45977.620336574073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45977.620336574073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45977.620336574073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45977.620336574073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45977.620336574073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45977.620336574073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45977.620336574073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45977.620336574073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45977.620336574073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45977.620336574073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45977.620336574073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45977.620336574073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45977.620336574073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45977.620336574073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45977.620336574073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45977.620336574073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45977.620336574073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45977.620336574073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45977.620336574073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45977.620336574073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45977.620336574073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45977.620336574073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45977.620336574073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45977.620336574073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45977.620336574073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45977.620336574073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45977.620336574073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45977.620336574073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45977.620336574073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45977.620336574073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45977.620336574073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45977.620336574073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45977.620336574073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45977.620336574073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45977.620336574073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45977.620336574073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45977.620336574073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45977.620336574073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45977.620336574073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45977.620336574073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45977.620336574073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45977.620336574073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45977.620336574073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45977.620336574073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45977.620336574073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45977.620336574073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45977.620336574073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45977.620336574073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45977.620336574073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45977.620336574073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45977.620336574073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45977.620336574073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45977.620336574073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45977.620336574073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45977.620336574073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45977.620336574073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45977.620336574073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45977.620336574073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45977.620336574073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45977.620336574073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45977.620336574073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45977.620336574073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45977.620336574073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45977.620336574073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45977.620336574073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45977.620336574073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45977.620336574073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45977.620336574073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45977.620336574073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45977.620336574073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45977.620336574073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45977.620336574073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45977.620336574073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45977.620336574073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45977.620336574073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45977.620336574073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45977.620336574073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45977.620336574073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45977.620336574073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45977.620336574073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45977.620336574073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45977.620336574073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45977.620336574073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45977.620336574073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45977.620336574073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45977.620336574073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45977.620336574073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45977.620336574073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45977.620336574073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45977.620336574073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45977.620336574073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45977.620336574073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45977.620336574073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45977.620336574073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45977.620336574073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45977.620336574073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45977.620336574073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45977.620336574073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45977.620336574073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45977.620336574073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45977.620336574073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45977.620336574073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45977.620336574073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45977.620336574073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45977.620336574073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45977.620336574073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45977.620336574073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45977.620336574073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45977.620336574073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45977.620336574073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45977.620336574073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45977.620336574073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45977.620336574073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45977.620336574073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45977.620336574073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45977.620336574073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45977.620336574073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45977.620336574073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45977.620336574073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45977.620336574073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45977.620336574073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45977.620336574073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45977.620336574073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45977.620336574073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45977.620336574073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45977.620336574073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45977.620336574073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45977.620336574073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45977.620336574073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45977.620336574073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45977.620336574073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45977.620336574073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45977.620336574073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45977.620336574073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45977.620336574073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45977.620336574073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45977.620336574073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45977.620336574073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45977.620336574073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45977.620336574073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45977.620336574073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45977.620336574073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45977.620336574073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45977.620336574073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45977.620336574073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45977.620336574073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45977.620336574073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45977.620336574073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45977.620336574073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45977.620336574073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45977.620336574073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45977.620336574073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45977.620336574073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45977.620336574073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45977.620336574073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45977.620336574073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45977.620336574073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45977.620336574073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45977.620336574073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45977.620336574073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45977.620336574073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45977.620336574073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45977.620336574073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45977.620336574073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45977.620336574073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45977.620336574073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45977.620336574073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45977.620336574073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45977.620336574073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45977.620336574073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45977.620336574073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45977.620336574073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45977.620336574073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45977.620336574073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45977.620336574073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45977.620336574073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45977.620336574073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45977.620336574073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45977.620336574073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45977.620336574073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45977.620336574073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45977.620336574073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45977.620336574073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45977.620336574073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45977.620336574073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45977.620336574073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45977.620336574073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45977.620336574073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45977.620336574073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45977.620336574073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45977.620336574073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45977.620336574073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45977.620336574073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45977.620336574073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45977.620336574073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45977.620336574073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45977.620336574073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45977.620336574073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45977.620336574073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45977.620336574073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45977.620336574073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45977.620336574073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45977.620336574073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45977.620336574073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45977.620336574073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45977.620336574073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45977.620336574073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45977.620336574073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45977.620336574073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45977.620336574073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45977.620336574073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45977.620336574073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45977.620336574073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45977.620336574073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45977.620336574073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45977.620336574073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45977.620336574073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45977.620336574073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45977.620336574073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45977.620336574073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45977.620336574073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45977.620336574073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45977.620336574073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45977.620336574073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45977.620336574073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45977.620336574073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45977.620336574073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45977.620336574073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45977.620336574073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45977.620336574073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45977.620336574073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45977.620336574073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45977.620336574073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45977.620336574073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45977.620336574073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45977.620336574073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45977.620336574073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45977.620336574073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45977.620336574073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45977.620336574073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45977.620336574073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45977.620336574073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45977.620336574073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45977.620336574073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45977.620336574073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45977.620336574073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45977.620336574073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45977.620336574073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45977.620336574073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45977.620336574073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45977.620336574073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45977.620336574073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45977.620336574073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45977.620336574073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45977.620336574073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45977.620336574073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45977.620336574073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45977.620336574073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45977.620336574073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45977.620336574073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45977.620336574073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45977.620336574073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45977.620336574073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45977.620336574073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45977.620336574073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45977.620336574073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45977.620336574073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45977.620336574073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45977.620336574073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45977.620336574073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45977.620336574073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45977.620336574073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45977.620336574073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45977.620336574073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45977.620336574073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45977.620336574073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45977.620336574073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45977.620336574073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45977.620336574073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45977.620336574073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45977.620336574073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45977.620336574073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45977.620336574073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45977.620336574073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45977.620336574073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45977.620336574073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45977.620336574073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45977.620336574073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45977.620336574073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45977.620336574073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45977.620336574073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45977.620336574073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45977.620336574073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45977.620336574073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45977.620336574073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45977.620336574073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45977.620336574073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45977.620336574073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45977.620336574073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45977.620336574073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45977.620336574073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45977.620336574073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45977.620336574073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45977.620336574073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45977.620336574073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45977.620336574073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45977.620336574073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45977.620336574073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45977.620336574073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45977.620336574073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45977.620336574073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45977.620336574073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45977.620336574073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45977.620336574073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45977.620336574073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45977.620336574073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45977.620336574073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45977.620336574073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45977.620336574073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45977.620336574073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45977.620336574073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45977.620336574073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45977.620336574073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45977.620336574073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45977.620336574073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45977.620336574073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45977.620336574073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45977.620336574073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45977.620336574073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45977.620336574073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45977.620336574073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45977.620336574073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45977.620336574073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45977.620336574073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45977.620336574073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45977.620336574073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45977.620336574073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45977.620336574073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45977.620336574073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45977.620336574073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45977.620336574073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45977.620336574073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45977.620336574073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45977.620336574073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45977.620336574073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45977.620336574073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45977.620336574073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45977.620336574073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45977.620336574073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45977.620336574073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45977.620336574073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45977.620336574073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45977.620336574073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45977.620336574073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45977.620336574073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45977.620336574073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45977.620336574073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45977.620336574073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45977.620336574073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45977.620336574073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45977.620336574073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45977.620336574073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45977.620336574073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45977.620336574073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45977.620336574073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45977.620336574073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45977.620336574073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45977.620336574073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45977.620336574073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45977.620336574073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45977.620336574073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45977.620336574073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45977.620336574073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45977.620336574073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45977.620336574073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45977.620336574073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45977.620336574073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45977.620336574073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45977.620336574073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45977.620336574073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45977.620336574073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45977.620336574073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45977.620336574073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45977.620336574073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45977.620336574073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45977.620336574073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45977.620336574073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45977.620336574073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45977.620336574073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45977.620336574073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45977.620336574073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45977.620336574073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45977.620336574073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45977.620336574073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45977.620336574073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45977.620336574073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45977.620336574073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45977.620336574073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45977.620336574073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45977.620336574073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45977.620336574073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45977.620336574073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45977.620336574073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45977.620336574073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45977.620336574073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45977.620336574073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45977.620336574073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45977.620336574073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45977.620336574073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45977.620336574073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45977.620336574073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45977.620336574073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45977.620336574073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45977.620336574073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45977.620336574073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45977.620336574073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45977.620336574073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45977.620336574073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45977.620336574073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45977.620336574073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45977.620336574073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45977.620336574073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45977.620336574073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45977.620336574073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45977.620336574073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45977.620336574073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45977.620336574073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45977.620336574073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45977.620336574073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45977.620336574073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45977.620336574073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45977.620336574073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45977.620336574073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45977.620336574073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45977.620336574073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45977.620336574073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45977.620336574073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45977.620336574073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45977.620336574073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45977.620336574073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45977.620336574073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45977.620336574073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45977.620336574073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45977.620336574073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45977.620336574073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45977.620336574073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45977.620336574073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45977.620336574073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45977.620336574073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45977.620336574073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45977.620336574073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45977.620336574073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45977.620336574073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45977.620336574073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45977.620336574073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45977.620336574073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45977.620336574073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45977.620336574073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45977.620336574073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45977.620336574073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45977.620336574073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45977.620336574073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45977.620336574073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45977.620336574073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45977.620336574073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45977.620336574073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45977.620336574073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45977.620336574073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45977.620336574073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tabSelected="1" workbookViewId="0">
      <selection activeCell="G2" sqref="G2:G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G7" ca="1" si="0">IFERROR(NOW()-F2,"")</f>
        <v>274.13961898147681</v>
      </c>
      <c r="H2" s="96">
        <v>45703.474768518521</v>
      </c>
      <c r="I2" s="96" t="str">
        <f>IFERROR(VLOOKUP(D2,DB!A:F,6,0),"")</f>
        <v>SCECO</v>
      </c>
      <c r="J2" s="96" t="str">
        <f>IFERROR(VLOOKUP(D2,DB!A:G,7,0),"")</f>
        <v>Dead</v>
      </c>
      <c r="K2" s="98" t="s">
        <v>39123</v>
      </c>
      <c r="L2" s="92" t="str">
        <f>IFERROR(VLOOKUP(D2,DB!A:I,9,0),"")</f>
        <v>Latis</v>
      </c>
    </row>
    <row r="3" spans="1:16" ht="15" customHeight="1">
      <c r="A3" s="123" t="s">
        <v>39124</v>
      </c>
      <c r="B3" s="123" t="str">
        <f>IFERROR(VLOOKUP(D3,DB!A:K,11,0),"")</f>
        <v>R4</v>
      </c>
      <c r="C3" s="94">
        <v>1</v>
      </c>
      <c r="D3" s="92" t="s">
        <v>34897</v>
      </c>
      <c r="E3" s="95" t="s">
        <v>39021</v>
      </c>
      <c r="F3" s="96"/>
      <c r="G3" s="97">
        <f t="shared" ca="1" si="0"/>
        <v>45977.620336574073</v>
      </c>
      <c r="H3" s="96">
        <v>45977.502928240741</v>
      </c>
      <c r="I3" s="123"/>
      <c r="J3" s="123" t="str">
        <f>IFERROR(VLOOKUP(D3,DB!A:G,7,0),"")</f>
        <v>Vandalized</v>
      </c>
      <c r="K3" s="98" t="s">
        <v>39125</v>
      </c>
      <c r="L3" s="92" t="str">
        <f>IFERROR(VLOOKUP(D3,DB!A:I,9,0),"")</f>
        <v>Latis</v>
      </c>
    </row>
    <row r="4" spans="1:16" ht="15" customHeight="1">
      <c r="A4" s="123" t="s">
        <v>39124</v>
      </c>
      <c r="B4" s="123" t="str">
        <f>IFERROR(VLOOKUP(D4,DB!A:K,11,0),"")</f>
        <v>R4</v>
      </c>
      <c r="C4" s="94">
        <v>1</v>
      </c>
      <c r="D4" s="92" t="s">
        <v>30502</v>
      </c>
      <c r="E4" s="154" t="s">
        <v>39021</v>
      </c>
      <c r="F4" s="155"/>
      <c r="G4" s="97">
        <f t="shared" ca="1" si="0"/>
        <v>45977.620336574073</v>
      </c>
      <c r="H4" s="96">
        <v>45977.516689814816</v>
      </c>
      <c r="I4" s="123" t="str">
        <f>IFERROR(VLOOKUP(D4,DB!A:F,6,0),"")</f>
        <v>SCECO</v>
      </c>
      <c r="J4" s="123" t="str">
        <f>IFERROR(VLOOKUP(D4,DB!A:G,7,0),"")</f>
        <v>Dead+In progress</v>
      </c>
      <c r="K4" s="98" t="s">
        <v>39125</v>
      </c>
      <c r="L4" s="92" t="str">
        <f>IFERROR(VLOOKUP(D4,DB!A:I,9,0),"")</f>
        <v>Latis</v>
      </c>
    </row>
    <row r="5" spans="1:16" ht="15" customHeight="1">
      <c r="A5" s="123" t="s">
        <v>39126</v>
      </c>
      <c r="B5" s="123" t="str">
        <f>IFERROR(VLOOKUP(D5,DB!A:K,11,0),"")</f>
        <v>R4</v>
      </c>
      <c r="C5" s="94">
        <v>3</v>
      </c>
      <c r="D5" s="92" t="s">
        <v>28226</v>
      </c>
      <c r="E5" s="154" t="s">
        <v>39021</v>
      </c>
      <c r="F5" s="155">
        <v>45977.535416666666</v>
      </c>
      <c r="G5" s="97">
        <f t="shared" ca="1" si="0"/>
        <v>8.4919907407311257E-2</v>
      </c>
      <c r="H5" s="96">
        <v>45977.595706018517</v>
      </c>
      <c r="I5" s="123" t="str">
        <f>IFERROR(VLOOKUP(D5,DB!A:F,6,0),"")</f>
        <v>SCECO</v>
      </c>
      <c r="J5" s="123" t="str">
        <f>IFERROR(VLOOKUP(D5,DB!A:G,7,0),"")</f>
        <v>Good</v>
      </c>
      <c r="K5" s="98" t="s">
        <v>39125</v>
      </c>
      <c r="L5" s="92" t="str">
        <f>IFERROR(VLOOKUP(D5,DB!A:I,9,0),"")</f>
        <v>Latis</v>
      </c>
    </row>
    <row r="6" spans="1:16" ht="15" customHeight="1">
      <c r="A6" s="123"/>
      <c r="B6" s="123" t="str">
        <f>IFERROR(VLOOKUP(D6,DB!A:K,11,0),"")</f>
        <v/>
      </c>
      <c r="C6" s="94"/>
      <c r="D6" s="92"/>
      <c r="E6" s="154"/>
      <c r="F6" s="155"/>
      <c r="G6" s="97">
        <f t="shared" ca="1" si="0"/>
        <v>45977.620336574073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t="shared" ca="1" si="0"/>
        <v>45977.620336574073</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t="shared" ref="G5:G9" ca="1" si="1">IFERROR(NOW()-F9,"")</f>
        <v>45977.620336574073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t="shared" ca="1" si="1"/>
        <v>45977.620336574073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45977.620336574073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45977.620336574073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45977.620336574073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45977.620336574073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45977.620336574073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45977.620336574073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45977.620336574073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45977.620336574073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45977.620336574073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45977.620336574073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45977.620336574073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45977.620336574073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45977.620336574073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45977.620336574073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45977.620336574073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45977.620336574073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45977.620336574073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45977.620336574073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45977.620336574073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45977.620336574073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45977.620336574073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45977.620336574073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45977.620336574073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45977.620336574073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45977.620336574073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45977.620336574073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45977.620336574073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45977.620336574073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45977.620336574073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45977.620336574073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45977.620336574073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45977.620336574073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45977.620336574073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45977.620336574073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45977.620336574073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45977.620336574073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45977.620336574073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45977.620336574073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45977.620336574073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45977.620336574073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45977.620336574073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45977.620336574073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45977.620336574073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45977.620336574073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45977.620336574073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45977.620336574073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45977.620336574073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45977.620336574073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45977.620336574073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45977.620336574073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45977.620336574073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45977.620336574073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45977.620336574073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45977.620336574073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45977.620336574073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45977.620336574073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45977.620336574073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45977.620336574073</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45977.620336574073</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45977.620336574073</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45977.620336574073</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45977.620336574073</v>
      </c>
      <c r="H71" s="96"/>
      <c r="I71" s="123" t="str">
        <f>IFERROR(VLOOKUP(D71,DB!A:F,6,0),"")</f>
        <v/>
      </c>
      <c r="J71" s="123" t="str">
        <f>IFERROR(VLOOKUP(D71,DB!A:G,7,0),"")</f>
        <v/>
      </c>
      <c r="K71" s="98"/>
      <c r="L71" s="92" t="str">
        <f>IFERROR(VLOOKUP(D71,DB!A:I,9,0),"")</f>
        <v/>
      </c>
    </row>
  </sheetData>
  <dataValidations count="2">
    <dataValidation allowBlank="1" showInputMessage="1" showErrorMessage="1" sqref="E1" xr:uid="{A4F81451-56CC-4543-9497-104C4E44EE4B}"/>
    <dataValidation type="list" allowBlank="1" showInputMessage="1" showErrorMessage="1" sqref="E2:E3 E5:E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39127</v>
      </c>
      <c r="B2" s="37" t="str">
        <f>IFERROR(VLOOKUP(D2,DB!A:K,11,0),"")</f>
        <v>R5</v>
      </c>
      <c r="C2" s="37">
        <v>3</v>
      </c>
      <c r="D2" s="107" t="s">
        <v>36011</v>
      </c>
      <c r="E2" s="37" t="s">
        <v>39021</v>
      </c>
      <c r="F2" s="38">
        <v>45891.832060185188</v>
      </c>
      <c r="G2" s="116">
        <f ca="1">IFERROR(NOW()-F2,"")</f>
        <v>85.788276388884697</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51.431459259256371</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28.959225462960603</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8.7717370370373828</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50">
        <v>45977.514803240738</v>
      </c>
      <c r="G6" s="119">
        <f t="shared" ca="1" si="2"/>
        <v>0.10553333333518822</v>
      </c>
      <c r="H6" s="150">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45977.620336574073</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45977.620336574073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45977.620336574073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45977.620336574073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45977.620336574073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45977.620336574073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45977.620336574073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45977.620336574073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45977.620336574073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45977.620336574073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45977.620336574073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45977.620336574073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45977.620336574073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45977.620336574073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45977.620336574073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45977.620336574073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45977.620336574073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45977.620336574073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45977.620336574073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45977.620336574073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45977.620336574073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45977.620336574073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45977.620336574073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45977.620336574073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45977.620336574073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45977.620336574073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45977.620336574073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45977.620336574073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45977.620336574073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45977.620336574073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45977.620336574073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45977.620336574073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45977.620336574073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45977.620336574073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45977.620336574073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45977.620336574073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45977.620336574073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45977.620336574073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45977.620336574073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45977.620336574073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45977.620336574073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45977.620336574073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45977.620336574073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45977.620336574073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45977.620336574073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45977.620336574073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45977.620336574073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45977.620336574073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45977.620336574073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45977.620336574073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45977.620336574073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45977.620336574073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45977.620336574073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45977.620336574073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45977.620336574073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45977.620336574073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45977.620336574073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45977.620336574073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45977.620336574073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45977.620336574073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45977.620336574073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45977.620336574073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45977.620336574073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45977.620336574073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45977.620336574073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45977.620336574073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45977.620336574073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45977.620336574073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45977.620336574073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45977.620336574073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45977.620336574073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45977.620336574073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45977.620336574073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45977.620336574073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45977.620336574073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45977.620336574073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45977.620336574073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45977.620336574073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45977.620336574073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45977.620336574073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45977.620336574073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45977.620336574073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45977.620336574073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45977.620336574073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45977.620336574073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45977.620336574073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45977.620336574073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45977.620336574073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45977.620336574073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45977.620336574073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45977.620336574073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45977.620336574073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45977.620336574073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45977.620336574073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45977.620336574073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45977.620336574073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45977.620336574073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45977.620336574073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45977.620336574073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45977.620336574073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45977.620336574073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45977.620336574073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45977.620336574073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45977.620336574073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45977.620336574073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45977.620336574073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45977.620336574073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45977.620336574073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45977.620336574073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45977.620336574073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45977.620336574073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45977.620336574073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45977.620336574073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45977.620336574073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45977.620336574073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45977.620336574073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45977.620336574073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45977.620336574073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45977.620336574073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45977.620336574073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45977.620336574073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45977.620336574073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45977.620336574073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45977.620336574073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45977.620336574073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45977.620336574073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45977.620336574073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45977.620336574073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45977.620336574073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45977.620336574073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45977.620336574073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45977.620336574073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45977.620336574073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45977.620336574073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45977.620336574073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45977.620336574073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45977.620336574073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45977.620336574073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45977.620336574073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45977.620336574073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45977.620336574073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45977.620336574073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45977.620336574073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45977.620336574073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45977.620336574073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45977.620336574073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45977.620336574073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45977.620336574073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45977.620336574073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45977.620336574073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45977.620336574073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45977.620336574073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45977.620336574073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45977.620336574073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45977.620336574073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45977.620336574073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45977.620336574073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45977.620336574073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45977.620336574073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45977.620336574073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45977.620336574073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45977.620336574073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45977.620336574073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45977.620336574073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3</v>
      </c>
      <c r="D2" s="149" t="s">
        <v>38687</v>
      </c>
      <c r="E2" s="117" t="s">
        <v>39021</v>
      </c>
      <c r="F2" s="147"/>
      <c r="G2" s="75">
        <f ca="1">IFERROR(NOW()-F2,"-")</f>
        <v>45977.620336574073</v>
      </c>
      <c r="H2" s="131">
        <v>45977.436620370368</v>
      </c>
      <c r="I2" s="129" t="str">
        <f>IFERROR(VLOOKUP(D2,DB!A:F,6,0),"")</f>
        <v>SCECO</v>
      </c>
      <c r="J2" s="129" t="str">
        <f>IFERROR(VLOOKUP(D2,DB!A:G,7,0),"")</f>
        <v>No BB Shifted</v>
      </c>
      <c r="K2" s="132" t="s">
        <v>39137</v>
      </c>
      <c r="L2" s="133" t="str">
        <f>IFERROR(VLOOKUP(D2,DB!A:I,9,0),"")</f>
        <v>Latis</v>
      </c>
    </row>
    <row r="3" spans="1:16382" ht="31.5" customHeight="1">
      <c r="A3" s="128"/>
      <c r="B3" s="129" t="str">
        <f>IFERROR(VLOOKUP(D3,DB!A:K,11,0),"")</f>
        <v/>
      </c>
      <c r="C3" s="130"/>
      <c r="D3" s="151"/>
      <c r="E3" s="117"/>
      <c r="F3" s="131"/>
      <c r="G3" s="105">
        <f t="shared" ref="G3:G7" ca="1" si="0">IFERROR(NOW()-F3,"-")</f>
        <v>45977.620336574073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45977.620336574073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45977.620336574073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45977.620336574073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45977.620336574073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45977.620336574073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45977.620336574073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45977.620336574073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45977.620336574073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45977.620336574073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45977.620336574073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45977.620336574073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45977.620336574073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45977.620336574073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45977.620336574073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45977.620336574073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45977.620336574073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45977.620336574073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45977.620336574073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45977.620336574073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45977.620336574073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45977.620336574073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45977.620336574073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45977.620336574073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45977.620336574073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45977.620336574073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45977.620336574073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45977.620336574073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45977.620336574073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45977.620336574073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45977.620336574073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45977.620336574073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45977.620336574073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45977.620336574073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45977.620336574073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45977.620336574073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45977.620336574073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45977.620336574073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45977.620336574073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45977.620336574073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45977.620336574073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45977.620336574073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45977.620336574073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45977.620336574073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45977.620336574073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45977.620336574073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45977.620336574073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45977.620336574073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45977.620336574073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45977.620336574073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45977.620336574073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45977.620336574073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45977.620336574073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45977.620336574073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45977.620336574073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45977.620336574073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45977.620336574073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45977.620336574073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45977.620336574073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45977.620336574073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45977.620336574073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45977.620336574073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45977.620336574073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45977.620336574073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45977.620336574073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45977.620336574073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45977.620336574073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45977.620336574073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45977.620336574073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45977.620336574073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45977.620336574073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45977.620336574073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45977.620336574073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45977.620336574073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45977.620336574073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45977.620336574073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45977.620336574073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45977.620336574073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45977.620336574073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45977.620336574073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45977.620336574073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45977.620336574073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45977.620336574073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45977.620336574073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45977.620336574073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45977.620336574073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45977.620336574073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45977.620336574073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45977.620336574073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45977.620336574073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45977.620336574073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45977.620336574073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45977.620336574073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45977.620336574073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45977.620336574073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45977.620336574073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45977.620336574073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45977.620336574073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45977.620336574073</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45977.620336574073</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45977.620336574073</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45977.620336574073</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45977.620336574073</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